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avan\Desktop\EXCEEL COURSE\"/>
    </mc:Choice>
  </mc:AlternateContent>
  <xr:revisionPtr revIDLastSave="0" documentId="8_{90A636FD-FD94-4679-97C2-324A6411BBA6}" xr6:coauthVersionLast="47" xr6:coauthVersionMax="47" xr10:uidLastSave="{00000000-0000-0000-0000-000000000000}"/>
  <bookViews>
    <workbookView xWindow="-120" yWindow="-120" windowWidth="20730" windowHeight="11040" firstSheet="4" activeTab="10" xr2:uid="{00000000-000D-0000-FFFF-FFFF00000000}"/>
  </bookViews>
  <sheets>
    <sheet name="Student_Question_Paper" sheetId="1" r:id="rId1"/>
    <sheet name="Raw_Data" sheetId="2" r:id="rId2"/>
    <sheet name="Clean Raw data" sheetId="5" r:id="rId3"/>
    <sheet name="Product_Master" sheetId="3" r:id="rId4"/>
    <sheet name="Customer_Master" sheetId="4" r:id="rId5"/>
    <sheet name="Sheet3" sheetId="11" r:id="rId6"/>
    <sheet name="Sheet2" sheetId="10" r:id="rId7"/>
    <sheet name="Sheet4" sheetId="12" r:id="rId8"/>
    <sheet name="Sheet1" sheetId="13" r:id="rId9"/>
    <sheet name="calculates" sheetId="7" r:id="rId10"/>
    <sheet name="Dashboard" sheetId="8" r:id="rId11"/>
  </sheets>
  <definedNames>
    <definedName name="_xlnm._FilterDatabase" localSheetId="4" hidden="1">Customer_Master!$A$1:$B$245</definedName>
    <definedName name="_xlnm._FilterDatabase" localSheetId="3" hidden="1">Product_Master!$A$1:$F$13</definedName>
    <definedName name="_xlnm._FilterDatabase" localSheetId="1" hidden="1">Raw_Data!$A$1:$U$1011</definedName>
    <definedName name="_xlcn.WorksheetConnection_SALESDASHBOARD.xlsxTable1_11" hidden="1">Table1_1[]</definedName>
    <definedName name="_xlcn.WorksheetConnection_SALESDASHBOARD.xlsxTable31" hidden="1">Table3[]</definedName>
    <definedName name="_xlcn.WorksheetConnection_SALESDASHBOARD.xlsxTable41" hidden="1">Table4[]</definedName>
    <definedName name="ExternalData_1" localSheetId="2" hidden="1">'Clean Raw data'!$A$1:$AB$1001</definedName>
    <definedName name="Slicer_Age">#N/A</definedName>
    <definedName name="Slicer_Category">#N/A</definedName>
    <definedName name="Slicer_Month_Name">#N/A</definedName>
    <definedName name="Slicer_Region">#N/A</definedName>
  </definedNames>
  <calcPr calcId="191029"/>
  <pivotCaches>
    <pivotCache cacheId="44" r:id="rId12"/>
    <pivotCache cacheId="1" r:id="rId13"/>
    <pivotCache cacheId="2" r:id="rId14"/>
    <pivotCache cacheId="3" r:id="rId15"/>
    <pivotCache cacheId="4" r:id="rId16"/>
    <pivotCache cacheId="19" r:id="rId17"/>
    <pivotCache cacheId="23" r:id="rId18"/>
    <pivotCache cacheId="37" r:id="rId19"/>
  </pivotCaches>
  <fileRecoveryPr repairLoad="1"/>
  <extLs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Table4" connection="WorksheetConnection_SALES DASHBOARD.xlsx!Table4"/>
          <x15:modelTable id="Table3" name="Table3" connection="WorksheetConnection_SALES DASHBOARD.xlsx!Table3"/>
          <x15:modelTable id="Table1_1" name="Table1_1" connection="WorksheetConnection_SALES DASHBOARD.xlsx!Table1_1"/>
        </x15:modelTables>
        <x15:modelRelationships>
          <x15:modelRelationship fromTable="Table1_1" fromColumn="Customer_ID" toTable="Table4" toColumn="Customer_ID"/>
          <x15:modelRelationship fromTable="Table1_1" fromColumn="Product_ID" toTable="Table3"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7" l="1"/>
  <c r="F7" i="7"/>
  <c r="J1103" i="7"/>
  <c r="C4" i="10" l="1"/>
  <c r="B4" i="10"/>
  <c r="V1001" i="5"/>
  <c r="U1001" i="5"/>
  <c r="T1001" i="5"/>
  <c r="V1000" i="5"/>
  <c r="U1000" i="5"/>
  <c r="T1000" i="5"/>
  <c r="V999" i="5"/>
  <c r="U999" i="5"/>
  <c r="T999" i="5"/>
  <c r="V998" i="5"/>
  <c r="U998" i="5"/>
  <c r="T998" i="5"/>
  <c r="V997" i="5"/>
  <c r="U997" i="5"/>
  <c r="T997" i="5"/>
  <c r="V996" i="5"/>
  <c r="U996" i="5"/>
  <c r="T996" i="5"/>
  <c r="V995" i="5"/>
  <c r="U995" i="5"/>
  <c r="T995" i="5"/>
  <c r="V994" i="5"/>
  <c r="U994" i="5"/>
  <c r="T994" i="5"/>
  <c r="V993" i="5"/>
  <c r="U993" i="5"/>
  <c r="T993" i="5"/>
  <c r="V992" i="5"/>
  <c r="U992" i="5"/>
  <c r="T992" i="5"/>
  <c r="V991" i="5"/>
  <c r="U991" i="5"/>
  <c r="T991" i="5"/>
  <c r="V990" i="5"/>
  <c r="U990" i="5"/>
  <c r="T990" i="5"/>
  <c r="V989" i="5"/>
  <c r="U989" i="5"/>
  <c r="T989" i="5"/>
  <c r="V988" i="5"/>
  <c r="U988" i="5"/>
  <c r="T988" i="5"/>
  <c r="V987" i="5"/>
  <c r="U987" i="5"/>
  <c r="T987" i="5"/>
  <c r="V986" i="5"/>
  <c r="U986" i="5"/>
  <c r="T986" i="5"/>
  <c r="V985" i="5"/>
  <c r="U985" i="5"/>
  <c r="T985" i="5"/>
  <c r="V984" i="5"/>
  <c r="U984" i="5"/>
  <c r="T984" i="5"/>
  <c r="V983" i="5"/>
  <c r="U983" i="5"/>
  <c r="T983" i="5"/>
  <c r="V982" i="5"/>
  <c r="U982" i="5"/>
  <c r="T982" i="5"/>
  <c r="V981" i="5"/>
  <c r="U981" i="5"/>
  <c r="T981" i="5"/>
  <c r="V980" i="5"/>
  <c r="U980" i="5"/>
  <c r="T980" i="5"/>
  <c r="V979" i="5"/>
  <c r="U979" i="5"/>
  <c r="T979" i="5"/>
  <c r="V978" i="5"/>
  <c r="U978" i="5"/>
  <c r="T978" i="5"/>
  <c r="V977" i="5"/>
  <c r="U977" i="5"/>
  <c r="T977" i="5"/>
  <c r="V976" i="5"/>
  <c r="U976" i="5"/>
  <c r="T976" i="5"/>
  <c r="V975" i="5"/>
  <c r="U975" i="5"/>
  <c r="T975" i="5"/>
  <c r="V974" i="5"/>
  <c r="U974" i="5"/>
  <c r="T974" i="5"/>
  <c r="V973" i="5"/>
  <c r="U973" i="5"/>
  <c r="T973" i="5"/>
  <c r="V972" i="5"/>
  <c r="U972" i="5"/>
  <c r="T972" i="5"/>
  <c r="V971" i="5"/>
  <c r="U971" i="5"/>
  <c r="T971" i="5"/>
  <c r="V970" i="5"/>
  <c r="U970" i="5"/>
  <c r="T970" i="5"/>
  <c r="V969" i="5"/>
  <c r="U969" i="5"/>
  <c r="T969" i="5"/>
  <c r="V968" i="5"/>
  <c r="U968" i="5"/>
  <c r="T968" i="5"/>
  <c r="V967" i="5"/>
  <c r="U967" i="5"/>
  <c r="T967" i="5"/>
  <c r="V966" i="5"/>
  <c r="U966" i="5"/>
  <c r="T966" i="5"/>
  <c r="V965" i="5"/>
  <c r="U965" i="5"/>
  <c r="T965" i="5"/>
  <c r="V964" i="5"/>
  <c r="U964" i="5"/>
  <c r="T964" i="5"/>
  <c r="V963" i="5"/>
  <c r="U963" i="5"/>
  <c r="T963" i="5"/>
  <c r="V962" i="5"/>
  <c r="U962" i="5"/>
  <c r="T962" i="5"/>
  <c r="V961" i="5"/>
  <c r="U961" i="5"/>
  <c r="T961" i="5"/>
  <c r="V960" i="5"/>
  <c r="U960" i="5"/>
  <c r="T960" i="5"/>
  <c r="V959" i="5"/>
  <c r="U959" i="5"/>
  <c r="T959" i="5"/>
  <c r="V958" i="5"/>
  <c r="U958" i="5"/>
  <c r="T958" i="5"/>
  <c r="V957" i="5"/>
  <c r="U957" i="5"/>
  <c r="T957" i="5"/>
  <c r="V956" i="5"/>
  <c r="U956" i="5"/>
  <c r="T956" i="5"/>
  <c r="V955" i="5"/>
  <c r="U955" i="5"/>
  <c r="T955" i="5"/>
  <c r="V954" i="5"/>
  <c r="U954" i="5"/>
  <c r="T954" i="5"/>
  <c r="V953" i="5"/>
  <c r="U953" i="5"/>
  <c r="T953" i="5"/>
  <c r="V952" i="5"/>
  <c r="U952" i="5"/>
  <c r="T952" i="5"/>
  <c r="V951" i="5"/>
  <c r="U951" i="5"/>
  <c r="T951" i="5"/>
  <c r="V950" i="5"/>
  <c r="U950" i="5"/>
  <c r="T950" i="5"/>
  <c r="V949" i="5"/>
  <c r="U949" i="5"/>
  <c r="T949" i="5"/>
  <c r="V948" i="5"/>
  <c r="U948" i="5"/>
  <c r="T948" i="5"/>
  <c r="V947" i="5"/>
  <c r="U947" i="5"/>
  <c r="T947" i="5"/>
  <c r="V946" i="5"/>
  <c r="U946" i="5"/>
  <c r="T946" i="5"/>
  <c r="V945" i="5"/>
  <c r="U945" i="5"/>
  <c r="T945" i="5"/>
  <c r="V944" i="5"/>
  <c r="U944" i="5"/>
  <c r="T944" i="5"/>
  <c r="V943" i="5"/>
  <c r="U943" i="5"/>
  <c r="T943" i="5"/>
  <c r="V942" i="5"/>
  <c r="U942" i="5"/>
  <c r="T942" i="5"/>
  <c r="V941" i="5"/>
  <c r="U941" i="5"/>
  <c r="T941" i="5"/>
  <c r="V940" i="5"/>
  <c r="U940" i="5"/>
  <c r="T940" i="5"/>
  <c r="V939" i="5"/>
  <c r="U939" i="5"/>
  <c r="T939" i="5"/>
  <c r="V938" i="5"/>
  <c r="U938" i="5"/>
  <c r="T938" i="5"/>
  <c r="V937" i="5"/>
  <c r="U937" i="5"/>
  <c r="T937" i="5"/>
  <c r="V936" i="5"/>
  <c r="U936" i="5"/>
  <c r="T936" i="5"/>
  <c r="V935" i="5"/>
  <c r="U935" i="5"/>
  <c r="T935" i="5"/>
  <c r="V934" i="5"/>
  <c r="U934" i="5"/>
  <c r="T934" i="5"/>
  <c r="V933" i="5"/>
  <c r="U933" i="5"/>
  <c r="T933" i="5"/>
  <c r="V932" i="5"/>
  <c r="U932" i="5"/>
  <c r="T932" i="5"/>
  <c r="V931" i="5"/>
  <c r="U931" i="5"/>
  <c r="T931" i="5"/>
  <c r="V930" i="5"/>
  <c r="U930" i="5"/>
  <c r="T930" i="5"/>
  <c r="V929" i="5"/>
  <c r="U929" i="5"/>
  <c r="T929" i="5"/>
  <c r="V928" i="5"/>
  <c r="U928" i="5"/>
  <c r="T928" i="5"/>
  <c r="V927" i="5"/>
  <c r="U927" i="5"/>
  <c r="T927" i="5"/>
  <c r="V926" i="5"/>
  <c r="U926" i="5"/>
  <c r="T926" i="5"/>
  <c r="V925" i="5"/>
  <c r="U925" i="5"/>
  <c r="T925" i="5"/>
  <c r="V924" i="5"/>
  <c r="U924" i="5"/>
  <c r="T924" i="5"/>
  <c r="V923" i="5"/>
  <c r="U923" i="5"/>
  <c r="T923" i="5"/>
  <c r="V922" i="5"/>
  <c r="U922" i="5"/>
  <c r="T922" i="5"/>
  <c r="V921" i="5"/>
  <c r="U921" i="5"/>
  <c r="T921" i="5"/>
  <c r="V920" i="5"/>
  <c r="U920" i="5"/>
  <c r="T920" i="5"/>
  <c r="V919" i="5"/>
  <c r="U919" i="5"/>
  <c r="T919" i="5"/>
  <c r="V918" i="5"/>
  <c r="U918" i="5"/>
  <c r="T918" i="5"/>
  <c r="V917" i="5"/>
  <c r="U917" i="5"/>
  <c r="T917" i="5"/>
  <c r="V916" i="5"/>
  <c r="U916" i="5"/>
  <c r="T916" i="5"/>
  <c r="V915" i="5"/>
  <c r="U915" i="5"/>
  <c r="T915" i="5"/>
  <c r="V914" i="5"/>
  <c r="U914" i="5"/>
  <c r="T914" i="5"/>
  <c r="V913" i="5"/>
  <c r="U913" i="5"/>
  <c r="T913" i="5"/>
  <c r="V912" i="5"/>
  <c r="U912" i="5"/>
  <c r="T912" i="5"/>
  <c r="V911" i="5"/>
  <c r="U911" i="5"/>
  <c r="T911" i="5"/>
  <c r="V910" i="5"/>
  <c r="U910" i="5"/>
  <c r="T910" i="5"/>
  <c r="V909" i="5"/>
  <c r="U909" i="5"/>
  <c r="T909" i="5"/>
  <c r="V908" i="5"/>
  <c r="U908" i="5"/>
  <c r="T908" i="5"/>
  <c r="V907" i="5"/>
  <c r="U907" i="5"/>
  <c r="T907" i="5"/>
  <c r="V906" i="5"/>
  <c r="U906" i="5"/>
  <c r="T906" i="5"/>
  <c r="V905" i="5"/>
  <c r="U905" i="5"/>
  <c r="T905" i="5"/>
  <c r="V904" i="5"/>
  <c r="U904" i="5"/>
  <c r="T904" i="5"/>
  <c r="V903" i="5"/>
  <c r="U903" i="5"/>
  <c r="T903" i="5"/>
  <c r="V902" i="5"/>
  <c r="U902" i="5"/>
  <c r="T902" i="5"/>
  <c r="V901" i="5"/>
  <c r="U901" i="5"/>
  <c r="T901" i="5"/>
  <c r="V900" i="5"/>
  <c r="U900" i="5"/>
  <c r="T900" i="5"/>
  <c r="V899" i="5"/>
  <c r="U899" i="5"/>
  <c r="T899" i="5"/>
  <c r="V898" i="5"/>
  <c r="U898" i="5"/>
  <c r="T898" i="5"/>
  <c r="V897" i="5"/>
  <c r="U897" i="5"/>
  <c r="T897" i="5"/>
  <c r="V896" i="5"/>
  <c r="U896" i="5"/>
  <c r="T896" i="5"/>
  <c r="V895" i="5"/>
  <c r="U895" i="5"/>
  <c r="T895" i="5"/>
  <c r="V894" i="5"/>
  <c r="U894" i="5"/>
  <c r="T894" i="5"/>
  <c r="V893" i="5"/>
  <c r="U893" i="5"/>
  <c r="T893" i="5"/>
  <c r="V892" i="5"/>
  <c r="U892" i="5"/>
  <c r="T892" i="5"/>
  <c r="V891" i="5"/>
  <c r="U891" i="5"/>
  <c r="T891" i="5"/>
  <c r="V890" i="5"/>
  <c r="U890" i="5"/>
  <c r="T890" i="5"/>
  <c r="V889" i="5"/>
  <c r="U889" i="5"/>
  <c r="T889" i="5"/>
  <c r="V888" i="5"/>
  <c r="U888" i="5"/>
  <c r="T888" i="5"/>
  <c r="V887" i="5"/>
  <c r="U887" i="5"/>
  <c r="T887" i="5"/>
  <c r="V886" i="5"/>
  <c r="U886" i="5"/>
  <c r="T886" i="5"/>
  <c r="V885" i="5"/>
  <c r="U885" i="5"/>
  <c r="T885" i="5"/>
  <c r="V884" i="5"/>
  <c r="U884" i="5"/>
  <c r="T884" i="5"/>
  <c r="V883" i="5"/>
  <c r="U883" i="5"/>
  <c r="T883" i="5"/>
  <c r="V882" i="5"/>
  <c r="U882" i="5"/>
  <c r="T882" i="5"/>
  <c r="V881" i="5"/>
  <c r="U881" i="5"/>
  <c r="T881" i="5"/>
  <c r="V880" i="5"/>
  <c r="U880" i="5"/>
  <c r="T880" i="5"/>
  <c r="V879" i="5"/>
  <c r="U879" i="5"/>
  <c r="T879" i="5"/>
  <c r="V878" i="5"/>
  <c r="U878" i="5"/>
  <c r="T878" i="5"/>
  <c r="V877" i="5"/>
  <c r="U877" i="5"/>
  <c r="T877" i="5"/>
  <c r="V876" i="5"/>
  <c r="U876" i="5"/>
  <c r="T876" i="5"/>
  <c r="V875" i="5"/>
  <c r="U875" i="5"/>
  <c r="T875" i="5"/>
  <c r="V874" i="5"/>
  <c r="U874" i="5"/>
  <c r="T874" i="5"/>
  <c r="V873" i="5"/>
  <c r="U873" i="5"/>
  <c r="T873" i="5"/>
  <c r="V872" i="5"/>
  <c r="U872" i="5"/>
  <c r="T872" i="5"/>
  <c r="V871" i="5"/>
  <c r="U871" i="5"/>
  <c r="T871" i="5"/>
  <c r="V870" i="5"/>
  <c r="U870" i="5"/>
  <c r="T870" i="5"/>
  <c r="V869" i="5"/>
  <c r="U869" i="5"/>
  <c r="T869" i="5"/>
  <c r="V868" i="5"/>
  <c r="U868" i="5"/>
  <c r="T868" i="5"/>
  <c r="V867" i="5"/>
  <c r="U867" i="5"/>
  <c r="T867" i="5"/>
  <c r="V866" i="5"/>
  <c r="U866" i="5"/>
  <c r="T866" i="5"/>
  <c r="V865" i="5"/>
  <c r="U865" i="5"/>
  <c r="T865" i="5"/>
  <c r="V864" i="5"/>
  <c r="U864" i="5"/>
  <c r="T864" i="5"/>
  <c r="V863" i="5"/>
  <c r="U863" i="5"/>
  <c r="T863" i="5"/>
  <c r="V862" i="5"/>
  <c r="U862" i="5"/>
  <c r="T862" i="5"/>
  <c r="V861" i="5"/>
  <c r="U861" i="5"/>
  <c r="T861" i="5"/>
  <c r="V860" i="5"/>
  <c r="U860" i="5"/>
  <c r="T860" i="5"/>
  <c r="V859" i="5"/>
  <c r="U859" i="5"/>
  <c r="T859" i="5"/>
  <c r="V858" i="5"/>
  <c r="U858" i="5"/>
  <c r="T858" i="5"/>
  <c r="V857" i="5"/>
  <c r="U857" i="5"/>
  <c r="T857" i="5"/>
  <c r="V856" i="5"/>
  <c r="U856" i="5"/>
  <c r="T856" i="5"/>
  <c r="V855" i="5"/>
  <c r="U855" i="5"/>
  <c r="T855" i="5"/>
  <c r="V854" i="5"/>
  <c r="U854" i="5"/>
  <c r="T854" i="5"/>
  <c r="V853" i="5"/>
  <c r="U853" i="5"/>
  <c r="T853" i="5"/>
  <c r="V852" i="5"/>
  <c r="U852" i="5"/>
  <c r="T852" i="5"/>
  <c r="V851" i="5"/>
  <c r="U851" i="5"/>
  <c r="T851" i="5"/>
  <c r="V850" i="5"/>
  <c r="U850" i="5"/>
  <c r="T850" i="5"/>
  <c r="V849" i="5"/>
  <c r="U849" i="5"/>
  <c r="T849" i="5"/>
  <c r="V848" i="5"/>
  <c r="U848" i="5"/>
  <c r="T848" i="5"/>
  <c r="V847" i="5"/>
  <c r="U847" i="5"/>
  <c r="T847" i="5"/>
  <c r="V846" i="5"/>
  <c r="U846" i="5"/>
  <c r="T846" i="5"/>
  <c r="V845" i="5"/>
  <c r="U845" i="5"/>
  <c r="T845" i="5"/>
  <c r="V844" i="5"/>
  <c r="U844" i="5"/>
  <c r="T844" i="5"/>
  <c r="V843" i="5"/>
  <c r="U843" i="5"/>
  <c r="T843" i="5"/>
  <c r="V842" i="5"/>
  <c r="U842" i="5"/>
  <c r="T842" i="5"/>
  <c r="V841" i="5"/>
  <c r="U841" i="5"/>
  <c r="T841" i="5"/>
  <c r="V840" i="5"/>
  <c r="U840" i="5"/>
  <c r="T840" i="5"/>
  <c r="V839" i="5"/>
  <c r="U839" i="5"/>
  <c r="T839" i="5"/>
  <c r="V838" i="5"/>
  <c r="U838" i="5"/>
  <c r="T838" i="5"/>
  <c r="V837" i="5"/>
  <c r="U837" i="5"/>
  <c r="T837" i="5"/>
  <c r="V836" i="5"/>
  <c r="U836" i="5"/>
  <c r="T836" i="5"/>
  <c r="V835" i="5"/>
  <c r="U835" i="5"/>
  <c r="T835" i="5"/>
  <c r="V834" i="5"/>
  <c r="U834" i="5"/>
  <c r="T834" i="5"/>
  <c r="V833" i="5"/>
  <c r="U833" i="5"/>
  <c r="T833" i="5"/>
  <c r="V832" i="5"/>
  <c r="U832" i="5"/>
  <c r="T832" i="5"/>
  <c r="V831" i="5"/>
  <c r="U831" i="5"/>
  <c r="T831" i="5"/>
  <c r="V830" i="5"/>
  <c r="U830" i="5"/>
  <c r="T830" i="5"/>
  <c r="V829" i="5"/>
  <c r="U829" i="5"/>
  <c r="T829" i="5"/>
  <c r="V828" i="5"/>
  <c r="U828" i="5"/>
  <c r="T828" i="5"/>
  <c r="V827" i="5"/>
  <c r="U827" i="5"/>
  <c r="T827" i="5"/>
  <c r="V826" i="5"/>
  <c r="U826" i="5"/>
  <c r="T826" i="5"/>
  <c r="V825" i="5"/>
  <c r="U825" i="5"/>
  <c r="T825" i="5"/>
  <c r="V824" i="5"/>
  <c r="U824" i="5"/>
  <c r="T824" i="5"/>
  <c r="V823" i="5"/>
  <c r="U823" i="5"/>
  <c r="T823" i="5"/>
  <c r="V822" i="5"/>
  <c r="U822" i="5"/>
  <c r="T822" i="5"/>
  <c r="V821" i="5"/>
  <c r="U821" i="5"/>
  <c r="T821" i="5"/>
  <c r="V820" i="5"/>
  <c r="U820" i="5"/>
  <c r="T820" i="5"/>
  <c r="V819" i="5"/>
  <c r="U819" i="5"/>
  <c r="T819" i="5"/>
  <c r="V818" i="5"/>
  <c r="U818" i="5"/>
  <c r="T818" i="5"/>
  <c r="V817" i="5"/>
  <c r="U817" i="5"/>
  <c r="T817" i="5"/>
  <c r="V816" i="5"/>
  <c r="U816" i="5"/>
  <c r="T816" i="5"/>
  <c r="V815" i="5"/>
  <c r="U815" i="5"/>
  <c r="T815" i="5"/>
  <c r="V814" i="5"/>
  <c r="U814" i="5"/>
  <c r="T814" i="5"/>
  <c r="V813" i="5"/>
  <c r="U813" i="5"/>
  <c r="T813" i="5"/>
  <c r="V812" i="5"/>
  <c r="U812" i="5"/>
  <c r="T812" i="5"/>
  <c r="V811" i="5"/>
  <c r="U811" i="5"/>
  <c r="T811" i="5"/>
  <c r="V810" i="5"/>
  <c r="U810" i="5"/>
  <c r="T810" i="5"/>
  <c r="V809" i="5"/>
  <c r="U809" i="5"/>
  <c r="T809" i="5"/>
  <c r="V808" i="5"/>
  <c r="U808" i="5"/>
  <c r="T808" i="5"/>
  <c r="V807" i="5"/>
  <c r="U807" i="5"/>
  <c r="T807" i="5"/>
  <c r="V806" i="5"/>
  <c r="U806" i="5"/>
  <c r="T806" i="5"/>
  <c r="V805" i="5"/>
  <c r="U805" i="5"/>
  <c r="T805" i="5"/>
  <c r="V804" i="5"/>
  <c r="U804" i="5"/>
  <c r="T804" i="5"/>
  <c r="V803" i="5"/>
  <c r="U803" i="5"/>
  <c r="T803" i="5"/>
  <c r="V802" i="5"/>
  <c r="U802" i="5"/>
  <c r="T802" i="5"/>
  <c r="V801" i="5"/>
  <c r="U801" i="5"/>
  <c r="T801" i="5"/>
  <c r="V800" i="5"/>
  <c r="U800" i="5"/>
  <c r="T800" i="5"/>
  <c r="V799" i="5"/>
  <c r="U799" i="5"/>
  <c r="T799" i="5"/>
  <c r="V798" i="5"/>
  <c r="U798" i="5"/>
  <c r="T798" i="5"/>
  <c r="V797" i="5"/>
  <c r="U797" i="5"/>
  <c r="T797" i="5"/>
  <c r="V796" i="5"/>
  <c r="U796" i="5"/>
  <c r="T796" i="5"/>
  <c r="V795" i="5"/>
  <c r="U795" i="5"/>
  <c r="T795" i="5"/>
  <c r="V794" i="5"/>
  <c r="U794" i="5"/>
  <c r="T794" i="5"/>
  <c r="V793" i="5"/>
  <c r="U793" i="5"/>
  <c r="T793" i="5"/>
  <c r="V792" i="5"/>
  <c r="U792" i="5"/>
  <c r="T792" i="5"/>
  <c r="V791" i="5"/>
  <c r="U791" i="5"/>
  <c r="T791" i="5"/>
  <c r="V790" i="5"/>
  <c r="U790" i="5"/>
  <c r="T790" i="5"/>
  <c r="V789" i="5"/>
  <c r="U789" i="5"/>
  <c r="T789" i="5"/>
  <c r="V788" i="5"/>
  <c r="U788" i="5"/>
  <c r="T788" i="5"/>
  <c r="V787" i="5"/>
  <c r="U787" i="5"/>
  <c r="T787" i="5"/>
  <c r="V786" i="5"/>
  <c r="U786" i="5"/>
  <c r="T786" i="5"/>
  <c r="V785" i="5"/>
  <c r="U785" i="5"/>
  <c r="T785" i="5"/>
  <c r="V784" i="5"/>
  <c r="U784" i="5"/>
  <c r="T784" i="5"/>
  <c r="V783" i="5"/>
  <c r="U783" i="5"/>
  <c r="T783" i="5"/>
  <c r="V782" i="5"/>
  <c r="U782" i="5"/>
  <c r="T782" i="5"/>
  <c r="V781" i="5"/>
  <c r="U781" i="5"/>
  <c r="T781" i="5"/>
  <c r="V780" i="5"/>
  <c r="U780" i="5"/>
  <c r="T780" i="5"/>
  <c r="V779" i="5"/>
  <c r="U779" i="5"/>
  <c r="T779" i="5"/>
  <c r="V778" i="5"/>
  <c r="U778" i="5"/>
  <c r="T778" i="5"/>
  <c r="V777" i="5"/>
  <c r="U777" i="5"/>
  <c r="T777" i="5"/>
  <c r="V776" i="5"/>
  <c r="U776" i="5"/>
  <c r="T776" i="5"/>
  <c r="V775" i="5"/>
  <c r="U775" i="5"/>
  <c r="T775" i="5"/>
  <c r="V774" i="5"/>
  <c r="U774" i="5"/>
  <c r="T774" i="5"/>
  <c r="V773" i="5"/>
  <c r="U773" i="5"/>
  <c r="T773" i="5"/>
  <c r="V772" i="5"/>
  <c r="U772" i="5"/>
  <c r="T772" i="5"/>
  <c r="V771" i="5"/>
  <c r="U771" i="5"/>
  <c r="T771" i="5"/>
  <c r="V770" i="5"/>
  <c r="U770" i="5"/>
  <c r="T770" i="5"/>
  <c r="V769" i="5"/>
  <c r="U769" i="5"/>
  <c r="T769" i="5"/>
  <c r="V768" i="5"/>
  <c r="U768" i="5"/>
  <c r="T768" i="5"/>
  <c r="V767" i="5"/>
  <c r="U767" i="5"/>
  <c r="T767" i="5"/>
  <c r="V766" i="5"/>
  <c r="U766" i="5"/>
  <c r="T766" i="5"/>
  <c r="V765" i="5"/>
  <c r="U765" i="5"/>
  <c r="T765" i="5"/>
  <c r="V764" i="5"/>
  <c r="U764" i="5"/>
  <c r="T764" i="5"/>
  <c r="V763" i="5"/>
  <c r="U763" i="5"/>
  <c r="T763" i="5"/>
  <c r="V762" i="5"/>
  <c r="U762" i="5"/>
  <c r="T762" i="5"/>
  <c r="V761" i="5"/>
  <c r="U761" i="5"/>
  <c r="T761" i="5"/>
  <c r="V760" i="5"/>
  <c r="U760" i="5"/>
  <c r="T760" i="5"/>
  <c r="V759" i="5"/>
  <c r="U759" i="5"/>
  <c r="T759" i="5"/>
  <c r="V758" i="5"/>
  <c r="U758" i="5"/>
  <c r="T758" i="5"/>
  <c r="V757" i="5"/>
  <c r="U757" i="5"/>
  <c r="T757" i="5"/>
  <c r="V756" i="5"/>
  <c r="U756" i="5"/>
  <c r="T756" i="5"/>
  <c r="V755" i="5"/>
  <c r="U755" i="5"/>
  <c r="T755" i="5"/>
  <c r="V754" i="5"/>
  <c r="U754" i="5"/>
  <c r="T754" i="5"/>
  <c r="V753" i="5"/>
  <c r="U753" i="5"/>
  <c r="T753" i="5"/>
  <c r="V752" i="5"/>
  <c r="U752" i="5"/>
  <c r="T752" i="5"/>
  <c r="V751" i="5"/>
  <c r="U751" i="5"/>
  <c r="T751" i="5"/>
  <c r="V750" i="5"/>
  <c r="U750" i="5"/>
  <c r="T750" i="5"/>
  <c r="V749" i="5"/>
  <c r="U749" i="5"/>
  <c r="T749" i="5"/>
  <c r="V748" i="5"/>
  <c r="U748" i="5"/>
  <c r="T748" i="5"/>
  <c r="V747" i="5"/>
  <c r="U747" i="5"/>
  <c r="T747" i="5"/>
  <c r="V746" i="5"/>
  <c r="U746" i="5"/>
  <c r="T746" i="5"/>
  <c r="V745" i="5"/>
  <c r="U745" i="5"/>
  <c r="T745" i="5"/>
  <c r="V744" i="5"/>
  <c r="U744" i="5"/>
  <c r="T744" i="5"/>
  <c r="V743" i="5"/>
  <c r="U743" i="5"/>
  <c r="T743" i="5"/>
  <c r="V742" i="5"/>
  <c r="U742" i="5"/>
  <c r="T742" i="5"/>
  <c r="V741" i="5"/>
  <c r="U741" i="5"/>
  <c r="T741" i="5"/>
  <c r="V740" i="5"/>
  <c r="U740" i="5"/>
  <c r="T740" i="5"/>
  <c r="V739" i="5"/>
  <c r="U739" i="5"/>
  <c r="T739" i="5"/>
  <c r="V738" i="5"/>
  <c r="U738" i="5"/>
  <c r="T738" i="5"/>
  <c r="V737" i="5"/>
  <c r="U737" i="5"/>
  <c r="T737" i="5"/>
  <c r="V736" i="5"/>
  <c r="U736" i="5"/>
  <c r="T736" i="5"/>
  <c r="V735" i="5"/>
  <c r="U735" i="5"/>
  <c r="T735" i="5"/>
  <c r="V734" i="5"/>
  <c r="U734" i="5"/>
  <c r="T734" i="5"/>
  <c r="V733" i="5"/>
  <c r="U733" i="5"/>
  <c r="T733" i="5"/>
  <c r="V732" i="5"/>
  <c r="U732" i="5"/>
  <c r="T732" i="5"/>
  <c r="V731" i="5"/>
  <c r="U731" i="5"/>
  <c r="T731" i="5"/>
  <c r="V730" i="5"/>
  <c r="U730" i="5"/>
  <c r="T730" i="5"/>
  <c r="V729" i="5"/>
  <c r="U729" i="5"/>
  <c r="T729" i="5"/>
  <c r="V728" i="5"/>
  <c r="U728" i="5"/>
  <c r="T728" i="5"/>
  <c r="V727" i="5"/>
  <c r="U727" i="5"/>
  <c r="T727" i="5"/>
  <c r="V726" i="5"/>
  <c r="U726" i="5"/>
  <c r="T726" i="5"/>
  <c r="V725" i="5"/>
  <c r="U725" i="5"/>
  <c r="T725" i="5"/>
  <c r="V724" i="5"/>
  <c r="U724" i="5"/>
  <c r="T724" i="5"/>
  <c r="V723" i="5"/>
  <c r="U723" i="5"/>
  <c r="T723" i="5"/>
  <c r="V722" i="5"/>
  <c r="U722" i="5"/>
  <c r="T722" i="5"/>
  <c r="V721" i="5"/>
  <c r="U721" i="5"/>
  <c r="T721" i="5"/>
  <c r="V720" i="5"/>
  <c r="U720" i="5"/>
  <c r="T720" i="5"/>
  <c r="V719" i="5"/>
  <c r="U719" i="5"/>
  <c r="T719" i="5"/>
  <c r="V718" i="5"/>
  <c r="U718" i="5"/>
  <c r="T718" i="5"/>
  <c r="V717" i="5"/>
  <c r="U717" i="5"/>
  <c r="T717" i="5"/>
  <c r="V716" i="5"/>
  <c r="U716" i="5"/>
  <c r="T716" i="5"/>
  <c r="V715" i="5"/>
  <c r="U715" i="5"/>
  <c r="T715" i="5"/>
  <c r="V714" i="5"/>
  <c r="U714" i="5"/>
  <c r="T714" i="5"/>
  <c r="V713" i="5"/>
  <c r="U713" i="5"/>
  <c r="T713" i="5"/>
  <c r="V712" i="5"/>
  <c r="U712" i="5"/>
  <c r="T712" i="5"/>
  <c r="V711" i="5"/>
  <c r="U711" i="5"/>
  <c r="T711" i="5"/>
  <c r="V710" i="5"/>
  <c r="U710" i="5"/>
  <c r="T710" i="5"/>
  <c r="V709" i="5"/>
  <c r="U709" i="5"/>
  <c r="T709" i="5"/>
  <c r="V708" i="5"/>
  <c r="U708" i="5"/>
  <c r="T708" i="5"/>
  <c r="V707" i="5"/>
  <c r="U707" i="5"/>
  <c r="T707" i="5"/>
  <c r="V706" i="5"/>
  <c r="U706" i="5"/>
  <c r="T706" i="5"/>
  <c r="V705" i="5"/>
  <c r="U705" i="5"/>
  <c r="T705" i="5"/>
  <c r="V704" i="5"/>
  <c r="U704" i="5"/>
  <c r="T704" i="5"/>
  <c r="V703" i="5"/>
  <c r="U703" i="5"/>
  <c r="T703" i="5"/>
  <c r="V702" i="5"/>
  <c r="U702" i="5"/>
  <c r="T702" i="5"/>
  <c r="V701" i="5"/>
  <c r="U701" i="5"/>
  <c r="T701" i="5"/>
  <c r="V700" i="5"/>
  <c r="U700" i="5"/>
  <c r="T700" i="5"/>
  <c r="V699" i="5"/>
  <c r="U699" i="5"/>
  <c r="T699" i="5"/>
  <c r="V698" i="5"/>
  <c r="U698" i="5"/>
  <c r="T698" i="5"/>
  <c r="V697" i="5"/>
  <c r="U697" i="5"/>
  <c r="T697" i="5"/>
  <c r="V696" i="5"/>
  <c r="U696" i="5"/>
  <c r="T696" i="5"/>
  <c r="V695" i="5"/>
  <c r="U695" i="5"/>
  <c r="T695" i="5"/>
  <c r="V694" i="5"/>
  <c r="U694" i="5"/>
  <c r="T694" i="5"/>
  <c r="V693" i="5"/>
  <c r="U693" i="5"/>
  <c r="T693" i="5"/>
  <c r="V692" i="5"/>
  <c r="U692" i="5"/>
  <c r="T692" i="5"/>
  <c r="V691" i="5"/>
  <c r="U691" i="5"/>
  <c r="T691" i="5"/>
  <c r="V690" i="5"/>
  <c r="U690" i="5"/>
  <c r="T690" i="5"/>
  <c r="V689" i="5"/>
  <c r="U689" i="5"/>
  <c r="T689" i="5"/>
  <c r="V688" i="5"/>
  <c r="U688" i="5"/>
  <c r="T688" i="5"/>
  <c r="V687" i="5"/>
  <c r="U687" i="5"/>
  <c r="T687" i="5"/>
  <c r="V686" i="5"/>
  <c r="U686" i="5"/>
  <c r="T686" i="5"/>
  <c r="V685" i="5"/>
  <c r="U685" i="5"/>
  <c r="T685" i="5"/>
  <c r="V684" i="5"/>
  <c r="U684" i="5"/>
  <c r="T684" i="5"/>
  <c r="V683" i="5"/>
  <c r="U683" i="5"/>
  <c r="T683" i="5"/>
  <c r="V682" i="5"/>
  <c r="U682" i="5"/>
  <c r="T682" i="5"/>
  <c r="V681" i="5"/>
  <c r="U681" i="5"/>
  <c r="T681" i="5"/>
  <c r="V680" i="5"/>
  <c r="U680" i="5"/>
  <c r="T680" i="5"/>
  <c r="V679" i="5"/>
  <c r="U679" i="5"/>
  <c r="T679" i="5"/>
  <c r="V678" i="5"/>
  <c r="U678" i="5"/>
  <c r="T678" i="5"/>
  <c r="V677" i="5"/>
  <c r="U677" i="5"/>
  <c r="T677" i="5"/>
  <c r="V676" i="5"/>
  <c r="U676" i="5"/>
  <c r="T676" i="5"/>
  <c r="V675" i="5"/>
  <c r="U675" i="5"/>
  <c r="T675" i="5"/>
  <c r="V674" i="5"/>
  <c r="U674" i="5"/>
  <c r="T674" i="5"/>
  <c r="V673" i="5"/>
  <c r="U673" i="5"/>
  <c r="T673" i="5"/>
  <c r="V672" i="5"/>
  <c r="U672" i="5"/>
  <c r="T672" i="5"/>
  <c r="V671" i="5"/>
  <c r="U671" i="5"/>
  <c r="T671" i="5"/>
  <c r="V670" i="5"/>
  <c r="U670" i="5"/>
  <c r="T670" i="5"/>
  <c r="V669" i="5"/>
  <c r="U669" i="5"/>
  <c r="T669" i="5"/>
  <c r="V668" i="5"/>
  <c r="U668" i="5"/>
  <c r="T668" i="5"/>
  <c r="V667" i="5"/>
  <c r="U667" i="5"/>
  <c r="T667" i="5"/>
  <c r="V666" i="5"/>
  <c r="U666" i="5"/>
  <c r="T666" i="5"/>
  <c r="V665" i="5"/>
  <c r="U665" i="5"/>
  <c r="T665" i="5"/>
  <c r="V664" i="5"/>
  <c r="U664" i="5"/>
  <c r="T664" i="5"/>
  <c r="V663" i="5"/>
  <c r="U663" i="5"/>
  <c r="T663" i="5"/>
  <c r="V662" i="5"/>
  <c r="U662" i="5"/>
  <c r="T662" i="5"/>
  <c r="V661" i="5"/>
  <c r="U661" i="5"/>
  <c r="T661" i="5"/>
  <c r="V660" i="5"/>
  <c r="U660" i="5"/>
  <c r="T660" i="5"/>
  <c r="V659" i="5"/>
  <c r="U659" i="5"/>
  <c r="T659" i="5"/>
  <c r="V658" i="5"/>
  <c r="U658" i="5"/>
  <c r="T658" i="5"/>
  <c r="V657" i="5"/>
  <c r="U657" i="5"/>
  <c r="T657" i="5"/>
  <c r="V656" i="5"/>
  <c r="U656" i="5"/>
  <c r="T656" i="5"/>
  <c r="V655" i="5"/>
  <c r="U655" i="5"/>
  <c r="T655" i="5"/>
  <c r="V654" i="5"/>
  <c r="U654" i="5"/>
  <c r="T654" i="5"/>
  <c r="V653" i="5"/>
  <c r="U653" i="5"/>
  <c r="T653" i="5"/>
  <c r="V652" i="5"/>
  <c r="U652" i="5"/>
  <c r="T652" i="5"/>
  <c r="V651" i="5"/>
  <c r="U651" i="5"/>
  <c r="T651" i="5"/>
  <c r="V650" i="5"/>
  <c r="U650" i="5"/>
  <c r="T650" i="5"/>
  <c r="V649" i="5"/>
  <c r="U649" i="5"/>
  <c r="T649" i="5"/>
  <c r="V648" i="5"/>
  <c r="U648" i="5"/>
  <c r="T648" i="5"/>
  <c r="V647" i="5"/>
  <c r="U647" i="5"/>
  <c r="T647" i="5"/>
  <c r="V646" i="5"/>
  <c r="U646" i="5"/>
  <c r="T646" i="5"/>
  <c r="V645" i="5"/>
  <c r="U645" i="5"/>
  <c r="T645" i="5"/>
  <c r="V644" i="5"/>
  <c r="U644" i="5"/>
  <c r="T644" i="5"/>
  <c r="V643" i="5"/>
  <c r="U643" i="5"/>
  <c r="T643" i="5"/>
  <c r="V642" i="5"/>
  <c r="U642" i="5"/>
  <c r="T642" i="5"/>
  <c r="V641" i="5"/>
  <c r="U641" i="5"/>
  <c r="T641" i="5"/>
  <c r="V640" i="5"/>
  <c r="U640" i="5"/>
  <c r="T640" i="5"/>
  <c r="V639" i="5"/>
  <c r="U639" i="5"/>
  <c r="T639" i="5"/>
  <c r="V638" i="5"/>
  <c r="U638" i="5"/>
  <c r="T638" i="5"/>
  <c r="V637" i="5"/>
  <c r="U637" i="5"/>
  <c r="T637" i="5"/>
  <c r="V636" i="5"/>
  <c r="U636" i="5"/>
  <c r="T636" i="5"/>
  <c r="V635" i="5"/>
  <c r="U635" i="5"/>
  <c r="T635" i="5"/>
  <c r="V634" i="5"/>
  <c r="U634" i="5"/>
  <c r="T634" i="5"/>
  <c r="V633" i="5"/>
  <c r="U633" i="5"/>
  <c r="T633" i="5"/>
  <c r="V632" i="5"/>
  <c r="U632" i="5"/>
  <c r="T632" i="5"/>
  <c r="V631" i="5"/>
  <c r="U631" i="5"/>
  <c r="T631" i="5"/>
  <c r="V630" i="5"/>
  <c r="U630" i="5"/>
  <c r="T630" i="5"/>
  <c r="V629" i="5"/>
  <c r="U629" i="5"/>
  <c r="T629" i="5"/>
  <c r="V628" i="5"/>
  <c r="U628" i="5"/>
  <c r="T628" i="5"/>
  <c r="V627" i="5"/>
  <c r="U627" i="5"/>
  <c r="T627" i="5"/>
  <c r="V626" i="5"/>
  <c r="U626" i="5"/>
  <c r="T626" i="5"/>
  <c r="V625" i="5"/>
  <c r="U625" i="5"/>
  <c r="T625" i="5"/>
  <c r="V624" i="5"/>
  <c r="U624" i="5"/>
  <c r="T624" i="5"/>
  <c r="V623" i="5"/>
  <c r="U623" i="5"/>
  <c r="T623" i="5"/>
  <c r="V622" i="5"/>
  <c r="U622" i="5"/>
  <c r="T622" i="5"/>
  <c r="V621" i="5"/>
  <c r="U621" i="5"/>
  <c r="T621" i="5"/>
  <c r="V620" i="5"/>
  <c r="U620" i="5"/>
  <c r="T620" i="5"/>
  <c r="V619" i="5"/>
  <c r="U619" i="5"/>
  <c r="T619" i="5"/>
  <c r="V618" i="5"/>
  <c r="U618" i="5"/>
  <c r="T618" i="5"/>
  <c r="V617" i="5"/>
  <c r="U617" i="5"/>
  <c r="T617" i="5"/>
  <c r="V616" i="5"/>
  <c r="U616" i="5"/>
  <c r="T616" i="5"/>
  <c r="V615" i="5"/>
  <c r="U615" i="5"/>
  <c r="T615" i="5"/>
  <c r="V614" i="5"/>
  <c r="U614" i="5"/>
  <c r="T614" i="5"/>
  <c r="V613" i="5"/>
  <c r="U613" i="5"/>
  <c r="T613" i="5"/>
  <c r="V612" i="5"/>
  <c r="U612" i="5"/>
  <c r="T612" i="5"/>
  <c r="V611" i="5"/>
  <c r="U611" i="5"/>
  <c r="T611" i="5"/>
  <c r="V610" i="5"/>
  <c r="U610" i="5"/>
  <c r="T610" i="5"/>
  <c r="V609" i="5"/>
  <c r="U609" i="5"/>
  <c r="T609" i="5"/>
  <c r="V608" i="5"/>
  <c r="U608" i="5"/>
  <c r="T608" i="5"/>
  <c r="V607" i="5"/>
  <c r="U607" i="5"/>
  <c r="T607" i="5"/>
  <c r="V606" i="5"/>
  <c r="U606" i="5"/>
  <c r="T606" i="5"/>
  <c r="V605" i="5"/>
  <c r="U605" i="5"/>
  <c r="T605" i="5"/>
  <c r="V604" i="5"/>
  <c r="U604" i="5"/>
  <c r="T604" i="5"/>
  <c r="V603" i="5"/>
  <c r="U603" i="5"/>
  <c r="T603" i="5"/>
  <c r="V602" i="5"/>
  <c r="U602" i="5"/>
  <c r="T602" i="5"/>
  <c r="V601" i="5"/>
  <c r="U601" i="5"/>
  <c r="T601" i="5"/>
  <c r="V600" i="5"/>
  <c r="U600" i="5"/>
  <c r="T600" i="5"/>
  <c r="V599" i="5"/>
  <c r="U599" i="5"/>
  <c r="T599" i="5"/>
  <c r="V598" i="5"/>
  <c r="U598" i="5"/>
  <c r="T598" i="5"/>
  <c r="V597" i="5"/>
  <c r="U597" i="5"/>
  <c r="T597" i="5"/>
  <c r="V596" i="5"/>
  <c r="U596" i="5"/>
  <c r="T596" i="5"/>
  <c r="V595" i="5"/>
  <c r="U595" i="5"/>
  <c r="T595" i="5"/>
  <c r="V594" i="5"/>
  <c r="U594" i="5"/>
  <c r="T594" i="5"/>
  <c r="V593" i="5"/>
  <c r="U593" i="5"/>
  <c r="T593" i="5"/>
  <c r="V592" i="5"/>
  <c r="U592" i="5"/>
  <c r="T592" i="5"/>
  <c r="V591" i="5"/>
  <c r="U591" i="5"/>
  <c r="T591" i="5"/>
  <c r="V590" i="5"/>
  <c r="U590" i="5"/>
  <c r="T590" i="5"/>
  <c r="V589" i="5"/>
  <c r="U589" i="5"/>
  <c r="T589" i="5"/>
  <c r="V588" i="5"/>
  <c r="U588" i="5"/>
  <c r="T588" i="5"/>
  <c r="V587" i="5"/>
  <c r="U587" i="5"/>
  <c r="T587" i="5"/>
  <c r="V586" i="5"/>
  <c r="U586" i="5"/>
  <c r="T586" i="5"/>
  <c r="V585" i="5"/>
  <c r="U585" i="5"/>
  <c r="T585" i="5"/>
  <c r="V584" i="5"/>
  <c r="U584" i="5"/>
  <c r="T584" i="5"/>
  <c r="V583" i="5"/>
  <c r="U583" i="5"/>
  <c r="T583" i="5"/>
  <c r="V582" i="5"/>
  <c r="U582" i="5"/>
  <c r="T582" i="5"/>
  <c r="V581" i="5"/>
  <c r="U581" i="5"/>
  <c r="T581" i="5"/>
  <c r="V580" i="5"/>
  <c r="U580" i="5"/>
  <c r="T580" i="5"/>
  <c r="V579" i="5"/>
  <c r="U579" i="5"/>
  <c r="T579" i="5"/>
  <c r="V578" i="5"/>
  <c r="U578" i="5"/>
  <c r="T578" i="5"/>
  <c r="V577" i="5"/>
  <c r="U577" i="5"/>
  <c r="T577" i="5"/>
  <c r="V576" i="5"/>
  <c r="U576" i="5"/>
  <c r="T576" i="5"/>
  <c r="V575" i="5"/>
  <c r="U575" i="5"/>
  <c r="T575" i="5"/>
  <c r="V574" i="5"/>
  <c r="U574" i="5"/>
  <c r="T574" i="5"/>
  <c r="V573" i="5"/>
  <c r="U573" i="5"/>
  <c r="T573" i="5"/>
  <c r="V572" i="5"/>
  <c r="U572" i="5"/>
  <c r="T572" i="5"/>
  <c r="V571" i="5"/>
  <c r="U571" i="5"/>
  <c r="T571" i="5"/>
  <c r="V570" i="5"/>
  <c r="U570" i="5"/>
  <c r="T570" i="5"/>
  <c r="V569" i="5"/>
  <c r="U569" i="5"/>
  <c r="T569" i="5"/>
  <c r="V568" i="5"/>
  <c r="U568" i="5"/>
  <c r="T568" i="5"/>
  <c r="V567" i="5"/>
  <c r="U567" i="5"/>
  <c r="T567" i="5"/>
  <c r="V566" i="5"/>
  <c r="U566" i="5"/>
  <c r="T566" i="5"/>
  <c r="V565" i="5"/>
  <c r="U565" i="5"/>
  <c r="T565" i="5"/>
  <c r="V564" i="5"/>
  <c r="U564" i="5"/>
  <c r="T564" i="5"/>
  <c r="V563" i="5"/>
  <c r="U563" i="5"/>
  <c r="T563" i="5"/>
  <c r="V562" i="5"/>
  <c r="U562" i="5"/>
  <c r="T562" i="5"/>
  <c r="V561" i="5"/>
  <c r="U561" i="5"/>
  <c r="T561" i="5"/>
  <c r="V560" i="5"/>
  <c r="U560" i="5"/>
  <c r="T560" i="5"/>
  <c r="V559" i="5"/>
  <c r="U559" i="5"/>
  <c r="T559" i="5"/>
  <c r="V558" i="5"/>
  <c r="U558" i="5"/>
  <c r="T558" i="5"/>
  <c r="V557" i="5"/>
  <c r="U557" i="5"/>
  <c r="T557" i="5"/>
  <c r="V556" i="5"/>
  <c r="U556" i="5"/>
  <c r="T556" i="5"/>
  <c r="V555" i="5"/>
  <c r="U555" i="5"/>
  <c r="T555" i="5"/>
  <c r="V554" i="5"/>
  <c r="U554" i="5"/>
  <c r="T554" i="5"/>
  <c r="V553" i="5"/>
  <c r="U553" i="5"/>
  <c r="T553" i="5"/>
  <c r="V552" i="5"/>
  <c r="U552" i="5"/>
  <c r="T552" i="5"/>
  <c r="V551" i="5"/>
  <c r="U551" i="5"/>
  <c r="T551" i="5"/>
  <c r="V550" i="5"/>
  <c r="U550" i="5"/>
  <c r="T550" i="5"/>
  <c r="V549" i="5"/>
  <c r="U549" i="5"/>
  <c r="T549" i="5"/>
  <c r="V548" i="5"/>
  <c r="U548" i="5"/>
  <c r="T548" i="5"/>
  <c r="V547" i="5"/>
  <c r="U547" i="5"/>
  <c r="T547" i="5"/>
  <c r="V546" i="5"/>
  <c r="U546" i="5"/>
  <c r="T546" i="5"/>
  <c r="V545" i="5"/>
  <c r="U545" i="5"/>
  <c r="T545" i="5"/>
  <c r="V544" i="5"/>
  <c r="U544" i="5"/>
  <c r="T544" i="5"/>
  <c r="V543" i="5"/>
  <c r="U543" i="5"/>
  <c r="T543" i="5"/>
  <c r="V542" i="5"/>
  <c r="U542" i="5"/>
  <c r="T542" i="5"/>
  <c r="V541" i="5"/>
  <c r="U541" i="5"/>
  <c r="T541" i="5"/>
  <c r="V540" i="5"/>
  <c r="U540" i="5"/>
  <c r="T540" i="5"/>
  <c r="V539" i="5"/>
  <c r="U539" i="5"/>
  <c r="T539" i="5"/>
  <c r="V538" i="5"/>
  <c r="U538" i="5"/>
  <c r="T538" i="5"/>
  <c r="V537" i="5"/>
  <c r="U537" i="5"/>
  <c r="T537" i="5"/>
  <c r="V536" i="5"/>
  <c r="U536" i="5"/>
  <c r="T536" i="5"/>
  <c r="V535" i="5"/>
  <c r="U535" i="5"/>
  <c r="T535" i="5"/>
  <c r="V534" i="5"/>
  <c r="U534" i="5"/>
  <c r="T534" i="5"/>
  <c r="V533" i="5"/>
  <c r="U533" i="5"/>
  <c r="T533" i="5"/>
  <c r="V532" i="5"/>
  <c r="U532" i="5"/>
  <c r="T532" i="5"/>
  <c r="V531" i="5"/>
  <c r="U531" i="5"/>
  <c r="T531" i="5"/>
  <c r="V530" i="5"/>
  <c r="U530" i="5"/>
  <c r="T530" i="5"/>
  <c r="V529" i="5"/>
  <c r="U529" i="5"/>
  <c r="T529" i="5"/>
  <c r="V528" i="5"/>
  <c r="U528" i="5"/>
  <c r="T528" i="5"/>
  <c r="V527" i="5"/>
  <c r="U527" i="5"/>
  <c r="T527" i="5"/>
  <c r="V526" i="5"/>
  <c r="U526" i="5"/>
  <c r="T526" i="5"/>
  <c r="V525" i="5"/>
  <c r="U525" i="5"/>
  <c r="T525" i="5"/>
  <c r="V524" i="5"/>
  <c r="U524" i="5"/>
  <c r="T524" i="5"/>
  <c r="V523" i="5"/>
  <c r="U523" i="5"/>
  <c r="T523" i="5"/>
  <c r="V522" i="5"/>
  <c r="U522" i="5"/>
  <c r="T522" i="5"/>
  <c r="V521" i="5"/>
  <c r="U521" i="5"/>
  <c r="T521" i="5"/>
  <c r="V520" i="5"/>
  <c r="U520" i="5"/>
  <c r="T520" i="5"/>
  <c r="V519" i="5"/>
  <c r="U519" i="5"/>
  <c r="T519" i="5"/>
  <c r="V518" i="5"/>
  <c r="U518" i="5"/>
  <c r="T518" i="5"/>
  <c r="V517" i="5"/>
  <c r="U517" i="5"/>
  <c r="T517" i="5"/>
  <c r="V516" i="5"/>
  <c r="U516" i="5"/>
  <c r="T516" i="5"/>
  <c r="V515" i="5"/>
  <c r="U515" i="5"/>
  <c r="T515" i="5"/>
  <c r="V514" i="5"/>
  <c r="U514" i="5"/>
  <c r="T514" i="5"/>
  <c r="V513" i="5"/>
  <c r="U513" i="5"/>
  <c r="T513" i="5"/>
  <c r="V512" i="5"/>
  <c r="U512" i="5"/>
  <c r="T512" i="5"/>
  <c r="V511" i="5"/>
  <c r="U511" i="5"/>
  <c r="T511" i="5"/>
  <c r="V510" i="5"/>
  <c r="U510" i="5"/>
  <c r="T510" i="5"/>
  <c r="V509" i="5"/>
  <c r="U509" i="5"/>
  <c r="T509" i="5"/>
  <c r="V508" i="5"/>
  <c r="U508" i="5"/>
  <c r="T508" i="5"/>
  <c r="V507" i="5"/>
  <c r="U507" i="5"/>
  <c r="T507" i="5"/>
  <c r="V506" i="5"/>
  <c r="U506" i="5"/>
  <c r="T506" i="5"/>
  <c r="V505" i="5"/>
  <c r="U505" i="5"/>
  <c r="T505" i="5"/>
  <c r="V504" i="5"/>
  <c r="U504" i="5"/>
  <c r="T504" i="5"/>
  <c r="V503" i="5"/>
  <c r="U503" i="5"/>
  <c r="T503" i="5"/>
  <c r="V502" i="5"/>
  <c r="U502" i="5"/>
  <c r="T502" i="5"/>
  <c r="V501" i="5"/>
  <c r="U501" i="5"/>
  <c r="T501" i="5"/>
  <c r="V500" i="5"/>
  <c r="U500" i="5"/>
  <c r="T500" i="5"/>
  <c r="V499" i="5"/>
  <c r="U499" i="5"/>
  <c r="T499" i="5"/>
  <c r="V498" i="5"/>
  <c r="U498" i="5"/>
  <c r="T498" i="5"/>
  <c r="V497" i="5"/>
  <c r="U497" i="5"/>
  <c r="T497" i="5"/>
  <c r="V496" i="5"/>
  <c r="U496" i="5"/>
  <c r="T496" i="5"/>
  <c r="V495" i="5"/>
  <c r="U495" i="5"/>
  <c r="T495" i="5"/>
  <c r="V494" i="5"/>
  <c r="U494" i="5"/>
  <c r="T494" i="5"/>
  <c r="V493" i="5"/>
  <c r="U493" i="5"/>
  <c r="T493" i="5"/>
  <c r="V492" i="5"/>
  <c r="U492" i="5"/>
  <c r="T492" i="5"/>
  <c r="V491" i="5"/>
  <c r="U491" i="5"/>
  <c r="T491" i="5"/>
  <c r="V490" i="5"/>
  <c r="U490" i="5"/>
  <c r="T490" i="5"/>
  <c r="V489" i="5"/>
  <c r="U489" i="5"/>
  <c r="T489" i="5"/>
  <c r="V488" i="5"/>
  <c r="U488" i="5"/>
  <c r="T488" i="5"/>
  <c r="V487" i="5"/>
  <c r="U487" i="5"/>
  <c r="T487" i="5"/>
  <c r="V486" i="5"/>
  <c r="U486" i="5"/>
  <c r="T486" i="5"/>
  <c r="V485" i="5"/>
  <c r="U485" i="5"/>
  <c r="T485" i="5"/>
  <c r="V484" i="5"/>
  <c r="U484" i="5"/>
  <c r="T484" i="5"/>
  <c r="V483" i="5"/>
  <c r="U483" i="5"/>
  <c r="T483" i="5"/>
  <c r="V482" i="5"/>
  <c r="U482" i="5"/>
  <c r="T482" i="5"/>
  <c r="V481" i="5"/>
  <c r="U481" i="5"/>
  <c r="T481" i="5"/>
  <c r="V480" i="5"/>
  <c r="U480" i="5"/>
  <c r="T480" i="5"/>
  <c r="V479" i="5"/>
  <c r="U479" i="5"/>
  <c r="T479" i="5"/>
  <c r="V478" i="5"/>
  <c r="U478" i="5"/>
  <c r="T478" i="5"/>
  <c r="V477" i="5"/>
  <c r="U477" i="5"/>
  <c r="T477" i="5"/>
  <c r="V476" i="5"/>
  <c r="U476" i="5"/>
  <c r="T476" i="5"/>
  <c r="V475" i="5"/>
  <c r="U475" i="5"/>
  <c r="T475" i="5"/>
  <c r="V474" i="5"/>
  <c r="U474" i="5"/>
  <c r="T474" i="5"/>
  <c r="V473" i="5"/>
  <c r="U473" i="5"/>
  <c r="T473" i="5"/>
  <c r="V472" i="5"/>
  <c r="U472" i="5"/>
  <c r="T472" i="5"/>
  <c r="V471" i="5"/>
  <c r="U471" i="5"/>
  <c r="T471" i="5"/>
  <c r="V470" i="5"/>
  <c r="U470" i="5"/>
  <c r="T470" i="5"/>
  <c r="V469" i="5"/>
  <c r="U469" i="5"/>
  <c r="T469" i="5"/>
  <c r="V468" i="5"/>
  <c r="U468" i="5"/>
  <c r="T468" i="5"/>
  <c r="V467" i="5"/>
  <c r="U467" i="5"/>
  <c r="T467" i="5"/>
  <c r="V466" i="5"/>
  <c r="U466" i="5"/>
  <c r="T466" i="5"/>
  <c r="V465" i="5"/>
  <c r="U465" i="5"/>
  <c r="T465" i="5"/>
  <c r="V464" i="5"/>
  <c r="U464" i="5"/>
  <c r="T464" i="5"/>
  <c r="V463" i="5"/>
  <c r="U463" i="5"/>
  <c r="T463" i="5"/>
  <c r="V462" i="5"/>
  <c r="U462" i="5"/>
  <c r="T462" i="5"/>
  <c r="V461" i="5"/>
  <c r="U461" i="5"/>
  <c r="T461" i="5"/>
  <c r="V460" i="5"/>
  <c r="U460" i="5"/>
  <c r="T460" i="5"/>
  <c r="V459" i="5"/>
  <c r="U459" i="5"/>
  <c r="T459" i="5"/>
  <c r="V458" i="5"/>
  <c r="U458" i="5"/>
  <c r="T458" i="5"/>
  <c r="V457" i="5"/>
  <c r="U457" i="5"/>
  <c r="T457" i="5"/>
  <c r="V456" i="5"/>
  <c r="U456" i="5"/>
  <c r="T456" i="5"/>
  <c r="V455" i="5"/>
  <c r="U455" i="5"/>
  <c r="T455" i="5"/>
  <c r="V454" i="5"/>
  <c r="U454" i="5"/>
  <c r="T454" i="5"/>
  <c r="V453" i="5"/>
  <c r="U453" i="5"/>
  <c r="T453" i="5"/>
  <c r="V452" i="5"/>
  <c r="U452" i="5"/>
  <c r="T452" i="5"/>
  <c r="V451" i="5"/>
  <c r="U451" i="5"/>
  <c r="T451" i="5"/>
  <c r="V450" i="5"/>
  <c r="U450" i="5"/>
  <c r="T450" i="5"/>
  <c r="V449" i="5"/>
  <c r="U449" i="5"/>
  <c r="T449" i="5"/>
  <c r="V448" i="5"/>
  <c r="U448" i="5"/>
  <c r="T448" i="5"/>
  <c r="V447" i="5"/>
  <c r="U447" i="5"/>
  <c r="T447" i="5"/>
  <c r="V446" i="5"/>
  <c r="U446" i="5"/>
  <c r="T446" i="5"/>
  <c r="V445" i="5"/>
  <c r="U445" i="5"/>
  <c r="T445" i="5"/>
  <c r="V444" i="5"/>
  <c r="U444" i="5"/>
  <c r="T444" i="5"/>
  <c r="V443" i="5"/>
  <c r="U443" i="5"/>
  <c r="T443" i="5"/>
  <c r="V442" i="5"/>
  <c r="U442" i="5"/>
  <c r="T442" i="5"/>
  <c r="V441" i="5"/>
  <c r="U441" i="5"/>
  <c r="T441" i="5"/>
  <c r="V440" i="5"/>
  <c r="U440" i="5"/>
  <c r="T440" i="5"/>
  <c r="V439" i="5"/>
  <c r="U439" i="5"/>
  <c r="T439" i="5"/>
  <c r="V438" i="5"/>
  <c r="U438" i="5"/>
  <c r="T438" i="5"/>
  <c r="V437" i="5"/>
  <c r="U437" i="5"/>
  <c r="T437" i="5"/>
  <c r="V436" i="5"/>
  <c r="U436" i="5"/>
  <c r="T436" i="5"/>
  <c r="V435" i="5"/>
  <c r="U435" i="5"/>
  <c r="T435" i="5"/>
  <c r="V434" i="5"/>
  <c r="U434" i="5"/>
  <c r="T434" i="5"/>
  <c r="V433" i="5"/>
  <c r="U433" i="5"/>
  <c r="T433" i="5"/>
  <c r="V432" i="5"/>
  <c r="U432" i="5"/>
  <c r="T432" i="5"/>
  <c r="V431" i="5"/>
  <c r="U431" i="5"/>
  <c r="T431" i="5"/>
  <c r="V430" i="5"/>
  <c r="U430" i="5"/>
  <c r="T430" i="5"/>
  <c r="V429" i="5"/>
  <c r="U429" i="5"/>
  <c r="T429" i="5"/>
  <c r="V428" i="5"/>
  <c r="U428" i="5"/>
  <c r="T428" i="5"/>
  <c r="V427" i="5"/>
  <c r="U427" i="5"/>
  <c r="T427" i="5"/>
  <c r="V426" i="5"/>
  <c r="U426" i="5"/>
  <c r="T426" i="5"/>
  <c r="V425" i="5"/>
  <c r="U425" i="5"/>
  <c r="T425" i="5"/>
  <c r="V424" i="5"/>
  <c r="U424" i="5"/>
  <c r="T424" i="5"/>
  <c r="V423" i="5"/>
  <c r="U423" i="5"/>
  <c r="T423" i="5"/>
  <c r="V422" i="5"/>
  <c r="U422" i="5"/>
  <c r="T422" i="5"/>
  <c r="V421" i="5"/>
  <c r="U421" i="5"/>
  <c r="T421" i="5"/>
  <c r="V420" i="5"/>
  <c r="U420" i="5"/>
  <c r="T420" i="5"/>
  <c r="V419" i="5"/>
  <c r="U419" i="5"/>
  <c r="T419" i="5"/>
  <c r="V418" i="5"/>
  <c r="U418" i="5"/>
  <c r="T418" i="5"/>
  <c r="V417" i="5"/>
  <c r="U417" i="5"/>
  <c r="T417" i="5"/>
  <c r="V416" i="5"/>
  <c r="U416" i="5"/>
  <c r="T416" i="5"/>
  <c r="V415" i="5"/>
  <c r="U415" i="5"/>
  <c r="T415" i="5"/>
  <c r="V414" i="5"/>
  <c r="U414" i="5"/>
  <c r="T414" i="5"/>
  <c r="V413" i="5"/>
  <c r="U413" i="5"/>
  <c r="T413" i="5"/>
  <c r="V412" i="5"/>
  <c r="U412" i="5"/>
  <c r="T412" i="5"/>
  <c r="V411" i="5"/>
  <c r="U411" i="5"/>
  <c r="T411" i="5"/>
  <c r="V410" i="5"/>
  <c r="U410" i="5"/>
  <c r="T410" i="5"/>
  <c r="V409" i="5"/>
  <c r="U409" i="5"/>
  <c r="T409" i="5"/>
  <c r="V408" i="5"/>
  <c r="U408" i="5"/>
  <c r="T408" i="5"/>
  <c r="V407" i="5"/>
  <c r="U407" i="5"/>
  <c r="T407" i="5"/>
  <c r="V406" i="5"/>
  <c r="U406" i="5"/>
  <c r="T406" i="5"/>
  <c r="V405" i="5"/>
  <c r="U405" i="5"/>
  <c r="T405" i="5"/>
  <c r="V404" i="5"/>
  <c r="U404" i="5"/>
  <c r="T404" i="5"/>
  <c r="V403" i="5"/>
  <c r="U403" i="5"/>
  <c r="T403" i="5"/>
  <c r="V402" i="5"/>
  <c r="U402" i="5"/>
  <c r="T402" i="5"/>
  <c r="V401" i="5"/>
  <c r="U401" i="5"/>
  <c r="T401" i="5"/>
  <c r="V400" i="5"/>
  <c r="U400" i="5"/>
  <c r="T400" i="5"/>
  <c r="V399" i="5"/>
  <c r="U399" i="5"/>
  <c r="T399" i="5"/>
  <c r="V398" i="5"/>
  <c r="U398" i="5"/>
  <c r="T398" i="5"/>
  <c r="V397" i="5"/>
  <c r="U397" i="5"/>
  <c r="T397" i="5"/>
  <c r="V396" i="5"/>
  <c r="U396" i="5"/>
  <c r="T396" i="5"/>
  <c r="V395" i="5"/>
  <c r="U395" i="5"/>
  <c r="T395" i="5"/>
  <c r="V394" i="5"/>
  <c r="U394" i="5"/>
  <c r="T394" i="5"/>
  <c r="V393" i="5"/>
  <c r="U393" i="5"/>
  <c r="T393" i="5"/>
  <c r="V392" i="5"/>
  <c r="U392" i="5"/>
  <c r="T392" i="5"/>
  <c r="V391" i="5"/>
  <c r="U391" i="5"/>
  <c r="T391" i="5"/>
  <c r="V390" i="5"/>
  <c r="U390" i="5"/>
  <c r="T390" i="5"/>
  <c r="V389" i="5"/>
  <c r="U389" i="5"/>
  <c r="T389" i="5"/>
  <c r="V388" i="5"/>
  <c r="U388" i="5"/>
  <c r="T388" i="5"/>
  <c r="V387" i="5"/>
  <c r="U387" i="5"/>
  <c r="T387" i="5"/>
  <c r="V386" i="5"/>
  <c r="U386" i="5"/>
  <c r="T386" i="5"/>
  <c r="V385" i="5"/>
  <c r="U385" i="5"/>
  <c r="T385" i="5"/>
  <c r="V384" i="5"/>
  <c r="U384" i="5"/>
  <c r="T384" i="5"/>
  <c r="V383" i="5"/>
  <c r="U383" i="5"/>
  <c r="T383" i="5"/>
  <c r="V382" i="5"/>
  <c r="U382" i="5"/>
  <c r="T382" i="5"/>
  <c r="V381" i="5"/>
  <c r="U381" i="5"/>
  <c r="T381" i="5"/>
  <c r="V380" i="5"/>
  <c r="U380" i="5"/>
  <c r="T380" i="5"/>
  <c r="V379" i="5"/>
  <c r="U379" i="5"/>
  <c r="T379" i="5"/>
  <c r="V378" i="5"/>
  <c r="U378" i="5"/>
  <c r="T378" i="5"/>
  <c r="V377" i="5"/>
  <c r="U377" i="5"/>
  <c r="T377" i="5"/>
  <c r="V376" i="5"/>
  <c r="U376" i="5"/>
  <c r="T376" i="5"/>
  <c r="V375" i="5"/>
  <c r="U375" i="5"/>
  <c r="T375" i="5"/>
  <c r="V374" i="5"/>
  <c r="U374" i="5"/>
  <c r="T374" i="5"/>
  <c r="V373" i="5"/>
  <c r="U373" i="5"/>
  <c r="T373" i="5"/>
  <c r="V372" i="5"/>
  <c r="U372" i="5"/>
  <c r="T372" i="5"/>
  <c r="V371" i="5"/>
  <c r="U371" i="5"/>
  <c r="T371" i="5"/>
  <c r="V370" i="5"/>
  <c r="U370" i="5"/>
  <c r="T370" i="5"/>
  <c r="V369" i="5"/>
  <c r="U369" i="5"/>
  <c r="T369" i="5"/>
  <c r="V368" i="5"/>
  <c r="U368" i="5"/>
  <c r="T368" i="5"/>
  <c r="V367" i="5"/>
  <c r="U367" i="5"/>
  <c r="T367" i="5"/>
  <c r="V366" i="5"/>
  <c r="U366" i="5"/>
  <c r="T366" i="5"/>
  <c r="V365" i="5"/>
  <c r="U365" i="5"/>
  <c r="T365" i="5"/>
  <c r="V364" i="5"/>
  <c r="U364" i="5"/>
  <c r="T364" i="5"/>
  <c r="V363" i="5"/>
  <c r="U363" i="5"/>
  <c r="T363" i="5"/>
  <c r="V362" i="5"/>
  <c r="U362" i="5"/>
  <c r="T362" i="5"/>
  <c r="V361" i="5"/>
  <c r="U361" i="5"/>
  <c r="T361" i="5"/>
  <c r="V360" i="5"/>
  <c r="U360" i="5"/>
  <c r="T360" i="5"/>
  <c r="V359" i="5"/>
  <c r="U359" i="5"/>
  <c r="T359" i="5"/>
  <c r="V358" i="5"/>
  <c r="U358" i="5"/>
  <c r="T358" i="5"/>
  <c r="V357" i="5"/>
  <c r="U357" i="5"/>
  <c r="T357" i="5"/>
  <c r="V356" i="5"/>
  <c r="U356" i="5"/>
  <c r="T356" i="5"/>
  <c r="V355" i="5"/>
  <c r="U355" i="5"/>
  <c r="T355" i="5"/>
  <c r="V354" i="5"/>
  <c r="U354" i="5"/>
  <c r="T354" i="5"/>
  <c r="V353" i="5"/>
  <c r="U353" i="5"/>
  <c r="T353" i="5"/>
  <c r="V352" i="5"/>
  <c r="U352" i="5"/>
  <c r="T352" i="5"/>
  <c r="V351" i="5"/>
  <c r="U351" i="5"/>
  <c r="T351" i="5"/>
  <c r="V350" i="5"/>
  <c r="U350" i="5"/>
  <c r="T350" i="5"/>
  <c r="V349" i="5"/>
  <c r="U349" i="5"/>
  <c r="T349" i="5"/>
  <c r="V348" i="5"/>
  <c r="U348" i="5"/>
  <c r="T348" i="5"/>
  <c r="V347" i="5"/>
  <c r="U347" i="5"/>
  <c r="T347" i="5"/>
  <c r="V346" i="5"/>
  <c r="U346" i="5"/>
  <c r="T346" i="5"/>
  <c r="V345" i="5"/>
  <c r="U345" i="5"/>
  <c r="T345" i="5"/>
  <c r="V344" i="5"/>
  <c r="U344" i="5"/>
  <c r="T344" i="5"/>
  <c r="V343" i="5"/>
  <c r="U343" i="5"/>
  <c r="T343" i="5"/>
  <c r="V342" i="5"/>
  <c r="U342" i="5"/>
  <c r="T342" i="5"/>
  <c r="V341" i="5"/>
  <c r="U341" i="5"/>
  <c r="T341" i="5"/>
  <c r="V340" i="5"/>
  <c r="U340" i="5"/>
  <c r="T340" i="5"/>
  <c r="V339" i="5"/>
  <c r="U339" i="5"/>
  <c r="T339" i="5"/>
  <c r="V338" i="5"/>
  <c r="U338" i="5"/>
  <c r="T338" i="5"/>
  <c r="V337" i="5"/>
  <c r="U337" i="5"/>
  <c r="T337" i="5"/>
  <c r="V336" i="5"/>
  <c r="U336" i="5"/>
  <c r="T336" i="5"/>
  <c r="V335" i="5"/>
  <c r="U335" i="5"/>
  <c r="T335" i="5"/>
  <c r="V334" i="5"/>
  <c r="U334" i="5"/>
  <c r="T334" i="5"/>
  <c r="V333" i="5"/>
  <c r="U333" i="5"/>
  <c r="T333" i="5"/>
  <c r="V332" i="5"/>
  <c r="U332" i="5"/>
  <c r="T332" i="5"/>
  <c r="V331" i="5"/>
  <c r="U331" i="5"/>
  <c r="T331" i="5"/>
  <c r="V330" i="5"/>
  <c r="U330" i="5"/>
  <c r="T330" i="5"/>
  <c r="V329" i="5"/>
  <c r="U329" i="5"/>
  <c r="T329" i="5"/>
  <c r="V328" i="5"/>
  <c r="U328" i="5"/>
  <c r="T328" i="5"/>
  <c r="V327" i="5"/>
  <c r="U327" i="5"/>
  <c r="T327" i="5"/>
  <c r="V326" i="5"/>
  <c r="U326" i="5"/>
  <c r="T326" i="5"/>
  <c r="V325" i="5"/>
  <c r="U325" i="5"/>
  <c r="T325" i="5"/>
  <c r="V324" i="5"/>
  <c r="U324" i="5"/>
  <c r="T324" i="5"/>
  <c r="V323" i="5"/>
  <c r="U323" i="5"/>
  <c r="T323" i="5"/>
  <c r="V322" i="5"/>
  <c r="U322" i="5"/>
  <c r="T322" i="5"/>
  <c r="V321" i="5"/>
  <c r="U321" i="5"/>
  <c r="T321" i="5"/>
  <c r="V320" i="5"/>
  <c r="U320" i="5"/>
  <c r="T320" i="5"/>
  <c r="V319" i="5"/>
  <c r="U319" i="5"/>
  <c r="T319" i="5"/>
  <c r="V318" i="5"/>
  <c r="U318" i="5"/>
  <c r="T318" i="5"/>
  <c r="V317" i="5"/>
  <c r="U317" i="5"/>
  <c r="T317" i="5"/>
  <c r="V316" i="5"/>
  <c r="U316" i="5"/>
  <c r="T316" i="5"/>
  <c r="V315" i="5"/>
  <c r="U315" i="5"/>
  <c r="T315" i="5"/>
  <c r="V314" i="5"/>
  <c r="U314" i="5"/>
  <c r="T314" i="5"/>
  <c r="V313" i="5"/>
  <c r="U313" i="5"/>
  <c r="T313" i="5"/>
  <c r="V312" i="5"/>
  <c r="U312" i="5"/>
  <c r="T312" i="5"/>
  <c r="V311" i="5"/>
  <c r="U311" i="5"/>
  <c r="T311" i="5"/>
  <c r="V310" i="5"/>
  <c r="U310" i="5"/>
  <c r="T310" i="5"/>
  <c r="V309" i="5"/>
  <c r="U309" i="5"/>
  <c r="T309" i="5"/>
  <c r="V308" i="5"/>
  <c r="U308" i="5"/>
  <c r="T308" i="5"/>
  <c r="V307" i="5"/>
  <c r="U307" i="5"/>
  <c r="T307" i="5"/>
  <c r="V306" i="5"/>
  <c r="U306" i="5"/>
  <c r="T306" i="5"/>
  <c r="V305" i="5"/>
  <c r="U305" i="5"/>
  <c r="T305" i="5"/>
  <c r="V304" i="5"/>
  <c r="U304" i="5"/>
  <c r="T304" i="5"/>
  <c r="V303" i="5"/>
  <c r="U303" i="5"/>
  <c r="T303" i="5"/>
  <c r="V302" i="5"/>
  <c r="U302" i="5"/>
  <c r="T302" i="5"/>
  <c r="V301" i="5"/>
  <c r="U301" i="5"/>
  <c r="T301" i="5"/>
  <c r="V300" i="5"/>
  <c r="U300" i="5"/>
  <c r="T300" i="5"/>
  <c r="V299" i="5"/>
  <c r="U299" i="5"/>
  <c r="T299" i="5"/>
  <c r="V298" i="5"/>
  <c r="U298" i="5"/>
  <c r="T298" i="5"/>
  <c r="V297" i="5"/>
  <c r="U297" i="5"/>
  <c r="T297" i="5"/>
  <c r="V296" i="5"/>
  <c r="U296" i="5"/>
  <c r="T296" i="5"/>
  <c r="V295" i="5"/>
  <c r="U295" i="5"/>
  <c r="T295" i="5"/>
  <c r="V294" i="5"/>
  <c r="U294" i="5"/>
  <c r="T294" i="5"/>
  <c r="V293" i="5"/>
  <c r="U293" i="5"/>
  <c r="T293" i="5"/>
  <c r="V292" i="5"/>
  <c r="U292" i="5"/>
  <c r="T292" i="5"/>
  <c r="V291" i="5"/>
  <c r="U291" i="5"/>
  <c r="T291" i="5"/>
  <c r="V290" i="5"/>
  <c r="U290" i="5"/>
  <c r="T290" i="5"/>
  <c r="V289" i="5"/>
  <c r="U289" i="5"/>
  <c r="T289" i="5"/>
  <c r="V288" i="5"/>
  <c r="U288" i="5"/>
  <c r="T288" i="5"/>
  <c r="V287" i="5"/>
  <c r="U287" i="5"/>
  <c r="T287" i="5"/>
  <c r="V286" i="5"/>
  <c r="U286" i="5"/>
  <c r="T286" i="5"/>
  <c r="V285" i="5"/>
  <c r="U285" i="5"/>
  <c r="T285" i="5"/>
  <c r="V284" i="5"/>
  <c r="U284" i="5"/>
  <c r="T284" i="5"/>
  <c r="V283" i="5"/>
  <c r="U283" i="5"/>
  <c r="T283" i="5"/>
  <c r="V282" i="5"/>
  <c r="U282" i="5"/>
  <c r="T282" i="5"/>
  <c r="V281" i="5"/>
  <c r="U281" i="5"/>
  <c r="T281" i="5"/>
  <c r="V280" i="5"/>
  <c r="U280" i="5"/>
  <c r="T280" i="5"/>
  <c r="V279" i="5"/>
  <c r="U279" i="5"/>
  <c r="T279" i="5"/>
  <c r="V278" i="5"/>
  <c r="U278" i="5"/>
  <c r="T278" i="5"/>
  <c r="V277" i="5"/>
  <c r="U277" i="5"/>
  <c r="T277" i="5"/>
  <c r="V276" i="5"/>
  <c r="U276" i="5"/>
  <c r="T276" i="5"/>
  <c r="V275" i="5"/>
  <c r="U275" i="5"/>
  <c r="T275" i="5"/>
  <c r="V274" i="5"/>
  <c r="U274" i="5"/>
  <c r="T274" i="5"/>
  <c r="V273" i="5"/>
  <c r="U273" i="5"/>
  <c r="T273" i="5"/>
  <c r="V272" i="5"/>
  <c r="U272" i="5"/>
  <c r="T272" i="5"/>
  <c r="V271" i="5"/>
  <c r="U271" i="5"/>
  <c r="T271" i="5"/>
  <c r="V270" i="5"/>
  <c r="U270" i="5"/>
  <c r="T270" i="5"/>
  <c r="V269" i="5"/>
  <c r="U269" i="5"/>
  <c r="T269" i="5"/>
  <c r="V268" i="5"/>
  <c r="U268" i="5"/>
  <c r="T268" i="5"/>
  <c r="V267" i="5"/>
  <c r="U267" i="5"/>
  <c r="T267" i="5"/>
  <c r="V266" i="5"/>
  <c r="U266" i="5"/>
  <c r="T266" i="5"/>
  <c r="V265" i="5"/>
  <c r="U265" i="5"/>
  <c r="T265" i="5"/>
  <c r="V264" i="5"/>
  <c r="U264" i="5"/>
  <c r="T264" i="5"/>
  <c r="V263" i="5"/>
  <c r="U263" i="5"/>
  <c r="T263" i="5"/>
  <c r="V262" i="5"/>
  <c r="U262" i="5"/>
  <c r="T262" i="5"/>
  <c r="V261" i="5"/>
  <c r="U261" i="5"/>
  <c r="T261" i="5"/>
  <c r="V260" i="5"/>
  <c r="U260" i="5"/>
  <c r="T260" i="5"/>
  <c r="V259" i="5"/>
  <c r="U259" i="5"/>
  <c r="T259" i="5"/>
  <c r="V258" i="5"/>
  <c r="U258" i="5"/>
  <c r="T258" i="5"/>
  <c r="V257" i="5"/>
  <c r="U257" i="5"/>
  <c r="T257" i="5"/>
  <c r="V256" i="5"/>
  <c r="U256" i="5"/>
  <c r="T256" i="5"/>
  <c r="V255" i="5"/>
  <c r="U255" i="5"/>
  <c r="T255" i="5"/>
  <c r="V254" i="5"/>
  <c r="U254" i="5"/>
  <c r="T254" i="5"/>
  <c r="V253" i="5"/>
  <c r="U253" i="5"/>
  <c r="T253" i="5"/>
  <c r="V252" i="5"/>
  <c r="U252" i="5"/>
  <c r="T252" i="5"/>
  <c r="V251" i="5"/>
  <c r="U251" i="5"/>
  <c r="T251" i="5"/>
  <c r="V250" i="5"/>
  <c r="U250" i="5"/>
  <c r="T250" i="5"/>
  <c r="V249" i="5"/>
  <c r="U249" i="5"/>
  <c r="T249" i="5"/>
  <c r="V248" i="5"/>
  <c r="U248" i="5"/>
  <c r="T248" i="5"/>
  <c r="V247" i="5"/>
  <c r="U247" i="5"/>
  <c r="T247" i="5"/>
  <c r="V246" i="5"/>
  <c r="U246" i="5"/>
  <c r="T246" i="5"/>
  <c r="V245" i="5"/>
  <c r="U245" i="5"/>
  <c r="T245" i="5"/>
  <c r="V244" i="5"/>
  <c r="U244" i="5"/>
  <c r="T244" i="5"/>
  <c r="V243" i="5"/>
  <c r="U243" i="5"/>
  <c r="T243" i="5"/>
  <c r="V242" i="5"/>
  <c r="U242" i="5"/>
  <c r="T242" i="5"/>
  <c r="V241" i="5"/>
  <c r="U241" i="5"/>
  <c r="T241" i="5"/>
  <c r="V240" i="5"/>
  <c r="U240" i="5"/>
  <c r="T240" i="5"/>
  <c r="V239" i="5"/>
  <c r="U239" i="5"/>
  <c r="T239" i="5"/>
  <c r="V238" i="5"/>
  <c r="U238" i="5"/>
  <c r="T238" i="5"/>
  <c r="V237" i="5"/>
  <c r="U237" i="5"/>
  <c r="T237" i="5"/>
  <c r="V236" i="5"/>
  <c r="U236" i="5"/>
  <c r="T236" i="5"/>
  <c r="V235" i="5"/>
  <c r="U235" i="5"/>
  <c r="T235" i="5"/>
  <c r="V234" i="5"/>
  <c r="U234" i="5"/>
  <c r="T234" i="5"/>
  <c r="V233" i="5"/>
  <c r="U233" i="5"/>
  <c r="T233" i="5"/>
  <c r="V232" i="5"/>
  <c r="U232" i="5"/>
  <c r="T232" i="5"/>
  <c r="V231" i="5"/>
  <c r="U231" i="5"/>
  <c r="T231" i="5"/>
  <c r="V230" i="5"/>
  <c r="U230" i="5"/>
  <c r="T230" i="5"/>
  <c r="V229" i="5"/>
  <c r="U229" i="5"/>
  <c r="T229" i="5"/>
  <c r="V228" i="5"/>
  <c r="U228" i="5"/>
  <c r="T228" i="5"/>
  <c r="V227" i="5"/>
  <c r="U227" i="5"/>
  <c r="T227" i="5"/>
  <c r="V226" i="5"/>
  <c r="U226" i="5"/>
  <c r="T226" i="5"/>
  <c r="V225" i="5"/>
  <c r="U225" i="5"/>
  <c r="T225" i="5"/>
  <c r="V224" i="5"/>
  <c r="U224" i="5"/>
  <c r="T224" i="5"/>
  <c r="V223" i="5"/>
  <c r="U223" i="5"/>
  <c r="T223" i="5"/>
  <c r="V222" i="5"/>
  <c r="U222" i="5"/>
  <c r="T222" i="5"/>
  <c r="V221" i="5"/>
  <c r="U221" i="5"/>
  <c r="T221" i="5"/>
  <c r="V220" i="5"/>
  <c r="U220" i="5"/>
  <c r="T220" i="5"/>
  <c r="V219" i="5"/>
  <c r="U219" i="5"/>
  <c r="T219" i="5"/>
  <c r="V218" i="5"/>
  <c r="U218" i="5"/>
  <c r="T218" i="5"/>
  <c r="V217" i="5"/>
  <c r="U217" i="5"/>
  <c r="T217" i="5"/>
  <c r="V216" i="5"/>
  <c r="U216" i="5"/>
  <c r="T216" i="5"/>
  <c r="V215" i="5"/>
  <c r="U215" i="5"/>
  <c r="T215" i="5"/>
  <c r="V214" i="5"/>
  <c r="U214" i="5"/>
  <c r="T214" i="5"/>
  <c r="V213" i="5"/>
  <c r="U213" i="5"/>
  <c r="T213" i="5"/>
  <c r="V212" i="5"/>
  <c r="U212" i="5"/>
  <c r="T212" i="5"/>
  <c r="V211" i="5"/>
  <c r="U211" i="5"/>
  <c r="T211" i="5"/>
  <c r="V210" i="5"/>
  <c r="U210" i="5"/>
  <c r="T210" i="5"/>
  <c r="V209" i="5"/>
  <c r="U209" i="5"/>
  <c r="T209" i="5"/>
  <c r="V208" i="5"/>
  <c r="U208" i="5"/>
  <c r="T208" i="5"/>
  <c r="V207" i="5"/>
  <c r="U207" i="5"/>
  <c r="T207" i="5"/>
  <c r="V206" i="5"/>
  <c r="U206" i="5"/>
  <c r="T206" i="5"/>
  <c r="V205" i="5"/>
  <c r="U205" i="5"/>
  <c r="T205" i="5"/>
  <c r="V204" i="5"/>
  <c r="U204" i="5"/>
  <c r="T204" i="5"/>
  <c r="V203" i="5"/>
  <c r="U203" i="5"/>
  <c r="T203" i="5"/>
  <c r="V202" i="5"/>
  <c r="U202" i="5"/>
  <c r="T202" i="5"/>
  <c r="V201" i="5"/>
  <c r="U201" i="5"/>
  <c r="T201" i="5"/>
  <c r="V200" i="5"/>
  <c r="U200" i="5"/>
  <c r="T200" i="5"/>
  <c r="V199" i="5"/>
  <c r="U199" i="5"/>
  <c r="T199" i="5"/>
  <c r="V198" i="5"/>
  <c r="U198" i="5"/>
  <c r="T198" i="5"/>
  <c r="V197" i="5"/>
  <c r="U197" i="5"/>
  <c r="T197" i="5"/>
  <c r="V196" i="5"/>
  <c r="U196" i="5"/>
  <c r="T196" i="5"/>
  <c r="V195" i="5"/>
  <c r="U195" i="5"/>
  <c r="T195" i="5"/>
  <c r="V194" i="5"/>
  <c r="U194" i="5"/>
  <c r="T194" i="5"/>
  <c r="V193" i="5"/>
  <c r="U193" i="5"/>
  <c r="T193" i="5"/>
  <c r="V192" i="5"/>
  <c r="U192" i="5"/>
  <c r="T192" i="5"/>
  <c r="V191" i="5"/>
  <c r="U191" i="5"/>
  <c r="T191" i="5"/>
  <c r="V190" i="5"/>
  <c r="U190" i="5"/>
  <c r="T190" i="5"/>
  <c r="V189" i="5"/>
  <c r="U189" i="5"/>
  <c r="T189" i="5"/>
  <c r="V188" i="5"/>
  <c r="U188" i="5"/>
  <c r="T188" i="5"/>
  <c r="V187" i="5"/>
  <c r="U187" i="5"/>
  <c r="T187" i="5"/>
  <c r="V186" i="5"/>
  <c r="U186" i="5"/>
  <c r="T186" i="5"/>
  <c r="V185" i="5"/>
  <c r="U185" i="5"/>
  <c r="T185" i="5"/>
  <c r="V184" i="5"/>
  <c r="U184" i="5"/>
  <c r="T184" i="5"/>
  <c r="V183" i="5"/>
  <c r="U183" i="5"/>
  <c r="T183" i="5"/>
  <c r="V182" i="5"/>
  <c r="U182" i="5"/>
  <c r="T182" i="5"/>
  <c r="V181" i="5"/>
  <c r="U181" i="5"/>
  <c r="T181" i="5"/>
  <c r="V180" i="5"/>
  <c r="U180" i="5"/>
  <c r="T180" i="5"/>
  <c r="V179" i="5"/>
  <c r="U179" i="5"/>
  <c r="T179" i="5"/>
  <c r="V178" i="5"/>
  <c r="U178" i="5"/>
  <c r="T178" i="5"/>
  <c r="V177" i="5"/>
  <c r="U177" i="5"/>
  <c r="T177" i="5"/>
  <c r="V176" i="5"/>
  <c r="U176" i="5"/>
  <c r="T176" i="5"/>
  <c r="V175" i="5"/>
  <c r="U175" i="5"/>
  <c r="T175" i="5"/>
  <c r="V174" i="5"/>
  <c r="U174" i="5"/>
  <c r="T174" i="5"/>
  <c r="V173" i="5"/>
  <c r="U173" i="5"/>
  <c r="T173" i="5"/>
  <c r="V172" i="5"/>
  <c r="U172" i="5"/>
  <c r="T172" i="5"/>
  <c r="V171" i="5"/>
  <c r="U171" i="5"/>
  <c r="T171" i="5"/>
  <c r="V170" i="5"/>
  <c r="U170" i="5"/>
  <c r="T170" i="5"/>
  <c r="V169" i="5"/>
  <c r="U169" i="5"/>
  <c r="T169" i="5"/>
  <c r="V168" i="5"/>
  <c r="U168" i="5"/>
  <c r="T168" i="5"/>
  <c r="V167" i="5"/>
  <c r="U167" i="5"/>
  <c r="T167" i="5"/>
  <c r="V166" i="5"/>
  <c r="U166" i="5"/>
  <c r="T166" i="5"/>
  <c r="V165" i="5"/>
  <c r="U165" i="5"/>
  <c r="T165" i="5"/>
  <c r="V164" i="5"/>
  <c r="U164" i="5"/>
  <c r="T164" i="5"/>
  <c r="V163" i="5"/>
  <c r="U163" i="5"/>
  <c r="T163" i="5"/>
  <c r="V162" i="5"/>
  <c r="U162" i="5"/>
  <c r="T162" i="5"/>
  <c r="V161" i="5"/>
  <c r="U161" i="5"/>
  <c r="T161" i="5"/>
  <c r="V160" i="5"/>
  <c r="U160" i="5"/>
  <c r="T160" i="5"/>
  <c r="V159" i="5"/>
  <c r="U159" i="5"/>
  <c r="T159" i="5"/>
  <c r="V158" i="5"/>
  <c r="U158" i="5"/>
  <c r="T158" i="5"/>
  <c r="V157" i="5"/>
  <c r="U157" i="5"/>
  <c r="T157" i="5"/>
  <c r="V156" i="5"/>
  <c r="U156" i="5"/>
  <c r="T156" i="5"/>
  <c r="V155" i="5"/>
  <c r="U155" i="5"/>
  <c r="T155" i="5"/>
  <c r="V154" i="5"/>
  <c r="U154" i="5"/>
  <c r="T154" i="5"/>
  <c r="V153" i="5"/>
  <c r="U153" i="5"/>
  <c r="T153" i="5"/>
  <c r="V152" i="5"/>
  <c r="U152" i="5"/>
  <c r="T152" i="5"/>
  <c r="V151" i="5"/>
  <c r="U151" i="5"/>
  <c r="T151" i="5"/>
  <c r="V150" i="5"/>
  <c r="U150" i="5"/>
  <c r="T150" i="5"/>
  <c r="V149" i="5"/>
  <c r="U149" i="5"/>
  <c r="T149" i="5"/>
  <c r="V148" i="5"/>
  <c r="U148" i="5"/>
  <c r="T148" i="5"/>
  <c r="V147" i="5"/>
  <c r="U147" i="5"/>
  <c r="T147" i="5"/>
  <c r="V146" i="5"/>
  <c r="U146" i="5"/>
  <c r="T146" i="5"/>
  <c r="V145" i="5"/>
  <c r="U145" i="5"/>
  <c r="T145" i="5"/>
  <c r="V144" i="5"/>
  <c r="U144" i="5"/>
  <c r="T144" i="5"/>
  <c r="V143" i="5"/>
  <c r="U143" i="5"/>
  <c r="T143" i="5"/>
  <c r="V142" i="5"/>
  <c r="U142" i="5"/>
  <c r="T142" i="5"/>
  <c r="V141" i="5"/>
  <c r="U141" i="5"/>
  <c r="T141" i="5"/>
  <c r="V140" i="5"/>
  <c r="U140" i="5"/>
  <c r="T140" i="5"/>
  <c r="V139" i="5"/>
  <c r="U139" i="5"/>
  <c r="T139" i="5"/>
  <c r="V138" i="5"/>
  <c r="U138" i="5"/>
  <c r="T138" i="5"/>
  <c r="V137" i="5"/>
  <c r="U137" i="5"/>
  <c r="T137" i="5"/>
  <c r="V136" i="5"/>
  <c r="U136" i="5"/>
  <c r="T136" i="5"/>
  <c r="V135" i="5"/>
  <c r="U135" i="5"/>
  <c r="T135" i="5"/>
  <c r="V134" i="5"/>
  <c r="U134" i="5"/>
  <c r="T134" i="5"/>
  <c r="V133" i="5"/>
  <c r="U133" i="5"/>
  <c r="T133" i="5"/>
  <c r="V132" i="5"/>
  <c r="U132" i="5"/>
  <c r="T132" i="5"/>
  <c r="V131" i="5"/>
  <c r="U131" i="5"/>
  <c r="T131" i="5"/>
  <c r="V130" i="5"/>
  <c r="U130" i="5"/>
  <c r="T130" i="5"/>
  <c r="V129" i="5"/>
  <c r="U129" i="5"/>
  <c r="T129" i="5"/>
  <c r="V128" i="5"/>
  <c r="U128" i="5"/>
  <c r="T128" i="5"/>
  <c r="V127" i="5"/>
  <c r="U127" i="5"/>
  <c r="T127" i="5"/>
  <c r="V126" i="5"/>
  <c r="U126" i="5"/>
  <c r="T126" i="5"/>
  <c r="V125" i="5"/>
  <c r="U125" i="5"/>
  <c r="T125" i="5"/>
  <c r="V124" i="5"/>
  <c r="U124" i="5"/>
  <c r="T124" i="5"/>
  <c r="V123" i="5"/>
  <c r="U123" i="5"/>
  <c r="T123" i="5"/>
  <c r="V122" i="5"/>
  <c r="U122" i="5"/>
  <c r="T122" i="5"/>
  <c r="V121" i="5"/>
  <c r="U121" i="5"/>
  <c r="T121" i="5"/>
  <c r="V120" i="5"/>
  <c r="U120" i="5"/>
  <c r="T120" i="5"/>
  <c r="V119" i="5"/>
  <c r="U119" i="5"/>
  <c r="T119" i="5"/>
  <c r="V118" i="5"/>
  <c r="U118" i="5"/>
  <c r="T118" i="5"/>
  <c r="V117" i="5"/>
  <c r="U117" i="5"/>
  <c r="T117" i="5"/>
  <c r="V116" i="5"/>
  <c r="U116" i="5"/>
  <c r="T116" i="5"/>
  <c r="V115" i="5"/>
  <c r="U115" i="5"/>
  <c r="T115" i="5"/>
  <c r="V114" i="5"/>
  <c r="U114" i="5"/>
  <c r="T114" i="5"/>
  <c r="V113" i="5"/>
  <c r="U113" i="5"/>
  <c r="T113" i="5"/>
  <c r="V112" i="5"/>
  <c r="U112" i="5"/>
  <c r="T112" i="5"/>
  <c r="V111" i="5"/>
  <c r="U111" i="5"/>
  <c r="T111" i="5"/>
  <c r="V110" i="5"/>
  <c r="U110" i="5"/>
  <c r="T110" i="5"/>
  <c r="V109" i="5"/>
  <c r="U109" i="5"/>
  <c r="T109" i="5"/>
  <c r="V108" i="5"/>
  <c r="U108" i="5"/>
  <c r="T108" i="5"/>
  <c r="V107" i="5"/>
  <c r="U107" i="5"/>
  <c r="T107" i="5"/>
  <c r="V106" i="5"/>
  <c r="U106" i="5"/>
  <c r="T106" i="5"/>
  <c r="V105" i="5"/>
  <c r="U105" i="5"/>
  <c r="T105" i="5"/>
  <c r="V104" i="5"/>
  <c r="U104" i="5"/>
  <c r="T104" i="5"/>
  <c r="V103" i="5"/>
  <c r="U103" i="5"/>
  <c r="T103" i="5"/>
  <c r="V102" i="5"/>
  <c r="U102" i="5"/>
  <c r="T102" i="5"/>
  <c r="V101" i="5"/>
  <c r="U101" i="5"/>
  <c r="T101" i="5"/>
  <c r="V100" i="5"/>
  <c r="U100" i="5"/>
  <c r="T100" i="5"/>
  <c r="V99" i="5"/>
  <c r="U99" i="5"/>
  <c r="T99" i="5"/>
  <c r="V98" i="5"/>
  <c r="U98" i="5"/>
  <c r="T98" i="5"/>
  <c r="V97" i="5"/>
  <c r="U97" i="5"/>
  <c r="T97" i="5"/>
  <c r="V96" i="5"/>
  <c r="U96" i="5"/>
  <c r="T96" i="5"/>
  <c r="V95" i="5"/>
  <c r="U95" i="5"/>
  <c r="T95" i="5"/>
  <c r="V94" i="5"/>
  <c r="U94" i="5"/>
  <c r="T94" i="5"/>
  <c r="V93" i="5"/>
  <c r="U93" i="5"/>
  <c r="T93" i="5"/>
  <c r="V92" i="5"/>
  <c r="U92" i="5"/>
  <c r="T92" i="5"/>
  <c r="V91" i="5"/>
  <c r="U91" i="5"/>
  <c r="T91" i="5"/>
  <c r="V90" i="5"/>
  <c r="U90" i="5"/>
  <c r="T90" i="5"/>
  <c r="V89" i="5"/>
  <c r="U89" i="5"/>
  <c r="T89" i="5"/>
  <c r="V88" i="5"/>
  <c r="U88" i="5"/>
  <c r="T88" i="5"/>
  <c r="V87" i="5"/>
  <c r="U87" i="5"/>
  <c r="T87" i="5"/>
  <c r="V86" i="5"/>
  <c r="U86" i="5"/>
  <c r="T86" i="5"/>
  <c r="V85" i="5"/>
  <c r="U85" i="5"/>
  <c r="T85" i="5"/>
  <c r="V84" i="5"/>
  <c r="U84" i="5"/>
  <c r="T84" i="5"/>
  <c r="V83" i="5"/>
  <c r="U83" i="5"/>
  <c r="T83" i="5"/>
  <c r="V82" i="5"/>
  <c r="U82" i="5"/>
  <c r="T82" i="5"/>
  <c r="V81" i="5"/>
  <c r="U81" i="5"/>
  <c r="T81" i="5"/>
  <c r="V80" i="5"/>
  <c r="U80" i="5"/>
  <c r="T80" i="5"/>
  <c r="V79" i="5"/>
  <c r="U79" i="5"/>
  <c r="T79" i="5"/>
  <c r="V78" i="5"/>
  <c r="U78" i="5"/>
  <c r="T78" i="5"/>
  <c r="V77" i="5"/>
  <c r="U77" i="5"/>
  <c r="T77" i="5"/>
  <c r="V76" i="5"/>
  <c r="U76" i="5"/>
  <c r="T76" i="5"/>
  <c r="V75" i="5"/>
  <c r="U75" i="5"/>
  <c r="T75" i="5"/>
  <c r="V74" i="5"/>
  <c r="U74" i="5"/>
  <c r="T74" i="5"/>
  <c r="V73" i="5"/>
  <c r="U73" i="5"/>
  <c r="T73" i="5"/>
  <c r="V72" i="5"/>
  <c r="U72" i="5"/>
  <c r="T72" i="5"/>
  <c r="V71" i="5"/>
  <c r="U71" i="5"/>
  <c r="T71" i="5"/>
  <c r="V70" i="5"/>
  <c r="U70" i="5"/>
  <c r="T70" i="5"/>
  <c r="V69" i="5"/>
  <c r="U69" i="5"/>
  <c r="T69" i="5"/>
  <c r="V68" i="5"/>
  <c r="U68" i="5"/>
  <c r="T68" i="5"/>
  <c r="V67" i="5"/>
  <c r="U67" i="5"/>
  <c r="T67" i="5"/>
  <c r="V66" i="5"/>
  <c r="U66" i="5"/>
  <c r="T66" i="5"/>
  <c r="V65" i="5"/>
  <c r="U65" i="5"/>
  <c r="T65" i="5"/>
  <c r="V64" i="5"/>
  <c r="U64" i="5"/>
  <c r="T64" i="5"/>
  <c r="V63" i="5"/>
  <c r="U63" i="5"/>
  <c r="T63" i="5"/>
  <c r="V62" i="5"/>
  <c r="U62" i="5"/>
  <c r="T62" i="5"/>
  <c r="V61" i="5"/>
  <c r="U61" i="5"/>
  <c r="T61" i="5"/>
  <c r="V60" i="5"/>
  <c r="U60" i="5"/>
  <c r="T60" i="5"/>
  <c r="V59" i="5"/>
  <c r="U59" i="5"/>
  <c r="T59" i="5"/>
  <c r="V58" i="5"/>
  <c r="U58" i="5"/>
  <c r="T58" i="5"/>
  <c r="V57" i="5"/>
  <c r="U57" i="5"/>
  <c r="T57" i="5"/>
  <c r="V56" i="5"/>
  <c r="U56" i="5"/>
  <c r="T56" i="5"/>
  <c r="V55" i="5"/>
  <c r="U55" i="5"/>
  <c r="T55" i="5"/>
  <c r="V54" i="5"/>
  <c r="U54" i="5"/>
  <c r="T54" i="5"/>
  <c r="V53" i="5"/>
  <c r="U53" i="5"/>
  <c r="T53" i="5"/>
  <c r="V52" i="5"/>
  <c r="U52" i="5"/>
  <c r="T52" i="5"/>
  <c r="V51" i="5"/>
  <c r="U51" i="5"/>
  <c r="T51" i="5"/>
  <c r="V50" i="5"/>
  <c r="U50" i="5"/>
  <c r="T50" i="5"/>
  <c r="V49" i="5"/>
  <c r="U49" i="5"/>
  <c r="T49" i="5"/>
  <c r="V48" i="5"/>
  <c r="U48" i="5"/>
  <c r="T48" i="5"/>
  <c r="V47" i="5"/>
  <c r="U47" i="5"/>
  <c r="T47" i="5"/>
  <c r="V46" i="5"/>
  <c r="U46" i="5"/>
  <c r="T46" i="5"/>
  <c r="V45" i="5"/>
  <c r="U45" i="5"/>
  <c r="T45" i="5"/>
  <c r="V44" i="5"/>
  <c r="U44" i="5"/>
  <c r="T44" i="5"/>
  <c r="V43" i="5"/>
  <c r="U43" i="5"/>
  <c r="T43" i="5"/>
  <c r="V42" i="5"/>
  <c r="U42" i="5"/>
  <c r="T42" i="5"/>
  <c r="V41" i="5"/>
  <c r="U41" i="5"/>
  <c r="T41" i="5"/>
  <c r="V40" i="5"/>
  <c r="U40" i="5"/>
  <c r="T40" i="5"/>
  <c r="V39" i="5"/>
  <c r="U39" i="5"/>
  <c r="T39" i="5"/>
  <c r="V38" i="5"/>
  <c r="U38" i="5"/>
  <c r="T38" i="5"/>
  <c r="V37" i="5"/>
  <c r="U37" i="5"/>
  <c r="T37" i="5"/>
  <c r="V36" i="5"/>
  <c r="U36" i="5"/>
  <c r="T36" i="5"/>
  <c r="V35" i="5"/>
  <c r="U35" i="5"/>
  <c r="T35" i="5"/>
  <c r="V34" i="5"/>
  <c r="U34" i="5"/>
  <c r="T34" i="5"/>
  <c r="V33" i="5"/>
  <c r="U33" i="5"/>
  <c r="T33" i="5"/>
  <c r="V32" i="5"/>
  <c r="U32" i="5"/>
  <c r="T32" i="5"/>
  <c r="V31" i="5"/>
  <c r="U31" i="5"/>
  <c r="T31" i="5"/>
  <c r="V30" i="5"/>
  <c r="U30" i="5"/>
  <c r="T30" i="5"/>
  <c r="V29" i="5"/>
  <c r="U29" i="5"/>
  <c r="T29" i="5"/>
  <c r="V28" i="5"/>
  <c r="U28" i="5"/>
  <c r="T28" i="5"/>
  <c r="V27" i="5"/>
  <c r="U27" i="5"/>
  <c r="T27" i="5"/>
  <c r="V26" i="5"/>
  <c r="U26" i="5"/>
  <c r="T26" i="5"/>
  <c r="V25" i="5"/>
  <c r="U25" i="5"/>
  <c r="T25" i="5"/>
  <c r="V24" i="5"/>
  <c r="U24" i="5"/>
  <c r="T24" i="5"/>
  <c r="V23" i="5"/>
  <c r="U23" i="5"/>
  <c r="T23" i="5"/>
  <c r="V22" i="5"/>
  <c r="U22" i="5"/>
  <c r="T22" i="5"/>
  <c r="V21" i="5"/>
  <c r="U21" i="5"/>
  <c r="T21" i="5"/>
  <c r="V20" i="5"/>
  <c r="U20" i="5"/>
  <c r="T20" i="5"/>
  <c r="V19" i="5"/>
  <c r="U19" i="5"/>
  <c r="T19" i="5"/>
  <c r="V18" i="5"/>
  <c r="U18" i="5"/>
  <c r="T18" i="5"/>
  <c r="V17" i="5"/>
  <c r="U17" i="5"/>
  <c r="T17" i="5"/>
  <c r="V16" i="5"/>
  <c r="U16" i="5"/>
  <c r="T16" i="5"/>
  <c r="V15" i="5"/>
  <c r="U15" i="5"/>
  <c r="T15" i="5"/>
  <c r="V14" i="5"/>
  <c r="U14" i="5"/>
  <c r="T14" i="5"/>
  <c r="V13" i="5"/>
  <c r="U13" i="5"/>
  <c r="T13" i="5"/>
  <c r="V12" i="5"/>
  <c r="U12" i="5"/>
  <c r="T12" i="5"/>
  <c r="V11" i="5"/>
  <c r="U11" i="5"/>
  <c r="T11" i="5"/>
  <c r="V10" i="5"/>
  <c r="U10" i="5"/>
  <c r="T10" i="5"/>
  <c r="V9" i="5"/>
  <c r="U9" i="5"/>
  <c r="T9" i="5"/>
  <c r="V8" i="5"/>
  <c r="U8" i="5"/>
  <c r="T8" i="5"/>
  <c r="V7" i="5"/>
  <c r="U7" i="5"/>
  <c r="T7" i="5"/>
  <c r="V6" i="5"/>
  <c r="U6" i="5"/>
  <c r="T6" i="5"/>
  <c r="V5" i="5"/>
  <c r="U5" i="5"/>
  <c r="T5" i="5"/>
  <c r="V4" i="5"/>
  <c r="U4" i="5"/>
  <c r="T4" i="5"/>
  <c r="V3" i="5"/>
  <c r="U3" i="5"/>
  <c r="T3" i="5"/>
  <c r="V2" i="5"/>
  <c r="U2" i="5"/>
  <c r="T2" i="5"/>
  <c r="F15" i="7"/>
  <c r="E7" i="7"/>
  <c r="E3" i="7"/>
  <c r="E9" i="7"/>
  <c r="F14" i="7"/>
  <c r="E11" i="7"/>
  <c r="B3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FB3272-EB5D-4280-9B75-BBE05B22AE4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BB19DE48-007D-4025-AF55-4FBA5989FE0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8B5A124-622C-49B6-81D1-09FADECE9017}" name="WorksheetConnection_SALES DASHBOARD.xlsx!Table1_1" type="102" refreshedVersion="8" minRefreshableVersion="5">
    <extLst>
      <ext xmlns:x15="http://schemas.microsoft.com/office/spreadsheetml/2010/11/main" uri="{DE250136-89BD-433C-8126-D09CA5730AF9}">
        <x15:connection id="Table1_1">
          <x15:rangePr sourceName="_xlcn.WorksheetConnection_SALESDASHBOARD.xlsxTable1_11"/>
        </x15:connection>
      </ext>
    </extLst>
  </connection>
  <connection id="4" xr16:uid="{41425B91-2AA4-4CA0-8C58-9BAC0E859C26}" name="WorksheetConnection_SALES DASHBOARD.xlsx!Table3" type="102" refreshedVersion="8" minRefreshableVersion="5">
    <extLst>
      <ext xmlns:x15="http://schemas.microsoft.com/office/spreadsheetml/2010/11/main" uri="{DE250136-89BD-433C-8126-D09CA5730AF9}">
        <x15:connection id="Table3">
          <x15:rangePr sourceName="_xlcn.WorksheetConnection_SALESDASHBOARD.xlsxTable31"/>
        </x15:connection>
      </ext>
    </extLst>
  </connection>
  <connection id="5" xr16:uid="{B9968D41-DD0F-4DB4-9CF2-3CCA9F511097}" name="WorksheetConnection_SALES DASHBOARD.xlsx!Table4" type="102" refreshedVersion="8" minRefreshableVersion="5">
    <extLst>
      <ext xmlns:x15="http://schemas.microsoft.com/office/spreadsheetml/2010/11/main" uri="{DE250136-89BD-433C-8126-D09CA5730AF9}">
        <x15:connection id="Table4">
          <x15:rangePr sourceName="_xlcn.WorksheetConnection_SALESDASHBOARD.xlsxTable4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<sst xmlns="http://schemas.openxmlformats.org/spreadsheetml/2006/main" count="33891" uniqueCount="2733">
  <si>
    <t>ABC RETAIL PVT. LTD. — EXCEL DATA ANALYST SKILL ASSESSMENT</t>
  </si>
  <si>
    <t>Duration: 3 Hours | Total: 100 Marks (+10 Bonus) | File: ABC_Retail_Excel_Assessment.xlsx</t>
  </si>
  <si>
    <t>BUSINESS CASE</t>
  </si>
  <si>
    <t>You are a Junior Data Analyst at ABC Retail. Management has provided raw transaction data for Jan–Aug 2026.</t>
  </si>
  <si>
    <t>Clean the data, calculate business metrics, analyze performance, build a management dashboard, and present insights.</t>
  </si>
  <si>
    <t>IMPORTANT RULES</t>
  </si>
  <si>
    <t>1. Work only with the supplied workbook.</t>
  </si>
  <si>
    <t>2. Keep the Raw_Data sheet unchanged.</t>
  </si>
  <si>
    <t>3. Create separate sheets for cleaned data, calculations, pivots, dashboard, and insights.</t>
  </si>
  <si>
    <t>4. Do not simply type final answers; show your work.</t>
  </si>
  <si>
    <t>5. Use formulas, PivotTables, charts, and appropriate Excel features where applicable.</t>
  </si>
  <si>
    <t>6. Document assumptions made while cleaning data.</t>
  </si>
  <si>
    <t>PART A — DATA CLEANING &amp; PREPARATION (15 MARKS)</t>
  </si>
  <si>
    <t>1. Identify at least five data-quality issues in Raw_Data. (3)</t>
  </si>
  <si>
    <t>2. Remove duplicate transactions. (2)</t>
  </si>
  <si>
    <t>3. Identify and appropriately handle blank/missing values. (3)</t>
  </si>
  <si>
    <t>4. Standardize inconsistent text values using suitable Excel methods. (2)</t>
  </si>
  <si>
    <t>5. Identify invalid Quantity, Unit_Price, Discount, and Date values and handle them appropriately. (3)</t>
  </si>
  <si>
    <t>6. Convert the final dataset into a structured Excel Table with filters. (2)</t>
  </si>
  <si>
    <t>PART B — FORMULAS &amp; CALCULATED FIELDS (25 MARKS)</t>
  </si>
  <si>
    <t>Create calculated columns:</t>
  </si>
  <si>
    <t>1. Gross_Sales = Quantity × Unit_Price (3)</t>
  </si>
  <si>
    <t>2. Discount_Amount = Gross_Sales × Discount (3)</t>
  </si>
  <si>
    <t>3. Net_Sales = Gross_Sales − Discount_Amount (3)</t>
  </si>
  <si>
    <t>4. Total_Cost = Quantity × Cost_Per_Unit + Shipping_Cost (3)</t>
  </si>
  <si>
    <t>5. Profit = Net_Sales − Total_Cost (3)</t>
  </si>
  <si>
    <t>6. Profit_Margin = Profit ÷ Net_Sales (3)</t>
  </si>
  <si>
    <t>7. Order_Month and Order_Quarter from Order_Date. (2)</t>
  </si>
  <si>
    <t>8. Use XLOOKUP or VLOOKUP to retrieve Product Name, Category, and Cost from Product_Master. (3)</t>
  </si>
  <si>
    <t>9. Create a logical classification for customers or orders (e.g., High/Medium/Low value) and explain the rule. (2)</t>
  </si>
  <si>
    <t>PART C — BUSINESS ANALYSIS (15 MARKS)</t>
  </si>
  <si>
    <t>Answer using formulas and/or PivotTables:</t>
  </si>
  <si>
    <t>1. Total Net Sales?</t>
  </si>
  <si>
    <t>2. Total Profit?</t>
  </si>
  <si>
    <t>3. Overall Profit Margin?</t>
  </si>
  <si>
    <t>4. Highest-sales category?</t>
  </si>
  <si>
    <t>5. Highest-profit category?</t>
  </si>
  <si>
    <t>6. Highest-sales region?</t>
  </si>
  <si>
    <t>7. Best salesperson by Net Sales?</t>
  </si>
  <si>
    <t>8. Best month by Net Sales?</t>
  </si>
  <si>
    <t>9. Product with highest quantity sold?</t>
  </si>
  <si>
    <t>10. Number of delivered, cancelled, and returned orders?</t>
  </si>
  <si>
    <t>(1.5 marks each)</t>
  </si>
  <si>
    <t>PART D — PIVOTTABLE ANALYSIS (20 MARKS)</t>
  </si>
  <si>
    <t>Create:</t>
  </si>
  <si>
    <t>1. Region Performance — Net Sales, Profit, Margin.</t>
  </si>
  <si>
    <t>2. Category Performance — Net Sales, Profit, Quantity.</t>
  </si>
  <si>
    <t>3. Monthly Sales Trend — Net Sales by Month.</t>
  </si>
  <si>
    <t>4. Salesperson Performance — Net Sales, Profit, Orders.</t>
  </si>
  <si>
    <t>5. Region × Category matrix — Net Sales.</t>
  </si>
  <si>
    <t>Use meaningful formatting and totals. (4 marks each)</t>
  </si>
  <si>
    <t>PART E — MANAGEMENT DASHBOARD (15 MARKS)</t>
  </si>
  <si>
    <t>Build ONE dashboard containing:</t>
  </si>
  <si>
    <t>• KPI cards: Net Sales, Profit, Orders, Quantity, Profit Margin.</t>
  </si>
  <si>
    <t>• Monthly sales trend.</t>
  </si>
  <si>
    <t>• Sales by category.</t>
  </si>
  <si>
    <t>• Sales by region.</t>
  </si>
  <si>
    <t>• Profit by category.</t>
  </si>
  <si>
    <t>• At least one useful slicer/filter.</t>
  </si>
  <si>
    <t>• Clear titles, labels, number formats, alignment, and readable layout.</t>
  </si>
  <si>
    <t>PART F — BUSINESS INSIGHTS (10 MARKS)</t>
  </si>
  <si>
    <t>Write five actionable insights based on your analysis. Each insight must contain:</t>
  </si>
  <si>
    <t>Observation → Evidence/number → Business implication or recommendation.</t>
  </si>
  <si>
    <t>BONUS — ADVANCED ANALYSIS (+10)</t>
  </si>
  <si>
    <t>1. Top 10 customers by Net Sales.</t>
  </si>
  <si>
    <t>2. Identify products with Net Sales &gt; ₹1,00,000 AND Profit Margin &gt; 15%.</t>
  </si>
  <si>
    <t>3. Create an interactive dashboard with at least two slicers.</t>
  </si>
  <si>
    <t>4. Perform a simple Pareto analysis of customers or products.</t>
  </si>
  <si>
    <t>SUBMISSION</t>
  </si>
  <si>
    <t>Save as: StudentName_ABC_Retail_Excel_Assessment.xlsx</t>
  </si>
  <si>
    <t>Required sheets: Raw_Data, Cleaned_Data, Analysis, Pivots, Dashboard, Insights.</t>
  </si>
  <si>
    <t>Order_ID</t>
  </si>
  <si>
    <t>Order_Date</t>
  </si>
  <si>
    <t>Customer_ID</t>
  </si>
  <si>
    <t>Customer_Name</t>
  </si>
  <si>
    <t>Gender</t>
  </si>
  <si>
    <t>Age</t>
  </si>
  <si>
    <t>Region</t>
  </si>
  <si>
    <t>State</t>
  </si>
  <si>
    <t>City</t>
  </si>
  <si>
    <t>Segment</t>
  </si>
  <si>
    <t>Product_ID</t>
  </si>
  <si>
    <t>Product_Name</t>
  </si>
  <si>
    <t>Category</t>
  </si>
  <si>
    <t>Sub_Category</t>
  </si>
  <si>
    <t>Salesperson</t>
  </si>
  <si>
    <t>Quantity</t>
  </si>
  <si>
    <t>Unit_Price</t>
  </si>
  <si>
    <t>Discount</t>
  </si>
  <si>
    <t>Shipping_Cost</t>
  </si>
  <si>
    <t>Payment_Mode</t>
  </si>
  <si>
    <t>Order_Status</t>
  </si>
  <si>
    <t>ORD10001</t>
  </si>
  <si>
    <t>C1175</t>
  </si>
  <si>
    <t>Customer 1051</t>
  </si>
  <si>
    <t>Male</t>
  </si>
  <si>
    <t>West</t>
  </si>
  <si>
    <t>Gujarat</t>
  </si>
  <si>
    <t>Ahmedabad</t>
  </si>
  <si>
    <t>Small Business</t>
  </si>
  <si>
    <t>P102</t>
  </si>
  <si>
    <t>Wireless Mouse</t>
  </si>
  <si>
    <t>Electronics</t>
  </si>
  <si>
    <t>Accessories</t>
  </si>
  <si>
    <t>Meena</t>
  </si>
  <si>
    <t>Net Banking</t>
  </si>
  <si>
    <t>Delivered</t>
  </si>
  <si>
    <t>ORD10002</t>
  </si>
  <si>
    <t>C1046</t>
  </si>
  <si>
    <t>Customer 1232</t>
  </si>
  <si>
    <t>Female</t>
  </si>
  <si>
    <t>South</t>
  </si>
  <si>
    <t>Andhra Pradesh</t>
  </si>
  <si>
    <t>Visakhapatnam</t>
  </si>
  <si>
    <t>Corporate</t>
  </si>
  <si>
    <t>P110</t>
  </si>
  <si>
    <t>Backpack</t>
  </si>
  <si>
    <t>Bags</t>
  </si>
  <si>
    <t>Laptop Bags</t>
  </si>
  <si>
    <t>Vikram</t>
  </si>
  <si>
    <t>Debit Card</t>
  </si>
  <si>
    <t>ORD10003</t>
  </si>
  <si>
    <t>C1207</t>
  </si>
  <si>
    <t>Customer 1070</t>
  </si>
  <si>
    <t>P106</t>
  </si>
  <si>
    <t>Office Chair</t>
  </si>
  <si>
    <t>Furniture</t>
  </si>
  <si>
    <t>Seating</t>
  </si>
  <si>
    <t>UPI</t>
  </si>
  <si>
    <t>Returned</t>
  </si>
  <si>
    <t>ORD10004</t>
  </si>
  <si>
    <t>C1091</t>
  </si>
  <si>
    <t>Customer 1117</t>
  </si>
  <si>
    <t>East</t>
  </si>
  <si>
    <t>West Bengal</t>
  </si>
  <si>
    <t>Kolkata</t>
  </si>
  <si>
    <t>P112</t>
  </si>
  <si>
    <t>Desk Lamp</t>
  </si>
  <si>
    <t>Lifestyle</t>
  </si>
  <si>
    <t>Lighting</t>
  </si>
  <si>
    <t>Priya</t>
  </si>
  <si>
    <t>Cancelled</t>
  </si>
  <si>
    <t>ORD10005</t>
  </si>
  <si>
    <t>C1093</t>
  </si>
  <si>
    <t>Customer 1020</t>
  </si>
  <si>
    <t>Tamil Nadu</t>
  </si>
  <si>
    <t>Chennai</t>
  </si>
  <si>
    <t>Consumer</t>
  </si>
  <si>
    <t>Sneha</t>
  </si>
  <si>
    <t>ORD10006</t>
  </si>
  <si>
    <t>C1041</t>
  </si>
  <si>
    <t>Customer 1209</t>
  </si>
  <si>
    <t>Telangana</t>
  </si>
  <si>
    <t>Hyderabad</t>
  </si>
  <si>
    <t>Rahul</t>
  </si>
  <si>
    <t>Cash on Delivery</t>
  </si>
  <si>
    <t>ORD10007</t>
  </si>
  <si>
    <t>C1171</t>
  </si>
  <si>
    <t>Customer 1160</t>
  </si>
  <si>
    <t>North</t>
  </si>
  <si>
    <t>Punjab</t>
  </si>
  <si>
    <t>Ludhiana</t>
  </si>
  <si>
    <t>ORD10008</t>
  </si>
  <si>
    <t>C1139</t>
  </si>
  <si>
    <t>Customer 1115</t>
  </si>
  <si>
    <t xml:space="preserve"> Bags </t>
  </si>
  <si>
    <t>ORD10009</t>
  </si>
  <si>
    <t>C1192</t>
  </si>
  <si>
    <t>Customer 1144</t>
  </si>
  <si>
    <t>Arjun</t>
  </si>
  <si>
    <t>ORD10010</t>
  </si>
  <si>
    <t>C1070</t>
  </si>
  <si>
    <t>Customer 1103</t>
  </si>
  <si>
    <t>Tirupati</t>
  </si>
  <si>
    <t>P104</t>
  </si>
  <si>
    <t>24in Monitor</t>
  </si>
  <si>
    <t>Displays</t>
  </si>
  <si>
    <t>ORD10011</t>
  </si>
  <si>
    <t>C1140</t>
  </si>
  <si>
    <t>Customer 1127</t>
  </si>
  <si>
    <t>Odisha</t>
  </si>
  <si>
    <t>Bhubaneswar</t>
  </si>
  <si>
    <t>P111</t>
  </si>
  <si>
    <t>Water Bottle</t>
  </si>
  <si>
    <t>Drinkware</t>
  </si>
  <si>
    <t>ORD10012</t>
  </si>
  <si>
    <t>C1193</t>
  </si>
  <si>
    <t>Customer 1181</t>
  </si>
  <si>
    <t>Nellore</t>
  </si>
  <si>
    <t>ORD10013</t>
  </si>
  <si>
    <t>C1096</t>
  </si>
  <si>
    <t>Customer 1060</t>
  </si>
  <si>
    <t>Kerala</t>
  </si>
  <si>
    <t>Kochi</t>
  </si>
  <si>
    <t>Kiran</t>
  </si>
  <si>
    <t>ORD10014</t>
  </si>
  <si>
    <t>C1124</t>
  </si>
  <si>
    <t>Customer 1175</t>
  </si>
  <si>
    <t>Anjali</t>
  </si>
  <si>
    <t>ORD10015</t>
  </si>
  <si>
    <t>C1025</t>
  </si>
  <si>
    <t>Customer 1112</t>
  </si>
  <si>
    <t>Uttar Pradesh</t>
  </si>
  <si>
    <t>Lucknow</t>
  </si>
  <si>
    <t>ORD10016</t>
  </si>
  <si>
    <t>C1005</t>
  </si>
  <si>
    <t>Customer 1190</t>
  </si>
  <si>
    <t>Maharashtra</t>
  </si>
  <si>
    <t>Mumbai</t>
  </si>
  <si>
    <t>ORD10017</t>
  </si>
  <si>
    <t>C1104</t>
  </si>
  <si>
    <t>Customer 1197</t>
  </si>
  <si>
    <t>ORD10018</t>
  </si>
  <si>
    <t>C1075</t>
  </si>
  <si>
    <t>ORD10019</t>
  </si>
  <si>
    <t>C1196</t>
  </si>
  <si>
    <t>Customer 1017</t>
  </si>
  <si>
    <t>ORD10020</t>
  </si>
  <si>
    <t>C1239</t>
  </si>
  <si>
    <t>Customer 1083</t>
  </si>
  <si>
    <t>ORD10021</t>
  </si>
  <si>
    <t>Customer 1079</t>
  </si>
  <si>
    <t>P105</t>
  </si>
  <si>
    <t>USB-C Hub</t>
  </si>
  <si>
    <t>Credit Card</t>
  </si>
  <si>
    <t>ORD10022</t>
  </si>
  <si>
    <t>C1154</t>
  </si>
  <si>
    <t>Customer 1230</t>
  </si>
  <si>
    <t>Rajasthan</t>
  </si>
  <si>
    <t>Jaipur</t>
  </si>
  <si>
    <t>P108</t>
  </si>
  <si>
    <t>Notebook Pack</t>
  </si>
  <si>
    <t>Stationery</t>
  </si>
  <si>
    <t>Paper</t>
  </si>
  <si>
    <t>ORD10023</t>
  </si>
  <si>
    <t>C1080</t>
  </si>
  <si>
    <t>Karnataka</t>
  </si>
  <si>
    <t>Bengaluru</t>
  </si>
  <si>
    <t>P107</t>
  </si>
  <si>
    <t>Study Desk</t>
  </si>
  <si>
    <t>Desks</t>
  </si>
  <si>
    <t>ORD10024</t>
  </si>
  <si>
    <t>Customer 1109</t>
  </si>
  <si>
    <t>ORD10025</t>
  </si>
  <si>
    <t>C1079</t>
  </si>
  <si>
    <t>Customer 1006</t>
  </si>
  <si>
    <t>ORD10026</t>
  </si>
  <si>
    <t>C1237</t>
  </si>
  <si>
    <t>Customer 1061</t>
  </si>
  <si>
    <t>Delhi</t>
  </si>
  <si>
    <t>New Delhi</t>
  </si>
  <si>
    <t>ORD10027</t>
  </si>
  <si>
    <t>C1050</t>
  </si>
  <si>
    <t>Customer 1071</t>
  </si>
  <si>
    <t>P109</t>
  </si>
  <si>
    <t>Premium Pen Set</t>
  </si>
  <si>
    <t>Writing</t>
  </si>
  <si>
    <t>ORD10028</t>
  </si>
  <si>
    <t>Customer 1033</t>
  </si>
  <si>
    <t>ORD10029</t>
  </si>
  <si>
    <t>C1202</t>
  </si>
  <si>
    <t>Customer 1007</t>
  </si>
  <si>
    <t>ORD10030</t>
  </si>
  <si>
    <t>C1034</t>
  </si>
  <si>
    <t>Customer 1123</t>
  </si>
  <si>
    <t>ORD10031</t>
  </si>
  <si>
    <t>C1159</t>
  </si>
  <si>
    <t>Customer 1211</t>
  </si>
  <si>
    <t>ORD10032</t>
  </si>
  <si>
    <t>C1109</t>
  </si>
  <si>
    <t>Pune</t>
  </si>
  <si>
    <t>ORD10033</t>
  </si>
  <si>
    <t>C1133</t>
  </si>
  <si>
    <t>Customer 1192</t>
  </si>
  <si>
    <t>Warangal</t>
  </si>
  <si>
    <t>ORD10034</t>
  </si>
  <si>
    <t>C1241</t>
  </si>
  <si>
    <t>Customer 1217</t>
  </si>
  <si>
    <t>ORD10035</t>
  </si>
  <si>
    <t>C1017</t>
  </si>
  <si>
    <t>Customer 1119</t>
  </si>
  <si>
    <t>ORD10036</t>
  </si>
  <si>
    <t>C1039</t>
  </si>
  <si>
    <t>Customer 1072</t>
  </si>
  <si>
    <t>ORD10037</t>
  </si>
  <si>
    <t>C1148</t>
  </si>
  <si>
    <t>Customer 1129</t>
  </si>
  <si>
    <t>ORD10038</t>
  </si>
  <si>
    <t>Customer 1046</t>
  </si>
  <si>
    <t>ORD10039</t>
  </si>
  <si>
    <t>C1131</t>
  </si>
  <si>
    <t>Customer 1224</t>
  </si>
  <si>
    <t>ORD10040</t>
  </si>
  <si>
    <t>C1060</t>
  </si>
  <si>
    <t>Customer 1245</t>
  </si>
  <si>
    <t>ORD10041</t>
  </si>
  <si>
    <t>C1129</t>
  </si>
  <si>
    <t>Customer 1242</t>
  </si>
  <si>
    <t>ORD10042</t>
  </si>
  <si>
    <t>C1042</t>
  </si>
  <si>
    <t>Customer 1105</t>
  </si>
  <si>
    <t>ORD10043</t>
  </si>
  <si>
    <t>Customer 1199</t>
  </si>
  <si>
    <t>Coimbatore</t>
  </si>
  <si>
    <t>ORD10044</t>
  </si>
  <si>
    <t>C1051</t>
  </si>
  <si>
    <t>Customer 1202</t>
  </si>
  <si>
    <t>Thiruvananthapuram</t>
  </si>
  <si>
    <t>ORD10045</t>
  </si>
  <si>
    <t>C1216</t>
  </si>
  <si>
    <t>P103</t>
  </si>
  <si>
    <t>Keyboard</t>
  </si>
  <si>
    <t>ORD10046</t>
  </si>
  <si>
    <t>C1240</t>
  </si>
  <si>
    <t>Customer 1240</t>
  </si>
  <si>
    <t>Vijayawada</t>
  </si>
  <si>
    <t>net banking</t>
  </si>
  <si>
    <t>ORD10047</t>
  </si>
  <si>
    <t>Customer 1013</t>
  </si>
  <si>
    <t>ORD10048</t>
  </si>
  <si>
    <t>C1182</t>
  </si>
  <si>
    <t>Customer 1191</t>
  </si>
  <si>
    <t>ORD10049</t>
  </si>
  <si>
    <t>C1022</t>
  </si>
  <si>
    <t>ORD10050</t>
  </si>
  <si>
    <t>Customer 1068</t>
  </si>
  <si>
    <t>Mysuru</t>
  </si>
  <si>
    <t>ORD10051</t>
  </si>
  <si>
    <t>Customer 1032</t>
  </si>
  <si>
    <t>ORD10052</t>
  </si>
  <si>
    <t>C1002</t>
  </si>
  <si>
    <t>Customer 1180</t>
  </si>
  <si>
    <t>ORD10053</t>
  </si>
  <si>
    <t>C1172</t>
  </si>
  <si>
    <t>Customer 1137</t>
  </si>
  <si>
    <t>ORD10054</t>
  </si>
  <si>
    <t>ORD10055</t>
  </si>
  <si>
    <t>C1027</t>
  </si>
  <si>
    <t>Customer 1167</t>
  </si>
  <si>
    <t>P101</t>
  </si>
  <si>
    <t>Laptop 15</t>
  </si>
  <si>
    <t xml:space="preserve"> Electronics </t>
  </si>
  <si>
    <t>Computers</t>
  </si>
  <si>
    <t>ORD10056</t>
  </si>
  <si>
    <t>C1114</t>
  </si>
  <si>
    <t>Customer 1036</t>
  </si>
  <si>
    <t>ORD10057</t>
  </si>
  <si>
    <t>C1013</t>
  </si>
  <si>
    <t>Customer 1205</t>
  </si>
  <si>
    <t>ORD10058</t>
  </si>
  <si>
    <t>C1031</t>
  </si>
  <si>
    <t>Customer 1194</t>
  </si>
  <si>
    <t>ORD10059</t>
  </si>
  <si>
    <t>C1187</t>
  </si>
  <si>
    <t>Customer 1138</t>
  </si>
  <si>
    <t>ORD10060</t>
  </si>
  <si>
    <t>Customer 1246</t>
  </si>
  <si>
    <t>ORD10061</t>
  </si>
  <si>
    <t>C1044</t>
  </si>
  <si>
    <t>Customer 1093</t>
  </si>
  <si>
    <t>ORD10062</t>
  </si>
  <si>
    <t>C1112</t>
  </si>
  <si>
    <t>Customer 1037</t>
  </si>
  <si>
    <t>ORD10063</t>
  </si>
  <si>
    <t>C1038</t>
  </si>
  <si>
    <t>Customer 1116</t>
  </si>
  <si>
    <t>ORD10064</t>
  </si>
  <si>
    <t>Customer 1107</t>
  </si>
  <si>
    <t>ORD10065</t>
  </si>
  <si>
    <t>Customer 1231</t>
  </si>
  <si>
    <t>ORD10066</t>
  </si>
  <si>
    <t>C1137</t>
  </si>
  <si>
    <t>Customer 1162</t>
  </si>
  <si>
    <t>ORD10067</t>
  </si>
  <si>
    <t>Customer 1241</t>
  </si>
  <si>
    <t>ORD10068</t>
  </si>
  <si>
    <t>C1062</t>
  </si>
  <si>
    <t>ORD10069</t>
  </si>
  <si>
    <t>C1071</t>
  </si>
  <si>
    <t>Customer 1142</t>
  </si>
  <si>
    <t>ORD10070</t>
  </si>
  <si>
    <t>Customer 1094</t>
  </si>
  <si>
    <t>ORD10071</t>
  </si>
  <si>
    <t>C1194</t>
  </si>
  <si>
    <t>ORD10072</t>
  </si>
  <si>
    <t>C1190</t>
  </si>
  <si>
    <t>Customer 1132</t>
  </si>
  <si>
    <t>ORD10073</t>
  </si>
  <si>
    <t>C1248</t>
  </si>
  <si>
    <t>Customer 1163</t>
  </si>
  <si>
    <t>Bihar</t>
  </si>
  <si>
    <t>Patna</t>
  </si>
  <si>
    <t>ORD10074</t>
  </si>
  <si>
    <t>C1230</t>
  </si>
  <si>
    <t>Customer 1038</t>
  </si>
  <si>
    <t>ORD10075</t>
  </si>
  <si>
    <t>C1147</t>
  </si>
  <si>
    <t>ORD10076</t>
  </si>
  <si>
    <t>C1199</t>
  </si>
  <si>
    <t>ORD10077</t>
  </si>
  <si>
    <t>Customer 1173</t>
  </si>
  <si>
    <t>ORD10078</t>
  </si>
  <si>
    <t>C1212</t>
  </si>
  <si>
    <t>Customer 1133</t>
  </si>
  <si>
    <t>ORD10079</t>
  </si>
  <si>
    <t>C1048</t>
  </si>
  <si>
    <t>Customer 1065</t>
  </si>
  <si>
    <t>ORD10080</t>
  </si>
  <si>
    <t>C1043</t>
  </si>
  <si>
    <t>Customer 1176</t>
  </si>
  <si>
    <t>ORD10081</t>
  </si>
  <si>
    <t>C1181</t>
  </si>
  <si>
    <t>ORD10082</t>
  </si>
  <si>
    <t>Customer 1164</t>
  </si>
  <si>
    <t>ORD10083</t>
  </si>
  <si>
    <t>Customer 1075</t>
  </si>
  <si>
    <t>ORD10084</t>
  </si>
  <si>
    <t>C1019</t>
  </si>
  <si>
    <t>ORD10085</t>
  </si>
  <si>
    <t>C1094</t>
  </si>
  <si>
    <t>Customer 1239</t>
  </si>
  <si>
    <t>ORD10086</t>
  </si>
  <si>
    <t>C1099</t>
  </si>
  <si>
    <t>Customer 1201</t>
  </si>
  <si>
    <t>ORD10087</t>
  </si>
  <si>
    <t>C1170</t>
  </si>
  <si>
    <t>ORD10088</t>
  </si>
  <si>
    <t>C1195</t>
  </si>
  <si>
    <t>Customer 1214</t>
  </si>
  <si>
    <t>ORD10089</t>
  </si>
  <si>
    <t>Customer 1169</t>
  </si>
  <si>
    <t>ORD10090</t>
  </si>
  <si>
    <t>C1030</t>
  </si>
  <si>
    <t>ORD10091</t>
  </si>
  <si>
    <t>Customer 1026</t>
  </si>
  <si>
    <t>ORD10092</t>
  </si>
  <si>
    <t>C1113</t>
  </si>
  <si>
    <t>Customer 1106</t>
  </si>
  <si>
    <t>ORD10093</t>
  </si>
  <si>
    <t>C1082</t>
  </si>
  <si>
    <t>Customer 1223</t>
  </si>
  <si>
    <t>ORD10094</t>
  </si>
  <si>
    <t>Customer 1081</t>
  </si>
  <si>
    <t>ORD10095</t>
  </si>
  <si>
    <t>C1110</t>
  </si>
  <si>
    <t>Customer 1216</t>
  </si>
  <si>
    <t>ORD10096</t>
  </si>
  <si>
    <t>Customer 1141</t>
  </si>
  <si>
    <t>ORD10097</t>
  </si>
  <si>
    <t>Customer 1185</t>
  </si>
  <si>
    <t>ORD10098</t>
  </si>
  <si>
    <t>C1012</t>
  </si>
  <si>
    <t>ORD10099</t>
  </si>
  <si>
    <t>Customer 1058</t>
  </si>
  <si>
    <t>ORD10100</t>
  </si>
  <si>
    <t>C1008</t>
  </si>
  <si>
    <t>Customer 1084</t>
  </si>
  <si>
    <t>ORD10101</t>
  </si>
  <si>
    <t>C1120</t>
  </si>
  <si>
    <t>ORD10102</t>
  </si>
  <si>
    <t>ORD10103</t>
  </si>
  <si>
    <t>C1028</t>
  </si>
  <si>
    <t>Customer 1177</t>
  </si>
  <si>
    <t>ORD10104</t>
  </si>
  <si>
    <t>C1134</t>
  </si>
  <si>
    <t>Customer 1155</t>
  </si>
  <si>
    <t>ORD10105</t>
  </si>
  <si>
    <t>C1151</t>
  </si>
  <si>
    <t>Customer 1228</t>
  </si>
  <si>
    <t>ORD10106</t>
  </si>
  <si>
    <t>Customer 1104</t>
  </si>
  <si>
    <t>ORD10107</t>
  </si>
  <si>
    <t>Customer 1212</t>
  </si>
  <si>
    <t>ORD10108</t>
  </si>
  <si>
    <t>C1168</t>
  </si>
  <si>
    <t>Customer 1174</t>
  </si>
  <si>
    <t>cash on delivery</t>
  </si>
  <si>
    <t>ORD10109</t>
  </si>
  <si>
    <t>Customer 1098</t>
  </si>
  <si>
    <t>ORD10110</t>
  </si>
  <si>
    <t>Customer 1149</t>
  </si>
  <si>
    <t>ORD10111</t>
  </si>
  <si>
    <t>C1219</t>
  </si>
  <si>
    <t>Customer 1210</t>
  </si>
  <si>
    <t>ORD10112</t>
  </si>
  <si>
    <t>C1067</t>
  </si>
  <si>
    <t>ORD10113</t>
  </si>
  <si>
    <t>C1102</t>
  </si>
  <si>
    <t>Customer 1235</t>
  </si>
  <si>
    <t xml:space="preserve"> Lifestyle </t>
  </si>
  <si>
    <t>ORD10114</t>
  </si>
  <si>
    <t>Customer 1050</t>
  </si>
  <si>
    <t>ORD10115</t>
  </si>
  <si>
    <t>C1095</t>
  </si>
  <si>
    <t>ORD10116</t>
  </si>
  <si>
    <t>ORD10117</t>
  </si>
  <si>
    <t>ORD10118</t>
  </si>
  <si>
    <t>C1003</t>
  </si>
  <si>
    <t>Customer 1151</t>
  </si>
  <si>
    <t>ORD10119</t>
  </si>
  <si>
    <t>Customer 1077</t>
  </si>
  <si>
    <t>ORD10120</t>
  </si>
  <si>
    <t>C1086</t>
  </si>
  <si>
    <t>ORD10121</t>
  </si>
  <si>
    <t>C1121</t>
  </si>
  <si>
    <t>Customer 1023</t>
  </si>
  <si>
    <t>ORD10122</t>
  </si>
  <si>
    <t>C1076</t>
  </si>
  <si>
    <t>Customer 1220</t>
  </si>
  <si>
    <t>ORD10123</t>
  </si>
  <si>
    <t>C1077</t>
  </si>
  <si>
    <t>Customer 1056</t>
  </si>
  <si>
    <t>ORD10124</t>
  </si>
  <si>
    <t>Customer 1041</t>
  </si>
  <si>
    <t>ORD10125</t>
  </si>
  <si>
    <t>C1191</t>
  </si>
  <si>
    <t>Customer 1008</t>
  </si>
  <si>
    <t>ORD10126</t>
  </si>
  <si>
    <t>C1045</t>
  </si>
  <si>
    <t>ORD10127</t>
  </si>
  <si>
    <t>Customer 1187</t>
  </si>
  <si>
    <t>ORD10128</t>
  </si>
  <si>
    <t>C1001</t>
  </si>
  <si>
    <t>Customer 1195</t>
  </si>
  <si>
    <t>ORD10129</t>
  </si>
  <si>
    <t>C1032</t>
  </si>
  <si>
    <t>ORD10130</t>
  </si>
  <si>
    <t>credit card</t>
  </si>
  <si>
    <t>ORD10131</t>
  </si>
  <si>
    <t>Customer 1166</t>
  </si>
  <si>
    <t>ORD10132</t>
  </si>
  <si>
    <t>Customer 1086</t>
  </si>
  <si>
    <t>ORD10133</t>
  </si>
  <si>
    <t>C1053</t>
  </si>
  <si>
    <t>Customer 1053</t>
  </si>
  <si>
    <t>ORD10134</t>
  </si>
  <si>
    <t>C1100</t>
  </si>
  <si>
    <t>ORD10135</t>
  </si>
  <si>
    <t>ORD10136</t>
  </si>
  <si>
    <t>C1023</t>
  </si>
  <si>
    <t>Customer 1170</t>
  </si>
  <si>
    <t>ORD10137</t>
  </si>
  <si>
    <t>Customer 1188</t>
  </si>
  <si>
    <t>ORD10138</t>
  </si>
  <si>
    <t>ORD10139</t>
  </si>
  <si>
    <t>C1111</t>
  </si>
  <si>
    <t>ORD10140</t>
  </si>
  <si>
    <t>ORD10141</t>
  </si>
  <si>
    <t>C1035</t>
  </si>
  <si>
    <t>ORD10142</t>
  </si>
  <si>
    <t>C1146</t>
  </si>
  <si>
    <t>Customer 1153</t>
  </si>
  <si>
    <t>ORD10143</t>
  </si>
  <si>
    <t>C1006</t>
  </si>
  <si>
    <t>Customer 1135</t>
  </si>
  <si>
    <t>ORD10144</t>
  </si>
  <si>
    <t>C1215</t>
  </si>
  <si>
    <t>ORD10145</t>
  </si>
  <si>
    <t>C1211</t>
  </si>
  <si>
    <t>ORD10146</t>
  </si>
  <si>
    <t>C1152</t>
  </si>
  <si>
    <t>ORD10147</t>
  </si>
  <si>
    <t>Customer 1143</t>
  </si>
  <si>
    <t>ORD10148</t>
  </si>
  <si>
    <t>Customer 1029</t>
  </si>
  <si>
    <t>ORD10149</t>
  </si>
  <si>
    <t>C1234</t>
  </si>
  <si>
    <t>Customer 1073</t>
  </si>
  <si>
    <t>ORD10150</t>
  </si>
  <si>
    <t>Customer 1028</t>
  </si>
  <si>
    <t>ORD10151</t>
  </si>
  <si>
    <t>C1164</t>
  </si>
  <si>
    <t>Customer 1001</t>
  </si>
  <si>
    <t>ORD10152</t>
  </si>
  <si>
    <t>ORD10153</t>
  </si>
  <si>
    <t>C1206</t>
  </si>
  <si>
    <t>ORD10154</t>
  </si>
  <si>
    <t>C1143</t>
  </si>
  <si>
    <t>ORD10155</t>
  </si>
  <si>
    <t>Customer 1213</t>
  </si>
  <si>
    <t>ORD10156</t>
  </si>
  <si>
    <t>C1068</t>
  </si>
  <si>
    <t>Customer 1206</t>
  </si>
  <si>
    <t>ORD10157</t>
  </si>
  <si>
    <t>C1189</t>
  </si>
  <si>
    <t>ORD10158</t>
  </si>
  <si>
    <t>Customer 1030</t>
  </si>
  <si>
    <t>ORD10159</t>
  </si>
  <si>
    <t>Customer 1247</t>
  </si>
  <si>
    <t>ORD10160</t>
  </si>
  <si>
    <t>C1155</t>
  </si>
  <si>
    <t>ORD10161</t>
  </si>
  <si>
    <t>C1178</t>
  </si>
  <si>
    <t>ORD10162</t>
  </si>
  <si>
    <t>C1026</t>
  </si>
  <si>
    <t>Customer 1207</t>
  </si>
  <si>
    <t>ORD10163</t>
  </si>
  <si>
    <t>ORD10164</t>
  </si>
  <si>
    <t>C1024</t>
  </si>
  <si>
    <t>Customer 1118</t>
  </si>
  <si>
    <t>ORD10165</t>
  </si>
  <si>
    <t>ORD10166</t>
  </si>
  <si>
    <t>ORD10167</t>
  </si>
  <si>
    <t>C1223</t>
  </si>
  <si>
    <t>Customer 1009</t>
  </si>
  <si>
    <t>ORD10168</t>
  </si>
  <si>
    <t>Customer 1189</t>
  </si>
  <si>
    <t>ORD10169</t>
  </si>
  <si>
    <t>C1238</t>
  </si>
  <si>
    <t>Customer 1022</t>
  </si>
  <si>
    <t>ORD10170</t>
  </si>
  <si>
    <t>Customer 1096</t>
  </si>
  <si>
    <t>ORD10171</t>
  </si>
  <si>
    <t>C1217</t>
  </si>
  <si>
    <t>ORD10172</t>
  </si>
  <si>
    <t>C1183</t>
  </si>
  <si>
    <t>ORD10173</t>
  </si>
  <si>
    <t>C1081</t>
  </si>
  <si>
    <t>Customer 1243</t>
  </si>
  <si>
    <t>ORD10174</t>
  </si>
  <si>
    <t>ORD10175</t>
  </si>
  <si>
    <t>C1014</t>
  </si>
  <si>
    <t>Customer 1165</t>
  </si>
  <si>
    <t>ORD10176</t>
  </si>
  <si>
    <t>C1229</t>
  </si>
  <si>
    <t>ORD10177</t>
  </si>
  <si>
    <t>C1197</t>
  </si>
  <si>
    <t>ORD10178</t>
  </si>
  <si>
    <t>Customer 1125</t>
  </si>
  <si>
    <t>ORD10179</t>
  </si>
  <si>
    <t>C1220</t>
  </si>
  <si>
    <t>Customer 1145</t>
  </si>
  <si>
    <t>ORD10180</t>
  </si>
  <si>
    <t>C1228</t>
  </si>
  <si>
    <t>ORD10181</t>
  </si>
  <si>
    <t>Customer 1183</t>
  </si>
  <si>
    <t>ORD10182</t>
  </si>
  <si>
    <t>C1029</t>
  </si>
  <si>
    <t>Customer 1095</t>
  </si>
  <si>
    <t>ORD10183</t>
  </si>
  <si>
    <t>Customer 1124</t>
  </si>
  <si>
    <t>ORD10184</t>
  </si>
  <si>
    <t>ORD10185</t>
  </si>
  <si>
    <t>C1249</t>
  </si>
  <si>
    <t>Customer 1120</t>
  </si>
  <si>
    <t>ORD10186</t>
  </si>
  <si>
    <t>ORD10187</t>
  </si>
  <si>
    <t>C1142</t>
  </si>
  <si>
    <t>ORD10188</t>
  </si>
  <si>
    <t>ORD10189</t>
  </si>
  <si>
    <t>C1236</t>
  </si>
  <si>
    <t>Customer 1157</t>
  </si>
  <si>
    <t>ORD10190</t>
  </si>
  <si>
    <t>Customer 1121</t>
  </si>
  <si>
    <t>ORD10191</t>
  </si>
  <si>
    <t>Customer 1182</t>
  </si>
  <si>
    <t>ORD10192</t>
  </si>
  <si>
    <t>C1205</t>
  </si>
  <si>
    <t>Customer 1055</t>
  </si>
  <si>
    <t>ORD10193</t>
  </si>
  <si>
    <t>C1016</t>
  </si>
  <si>
    <t>ORD10194</t>
  </si>
  <si>
    <t>ORD10195</t>
  </si>
  <si>
    <t>ORD10196</t>
  </si>
  <si>
    <t>ORD10197</t>
  </si>
  <si>
    <t>C1125</t>
  </si>
  <si>
    <t>ORD10198</t>
  </si>
  <si>
    <t>C1244</t>
  </si>
  <si>
    <t>ORD10199</t>
  </si>
  <si>
    <t>C1225</t>
  </si>
  <si>
    <t>ORD10200</t>
  </si>
  <si>
    <t>C1049</t>
  </si>
  <si>
    <t>Customer 1215</t>
  </si>
  <si>
    <t>ORD10201</t>
  </si>
  <si>
    <t>C1107</t>
  </si>
  <si>
    <t>Customer 1158</t>
  </si>
  <si>
    <t>ORD10202</t>
  </si>
  <si>
    <t>C1097</t>
  </si>
  <si>
    <t>ORD10203</t>
  </si>
  <si>
    <t>ORD10204</t>
  </si>
  <si>
    <t>C1188</t>
  </si>
  <si>
    <t>Customer 1090</t>
  </si>
  <si>
    <t>ORD10205</t>
  </si>
  <si>
    <t>C1177</t>
  </si>
  <si>
    <t>ORD10206</t>
  </si>
  <si>
    <t>ORD10207</t>
  </si>
  <si>
    <t>ORD10208</t>
  </si>
  <si>
    <t>C1015</t>
  </si>
  <si>
    <t>Customer 1233</t>
  </si>
  <si>
    <t>ORD10209</t>
  </si>
  <si>
    <t>ORD10210</t>
  </si>
  <si>
    <t>ORD10211</t>
  </si>
  <si>
    <t>ORD10212</t>
  </si>
  <si>
    <t>C1108</t>
  </si>
  <si>
    <t>Customer 1087</t>
  </si>
  <si>
    <t>ORD10213</t>
  </si>
  <si>
    <t>C1101</t>
  </si>
  <si>
    <t>Customer 1015</t>
  </si>
  <si>
    <t>ORD10214</t>
  </si>
  <si>
    <t>ORD10215</t>
  </si>
  <si>
    <t>ORD10216</t>
  </si>
  <si>
    <t>Customer 1002</t>
  </si>
  <si>
    <t>ORD10217</t>
  </si>
  <si>
    <t>ORD10218</t>
  </si>
  <si>
    <t>C1186</t>
  </si>
  <si>
    <t>ORD10219</t>
  </si>
  <si>
    <t>Customer 1249</t>
  </si>
  <si>
    <t>ORD10220</t>
  </si>
  <si>
    <t>ORD10221</t>
  </si>
  <si>
    <t>ORD10222</t>
  </si>
  <si>
    <t>ORD10223</t>
  </si>
  <si>
    <t>ORD10224</t>
  </si>
  <si>
    <t>ORD10225</t>
  </si>
  <si>
    <t>C1072</t>
  </si>
  <si>
    <t>ORD10226</t>
  </si>
  <si>
    <t>Customer 1229</t>
  </si>
  <si>
    <t>ORD10227</t>
  </si>
  <si>
    <t>ORD10228</t>
  </si>
  <si>
    <t>C1056</t>
  </si>
  <si>
    <t>Customer 1024</t>
  </si>
  <si>
    <t>ORD10229</t>
  </si>
  <si>
    <t>C1221</t>
  </si>
  <si>
    <t>ORD10230</t>
  </si>
  <si>
    <t>ORD10231</t>
  </si>
  <si>
    <t>ORD10232</t>
  </si>
  <si>
    <t>C1184</t>
  </si>
  <si>
    <t>Customer 1222</t>
  </si>
  <si>
    <t>ORD10233</t>
  </si>
  <si>
    <t>Customer 1111</t>
  </si>
  <si>
    <t>ORD10234</t>
  </si>
  <si>
    <t>C1078</t>
  </si>
  <si>
    <t>ORD10235</t>
  </si>
  <si>
    <t>C1226</t>
  </si>
  <si>
    <t>ORD10236</t>
  </si>
  <si>
    <t>Customer 1248</t>
  </si>
  <si>
    <t>ORD10237</t>
  </si>
  <si>
    <t>ORD10238</t>
  </si>
  <si>
    <t>C1106</t>
  </si>
  <si>
    <t>Customer 1200</t>
  </si>
  <si>
    <t>ORD10239</t>
  </si>
  <si>
    <t>Customer 1221</t>
  </si>
  <si>
    <t>ORD10240</t>
  </si>
  <si>
    <t>C1247</t>
  </si>
  <si>
    <t>ORD10241</t>
  </si>
  <si>
    <t>C1174</t>
  </si>
  <si>
    <t>ORD10242</t>
  </si>
  <si>
    <t>C1083</t>
  </si>
  <si>
    <t>ORD10243</t>
  </si>
  <si>
    <t>Customer 1021</t>
  </si>
  <si>
    <t>ORD10244</t>
  </si>
  <si>
    <t>C1103</t>
  </si>
  <si>
    <t>ORD10245</t>
  </si>
  <si>
    <t>ORD10246</t>
  </si>
  <si>
    <t>C1054</t>
  </si>
  <si>
    <t>ORD10247</t>
  </si>
  <si>
    <t>ORD10248</t>
  </si>
  <si>
    <t>ORD10249</t>
  </si>
  <si>
    <t>C1132</t>
  </si>
  <si>
    <t>ORD10250</t>
  </si>
  <si>
    <t>C1235</t>
  </si>
  <si>
    <t>Customer 1110</t>
  </si>
  <si>
    <t>ORD10251</t>
  </si>
  <si>
    <t>ORD10252</t>
  </si>
  <si>
    <t>ORD10253</t>
  </si>
  <si>
    <t>ORD10254</t>
  </si>
  <si>
    <t>ORD10255</t>
  </si>
  <si>
    <t>C1201</t>
  </si>
  <si>
    <t>debit card</t>
  </si>
  <si>
    <t>ORD10256</t>
  </si>
  <si>
    <t>C1203</t>
  </si>
  <si>
    <t>ORD10257</t>
  </si>
  <si>
    <t>C1090</t>
  </si>
  <si>
    <t>Customer 1186</t>
  </si>
  <si>
    <t>ORD10258</t>
  </si>
  <si>
    <t>ORD10259</t>
  </si>
  <si>
    <t>Customer 1045</t>
  </si>
  <si>
    <t>ORD10260</t>
  </si>
  <si>
    <t>ORD10261</t>
  </si>
  <si>
    <t>C1243</t>
  </si>
  <si>
    <t>ORD10262</t>
  </si>
  <si>
    <t>ORD10263</t>
  </si>
  <si>
    <t>C1119</t>
  </si>
  <si>
    <t>ORD10264</t>
  </si>
  <si>
    <t>ORD10265</t>
  </si>
  <si>
    <t>C1061</t>
  </si>
  <si>
    <t>Customer 1148</t>
  </si>
  <si>
    <t>ORD10266</t>
  </si>
  <si>
    <t>ORD10267</t>
  </si>
  <si>
    <t>ORD10268</t>
  </si>
  <si>
    <t>C1173</t>
  </si>
  <si>
    <t>ORD10269</t>
  </si>
  <si>
    <t>ORD10270</t>
  </si>
  <si>
    <t>ORD10271</t>
  </si>
  <si>
    <t>Customer 1052</t>
  </si>
  <si>
    <t>ORD10272</t>
  </si>
  <si>
    <t>C1209</t>
  </si>
  <si>
    <t>Customer 1236</t>
  </si>
  <si>
    <t>ORD10273</t>
  </si>
  <si>
    <t>C1233</t>
  </si>
  <si>
    <t>ORD10274</t>
  </si>
  <si>
    <t>Customer 1005</t>
  </si>
  <si>
    <t>ORD10275</t>
  </si>
  <si>
    <t>C1033</t>
  </si>
  <si>
    <t>ORD10276</t>
  </si>
  <si>
    <t>Customer 1126</t>
  </si>
  <si>
    <t>ORD10277</t>
  </si>
  <si>
    <t>C1214</t>
  </si>
  <si>
    <t>ORD10278</t>
  </si>
  <si>
    <t>C1141</t>
  </si>
  <si>
    <t>ORD10279</t>
  </si>
  <si>
    <t>C1180</t>
  </si>
  <si>
    <t>ORD10280</t>
  </si>
  <si>
    <t>Customer 1010</t>
  </si>
  <si>
    <t>ORD10281</t>
  </si>
  <si>
    <t>Customer 1057</t>
  </si>
  <si>
    <t>ORD10282</t>
  </si>
  <si>
    <t>Customer 1134</t>
  </si>
  <si>
    <t>ORD10283</t>
  </si>
  <si>
    <t>ORD10284</t>
  </si>
  <si>
    <t>C1246</t>
  </si>
  <si>
    <t>Customer 1085</t>
  </si>
  <si>
    <t>ORD10285</t>
  </si>
  <si>
    <t>Customer 1012</t>
  </si>
  <si>
    <t>ORD10286</t>
  </si>
  <si>
    <t>ORD10287</t>
  </si>
  <si>
    <t>ORD10288</t>
  </si>
  <si>
    <t>C1088</t>
  </si>
  <si>
    <t>Customer 1025</t>
  </si>
  <si>
    <t>ORD10289</t>
  </si>
  <si>
    <t>ORD10290</t>
  </si>
  <si>
    <t>C1117</t>
  </si>
  <si>
    <t>ORD10291</t>
  </si>
  <si>
    <t>C1065</t>
  </si>
  <si>
    <t>Customer 1168</t>
  </si>
  <si>
    <t>ORD10292</t>
  </si>
  <si>
    <t>C1057</t>
  </si>
  <si>
    <t>ORD10293</t>
  </si>
  <si>
    <t>ORD10294</t>
  </si>
  <si>
    <t>ORD10295</t>
  </si>
  <si>
    <t>C1040</t>
  </si>
  <si>
    <t>Customer 1179</t>
  </si>
  <si>
    <t>ORD10296</t>
  </si>
  <si>
    <t>ORD10297</t>
  </si>
  <si>
    <t>ORD10298</t>
  </si>
  <si>
    <t>ORD10299</t>
  </si>
  <si>
    <t>Customer 1218</t>
  </si>
  <si>
    <t>ORD10300</t>
  </si>
  <si>
    <t>Customer 1066</t>
  </si>
  <si>
    <t>ORD10301</t>
  </si>
  <si>
    <t>Customer 1067</t>
  </si>
  <si>
    <t>ORD10302</t>
  </si>
  <si>
    <t>C1135</t>
  </si>
  <si>
    <t>ORD10303</t>
  </si>
  <si>
    <t>ORD10304</t>
  </si>
  <si>
    <t>Customer 1140</t>
  </si>
  <si>
    <t>ORD10305</t>
  </si>
  <si>
    <t>C1176</t>
  </si>
  <si>
    <t>Customer 1078</t>
  </si>
  <si>
    <t>ORD10306</t>
  </si>
  <si>
    <t>Customer 1178</t>
  </si>
  <si>
    <t>ORD10307</t>
  </si>
  <si>
    <t>ORD10308</t>
  </si>
  <si>
    <t>Customer 1131</t>
  </si>
  <si>
    <t>ORD10309</t>
  </si>
  <si>
    <t>ORD10310</t>
  </si>
  <si>
    <t>ORD10311</t>
  </si>
  <si>
    <t>C1144</t>
  </si>
  <si>
    <t>ORD10312</t>
  </si>
  <si>
    <t>ORD10313</t>
  </si>
  <si>
    <t>C1073</t>
  </si>
  <si>
    <t>ORD10314</t>
  </si>
  <si>
    <t>ORD10315</t>
  </si>
  <si>
    <t>Customer 1101</t>
  </si>
  <si>
    <t>ORD10316</t>
  </si>
  <si>
    <t>ORD10317</t>
  </si>
  <si>
    <t>C1063</t>
  </si>
  <si>
    <t>ORD10318</t>
  </si>
  <si>
    <t>ORD10319</t>
  </si>
  <si>
    <t>Customer 1027</t>
  </si>
  <si>
    <t>ORD10320</t>
  </si>
  <si>
    <t>ORD10321</t>
  </si>
  <si>
    <t>C1224</t>
  </si>
  <si>
    <t>ORD10322</t>
  </si>
  <si>
    <t>Customer 1244</t>
  </si>
  <si>
    <t>ORD10323</t>
  </si>
  <si>
    <t>ORD10324</t>
  </si>
  <si>
    <t>Customer 1018</t>
  </si>
  <si>
    <t>ORD10325</t>
  </si>
  <si>
    <t>ORD10326</t>
  </si>
  <si>
    <t>ORD10327</t>
  </si>
  <si>
    <t>ORD10328</t>
  </si>
  <si>
    <t>C1007</t>
  </si>
  <si>
    <t>Customer 1152</t>
  </si>
  <si>
    <t>ORD10329</t>
  </si>
  <si>
    <t>C1149</t>
  </si>
  <si>
    <t>ORD10330</t>
  </si>
  <si>
    <t>C1210</t>
  </si>
  <si>
    <t>ORD10331</t>
  </si>
  <si>
    <t>ORD10332</t>
  </si>
  <si>
    <t>ORD10333</t>
  </si>
  <si>
    <t>C1231</t>
  </si>
  <si>
    <t>ORD10334</t>
  </si>
  <si>
    <t>C1157</t>
  </si>
  <si>
    <t>Customer 1171</t>
  </si>
  <si>
    <t>ORD10335</t>
  </si>
  <si>
    <t>Customer 1196</t>
  </si>
  <si>
    <t>ORD10336</t>
  </si>
  <si>
    <t>ORD10337</t>
  </si>
  <si>
    <t>ORD10338</t>
  </si>
  <si>
    <t>ORD10339</t>
  </si>
  <si>
    <t>C1004</t>
  </si>
  <si>
    <t>ORD10340</t>
  </si>
  <si>
    <t>ORD10341</t>
  </si>
  <si>
    <t>Customer 1082</t>
  </si>
  <si>
    <t>ORD10342</t>
  </si>
  <si>
    <t>ORD10343</t>
  </si>
  <si>
    <t>ORD10344</t>
  </si>
  <si>
    <t>C1066</t>
  </si>
  <si>
    <t>ORD10345</t>
  </si>
  <si>
    <t>Customer 1089</t>
  </si>
  <si>
    <t>ORD10346</t>
  </si>
  <si>
    <t>C1160</t>
  </si>
  <si>
    <t>ORD10347</t>
  </si>
  <si>
    <t>ORD10348</t>
  </si>
  <si>
    <t>C1116</t>
  </si>
  <si>
    <t>Customer 1154</t>
  </si>
  <si>
    <t>ORD10349</t>
  </si>
  <si>
    <t>ORD10350</t>
  </si>
  <si>
    <t>ORD10351</t>
  </si>
  <si>
    <t>ORD10352</t>
  </si>
  <si>
    <t>ORD10353</t>
  </si>
  <si>
    <t>ORD10354</t>
  </si>
  <si>
    <t>ORD10355</t>
  </si>
  <si>
    <t>ORD10356</t>
  </si>
  <si>
    <t>C1098</t>
  </si>
  <si>
    <t>ORD10357</t>
  </si>
  <si>
    <t>C1118</t>
  </si>
  <si>
    <t>ORD10358</t>
  </si>
  <si>
    <t>ORD10359</t>
  </si>
  <si>
    <t>C1064</t>
  </si>
  <si>
    <t>Customer 1122</t>
  </si>
  <si>
    <t>ORD10360</t>
  </si>
  <si>
    <t>ORD10361</t>
  </si>
  <si>
    <t>C1204</t>
  </si>
  <si>
    <t>ORD10362</t>
  </si>
  <si>
    <t>Customer 1062</t>
  </si>
  <si>
    <t>ORD10363</t>
  </si>
  <si>
    <t>ORD10364</t>
  </si>
  <si>
    <t>ORD10365</t>
  </si>
  <si>
    <t>C1084</t>
  </si>
  <si>
    <t>Customer 1139</t>
  </si>
  <si>
    <t>ORD10366</t>
  </si>
  <si>
    <t>ORD10367</t>
  </si>
  <si>
    <t>ORD10368</t>
  </si>
  <si>
    <t>C1227</t>
  </si>
  <si>
    <t>ORD10369</t>
  </si>
  <si>
    <t>ORD10370</t>
  </si>
  <si>
    <t>ORD10371</t>
  </si>
  <si>
    <t>ORD10372</t>
  </si>
  <si>
    <t>Customer 1172</t>
  </si>
  <si>
    <t>ORD10373</t>
  </si>
  <si>
    <t>Customer 1203</t>
  </si>
  <si>
    <t>ORD10374</t>
  </si>
  <si>
    <t>ORD10375</t>
  </si>
  <si>
    <t>Customer 1226</t>
  </si>
  <si>
    <t>ORD10376</t>
  </si>
  <si>
    <t>ORD10377</t>
  </si>
  <si>
    <t>ORD10378</t>
  </si>
  <si>
    <t>Customer 1113</t>
  </si>
  <si>
    <t>ORD10379</t>
  </si>
  <si>
    <t>ORD10380</t>
  </si>
  <si>
    <t>C1222</t>
  </si>
  <si>
    <t>Customer 1059</t>
  </si>
  <si>
    <t>ORD10381</t>
  </si>
  <si>
    <t>ORD10382</t>
  </si>
  <si>
    <t>ORD10383</t>
  </si>
  <si>
    <t>ORD10384</t>
  </si>
  <si>
    <t>Customer 1069</t>
  </si>
  <si>
    <t>ORD10385</t>
  </si>
  <si>
    <t>ORD10386</t>
  </si>
  <si>
    <t>ORD10387</t>
  </si>
  <si>
    <t>C1156</t>
  </si>
  <si>
    <t>ORD10388</t>
  </si>
  <si>
    <t>ORD10389</t>
  </si>
  <si>
    <t>C1169</t>
  </si>
  <si>
    <t>ORD10390</t>
  </si>
  <si>
    <t>ORD10391</t>
  </si>
  <si>
    <t>C1092</t>
  </si>
  <si>
    <t>ORD10392</t>
  </si>
  <si>
    <t>C1185</t>
  </si>
  <si>
    <t>ORD10393</t>
  </si>
  <si>
    <t>ORD10394</t>
  </si>
  <si>
    <t>ORD10395</t>
  </si>
  <si>
    <t>ORD10396</t>
  </si>
  <si>
    <t>C1085</t>
  </si>
  <si>
    <t>ORD10397</t>
  </si>
  <si>
    <t>Customer 1234</t>
  </si>
  <si>
    <t>ORD10398</t>
  </si>
  <si>
    <t>C1208</t>
  </si>
  <si>
    <t>ORD10399</t>
  </si>
  <si>
    <t>ORD10400</t>
  </si>
  <si>
    <t>ORD10401</t>
  </si>
  <si>
    <t>ORD10402</t>
  </si>
  <si>
    <t>ORD10403</t>
  </si>
  <si>
    <t>ORD10404</t>
  </si>
  <si>
    <t>ORD10405</t>
  </si>
  <si>
    <t>C1058</t>
  </si>
  <si>
    <t>ORD10406</t>
  </si>
  <si>
    <t>C1059</t>
  </si>
  <si>
    <t>ORD10407</t>
  </si>
  <si>
    <t>Customer 1198</t>
  </si>
  <si>
    <t>ORD10408</t>
  </si>
  <si>
    <t>ORD10409</t>
  </si>
  <si>
    <t>Customer 1080</t>
  </si>
  <si>
    <t>ORD10410</t>
  </si>
  <si>
    <t>ORD10411</t>
  </si>
  <si>
    <t>C1153</t>
  </si>
  <si>
    <t>ORD10412</t>
  </si>
  <si>
    <t>ORD10413</t>
  </si>
  <si>
    <t>C1242</t>
  </si>
  <si>
    <t>ORD10414</t>
  </si>
  <si>
    <t>Customer 1049</t>
  </si>
  <si>
    <t>ORD10415</t>
  </si>
  <si>
    <t>C1047</t>
  </si>
  <si>
    <t>ORD10416</t>
  </si>
  <si>
    <t>Customer 1040</t>
  </si>
  <si>
    <t>ORD10417</t>
  </si>
  <si>
    <t>Customer 1016</t>
  </si>
  <si>
    <t>ORD10418</t>
  </si>
  <si>
    <t>ORD10419</t>
  </si>
  <si>
    <t>ORD10420</t>
  </si>
  <si>
    <t>C1009</t>
  </si>
  <si>
    <t>Customer 1184</t>
  </si>
  <si>
    <t>ORD10421</t>
  </si>
  <si>
    <t>Customer 1099</t>
  </si>
  <si>
    <t>ORD10422</t>
  </si>
  <si>
    <t>ORD10423</t>
  </si>
  <si>
    <t>C1020</t>
  </si>
  <si>
    <t>ORD10424</t>
  </si>
  <si>
    <t>ORD10425</t>
  </si>
  <si>
    <t>ORD10426</t>
  </si>
  <si>
    <t>ORD10427</t>
  </si>
  <si>
    <t>ORD10428</t>
  </si>
  <si>
    <t>ORD10429</t>
  </si>
  <si>
    <t>ORD10430</t>
  </si>
  <si>
    <t>ORD10431</t>
  </si>
  <si>
    <t>C1163</t>
  </si>
  <si>
    <t>ORD10432</t>
  </si>
  <si>
    <t>ORD10433</t>
  </si>
  <si>
    <t>Customer 1034</t>
  </si>
  <si>
    <t>ORD10434</t>
  </si>
  <si>
    <t>C1128</t>
  </si>
  <si>
    <t>ORD10435</t>
  </si>
  <si>
    <t>ORD10436</t>
  </si>
  <si>
    <t>Customer 1048</t>
  </si>
  <si>
    <t>ORD10437</t>
  </si>
  <si>
    <t>ORD10438</t>
  </si>
  <si>
    <t>ORD10439</t>
  </si>
  <si>
    <t>ORD10440</t>
  </si>
  <si>
    <t>ORD10441</t>
  </si>
  <si>
    <t>C1250</t>
  </si>
  <si>
    <t>ORD10442</t>
  </si>
  <si>
    <t>ORD10443</t>
  </si>
  <si>
    <t>ORD10444</t>
  </si>
  <si>
    <t>Customer 1102</t>
  </si>
  <si>
    <t>ORD10445</t>
  </si>
  <si>
    <t>ORD10446</t>
  </si>
  <si>
    <t>ORD10447</t>
  </si>
  <si>
    <t>ORD10448</t>
  </si>
  <si>
    <t>ORD10449</t>
  </si>
  <si>
    <t>C1150</t>
  </si>
  <si>
    <t>ORD10450</t>
  </si>
  <si>
    <t>ORD10451</t>
  </si>
  <si>
    <t>ORD10452</t>
  </si>
  <si>
    <t>ORD10453</t>
  </si>
  <si>
    <t>ORD10454</t>
  </si>
  <si>
    <t>ORD10455</t>
  </si>
  <si>
    <t>C1127</t>
  </si>
  <si>
    <t>ORD10456</t>
  </si>
  <si>
    <t>Customer 1156</t>
  </si>
  <si>
    <t>ORD10457</t>
  </si>
  <si>
    <t>ORD10458</t>
  </si>
  <si>
    <t>ORD10459</t>
  </si>
  <si>
    <t>ORD10460</t>
  </si>
  <si>
    <t>ORD10461</t>
  </si>
  <si>
    <t>ORD10462</t>
  </si>
  <si>
    <t>ORD10463</t>
  </si>
  <si>
    <t>ORD10464</t>
  </si>
  <si>
    <t>ORD10465</t>
  </si>
  <si>
    <t>ORD10466</t>
  </si>
  <si>
    <t>ORD10467</t>
  </si>
  <si>
    <t>ORD10468</t>
  </si>
  <si>
    <t>ORD10469</t>
  </si>
  <si>
    <t xml:space="preserve"> Furniture </t>
  </si>
  <si>
    <t>ORD10470</t>
  </si>
  <si>
    <t>ORD10471</t>
  </si>
  <si>
    <t>ORD10472</t>
  </si>
  <si>
    <t>ORD10473</t>
  </si>
  <si>
    <t>Customer 1035</t>
  </si>
  <si>
    <t>ORD10474</t>
  </si>
  <si>
    <t>C1162</t>
  </si>
  <si>
    <t>ORD10475</t>
  </si>
  <si>
    <t>Customer 1108</t>
  </si>
  <si>
    <t>ORD10476</t>
  </si>
  <si>
    <t>ORD10477</t>
  </si>
  <si>
    <t>ORD10478</t>
  </si>
  <si>
    <t>ORD10479</t>
  </si>
  <si>
    <t>ORD10480</t>
  </si>
  <si>
    <t>ORD10481</t>
  </si>
  <si>
    <t>ORD10482</t>
  </si>
  <si>
    <t>ORD10483</t>
  </si>
  <si>
    <t>ORD10484</t>
  </si>
  <si>
    <t>ORD10485</t>
  </si>
  <si>
    <t>ORD10486</t>
  </si>
  <si>
    <t>C1179</t>
  </si>
  <si>
    <t>ORD10487</t>
  </si>
  <si>
    <t>ORD10488</t>
  </si>
  <si>
    <t>C1126</t>
  </si>
  <si>
    <t>ORD10489</t>
  </si>
  <si>
    <t>ORD10490</t>
  </si>
  <si>
    <t>ORD10491</t>
  </si>
  <si>
    <t>ORD10492</t>
  </si>
  <si>
    <t>Customer 1088</t>
  </si>
  <si>
    <t>ORD10493</t>
  </si>
  <si>
    <t>C1136</t>
  </si>
  <si>
    <t>ORD10494</t>
  </si>
  <si>
    <t>ORD10495</t>
  </si>
  <si>
    <t>ORD10496</t>
  </si>
  <si>
    <t>ORD10497</t>
  </si>
  <si>
    <t>ORD10498</t>
  </si>
  <si>
    <t>Customer 1227</t>
  </si>
  <si>
    <t>ORD10499</t>
  </si>
  <si>
    <t>ORD10500</t>
  </si>
  <si>
    <t>Customer 1063</t>
  </si>
  <si>
    <t>ORD10501</t>
  </si>
  <si>
    <t>ORD10502</t>
  </si>
  <si>
    <t>ORD10503</t>
  </si>
  <si>
    <t>C1166</t>
  </si>
  <si>
    <t>Customer 1074</t>
  </si>
  <si>
    <t>ORD10504</t>
  </si>
  <si>
    <t>ORD10505</t>
  </si>
  <si>
    <t>ORD10506</t>
  </si>
  <si>
    <t>ORD10507</t>
  </si>
  <si>
    <t>Customer 1004</t>
  </si>
  <si>
    <t>ORD10508</t>
  </si>
  <si>
    <t>ORD10509</t>
  </si>
  <si>
    <t>ORD10510</t>
  </si>
  <si>
    <t>C1105</t>
  </si>
  <si>
    <t>ORD10511</t>
  </si>
  <si>
    <t>Customer 1159</t>
  </si>
  <si>
    <t>ORD10512</t>
  </si>
  <si>
    <t>ORD10513</t>
  </si>
  <si>
    <t>Customer 1011</t>
  </si>
  <si>
    <t>ORD10514</t>
  </si>
  <si>
    <t>ORD10515</t>
  </si>
  <si>
    <t>ORD10516</t>
  </si>
  <si>
    <t>ORD10517</t>
  </si>
  <si>
    <t>Customer 1146</t>
  </si>
  <si>
    <t>ORD10518</t>
  </si>
  <si>
    <t>ORD10519</t>
  </si>
  <si>
    <t>ORD10520</t>
  </si>
  <si>
    <t>ORD10521</t>
  </si>
  <si>
    <t>ORD10522</t>
  </si>
  <si>
    <t>ORD10523</t>
  </si>
  <si>
    <t>ORD10524</t>
  </si>
  <si>
    <t>ORD10525</t>
  </si>
  <si>
    <t>C1010</t>
  </si>
  <si>
    <t>ORD10526</t>
  </si>
  <si>
    <t>C1232</t>
  </si>
  <si>
    <t>Customer 1047</t>
  </si>
  <si>
    <t>ORD10527</t>
  </si>
  <si>
    <t>ORD10528</t>
  </si>
  <si>
    <t>ORD10529</t>
  </si>
  <si>
    <t>C1069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</si>
  <si>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</si>
  <si>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</si>
  <si>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</si>
  <si>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</si>
  <si>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</si>
  <si>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</si>
  <si>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</si>
  <si>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</si>
  <si>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</si>
  <si>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</si>
  <si>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</si>
  <si>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</si>
  <si>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</si>
  <si>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</si>
  <si>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</si>
  <si>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</si>
  <si>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</si>
  <si>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</si>
  <si>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</si>
  <si>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</si>
  <si>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</si>
  <si>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C1138</t>
  </si>
  <si>
    <t>ORD10551</t>
  </si>
  <si>
    <t>C1200</t>
  </si>
  <si>
    <t>Customer 1130</t>
  </si>
  <si>
    <t>ORD10552</t>
  </si>
  <si>
    <t>ORD10553</t>
  </si>
  <si>
    <t>Customer 1128</t>
  </si>
  <si>
    <t>ORD10554</t>
  </si>
  <si>
    <t>C1123</t>
  </si>
  <si>
    <t>ORD10555</t>
  </si>
  <si>
    <t>ORD10556</t>
  </si>
  <si>
    <t>ORD10557</t>
  </si>
  <si>
    <t>C1074</t>
  </si>
  <si>
    <t>ORD10558</t>
  </si>
  <si>
    <t>ORD10559</t>
  </si>
  <si>
    <t>C1018</t>
  </si>
  <si>
    <t>Customer 1237</t>
  </si>
  <si>
    <t>ORD10560</t>
  </si>
  <si>
    <t>ORD10561</t>
  </si>
  <si>
    <t>ORD10562</t>
  </si>
  <si>
    <t>ORD10563</t>
  </si>
  <si>
    <t>Customer 1064</t>
  </si>
  <si>
    <t>ORD10564</t>
  </si>
  <si>
    <t>ORD10565</t>
  </si>
  <si>
    <t>ORD10566</t>
  </si>
  <si>
    <t>Customer 1208</t>
  </si>
  <si>
    <t>ORD10567</t>
  </si>
  <si>
    <t>ORD10568</t>
  </si>
  <si>
    <t>ORD10569</t>
  </si>
  <si>
    <t>ORD10570</t>
  </si>
  <si>
    <t>ORD10571</t>
  </si>
  <si>
    <t>Customer 1147</t>
  </si>
  <si>
    <t>ORD10572</t>
  </si>
  <si>
    <t>ORD10573</t>
  </si>
  <si>
    <t>ORD10574</t>
  </si>
  <si>
    <t>ORD10575</t>
  </si>
  <si>
    <t>ORD10576</t>
  </si>
  <si>
    <t>ORD10577</t>
  </si>
  <si>
    <t>ORD10578</t>
  </si>
  <si>
    <t>ORD10579</t>
  </si>
  <si>
    <t>ORD10580</t>
  </si>
  <si>
    <t>ORD10581</t>
  </si>
  <si>
    <t>ORD10582</t>
  </si>
  <si>
    <t>Customer 1136</t>
  </si>
  <si>
    <t>ORD10583</t>
  </si>
  <si>
    <t>C1037</t>
  </si>
  <si>
    <t>ORD10584</t>
  </si>
  <si>
    <t>ORD10585</t>
  </si>
  <si>
    <t>ORD10586</t>
  </si>
  <si>
    <t>ORD10587</t>
  </si>
  <si>
    <t>ORD10588</t>
  </si>
  <si>
    <t>ORD10589</t>
  </si>
  <si>
    <t>ORD10590</t>
  </si>
  <si>
    <t>C1161</t>
  </si>
  <si>
    <t>ORD10591</t>
  </si>
  <si>
    <t>ORD10592</t>
  </si>
  <si>
    <t>ORD10593</t>
  </si>
  <si>
    <t>ORD10594</t>
  </si>
  <si>
    <t>ORD10595</t>
  </si>
  <si>
    <t>ORD10596</t>
  </si>
  <si>
    <t>Customer 1042</t>
  </si>
  <si>
    <t>ORD10597</t>
  </si>
  <si>
    <t>C1011</t>
  </si>
  <si>
    <t>ORD10598</t>
  </si>
  <si>
    <t>ORD10599</t>
  </si>
  <si>
    <t>ORD10600</t>
  </si>
  <si>
    <t>ORD10601</t>
  </si>
  <si>
    <t>ORD10602</t>
  </si>
  <si>
    <t>ORD10603</t>
  </si>
  <si>
    <t>ORD10604</t>
  </si>
  <si>
    <t>ORD10605</t>
  </si>
  <si>
    <t>ORD10606</t>
  </si>
  <si>
    <t>ORD10607</t>
  </si>
  <si>
    <t>ORD10608</t>
  </si>
  <si>
    <t>Customer 1193</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</si>
  <si>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</si>
  <si>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</si>
  <si>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</si>
  <si>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</si>
  <si>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</si>
  <si>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</si>
  <si>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</si>
  <si>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</si>
  <si>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</si>
  <si>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</si>
  <si>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</si>
  <si>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</si>
  <si>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</si>
  <si>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</si>
  <si>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</si>
  <si>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</si>
  <si>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</si>
  <si>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</si>
  <si>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</si>
  <si>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</si>
  <si>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</si>
  <si>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</si>
  <si>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</si>
  <si>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</si>
  <si>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</si>
  <si>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</si>
  <si>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</si>
  <si>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</si>
  <si>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</si>
  <si>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Customer 1238</t>
  </si>
  <si>
    <t>ORD10638</t>
  </si>
  <si>
    <t>Customer 1250</t>
  </si>
  <si>
    <t>ORD10639</t>
  </si>
  <si>
    <t>ORD10640</t>
  </si>
  <si>
    <t>ORD10641</t>
  </si>
  <si>
    <t>ORD10642</t>
  </si>
  <si>
    <t>C1052</t>
  </si>
  <si>
    <t>ORD10643</t>
  </si>
  <si>
    <t>ORD10644</t>
  </si>
  <si>
    <t>ORD10645</t>
  </si>
  <si>
    <t>ORD10646</t>
  </si>
  <si>
    <t>ORD10647</t>
  </si>
  <si>
    <t>ORD10648</t>
  </si>
  <si>
    <t>C1130</t>
  </si>
  <si>
    <t>ORD10649</t>
  </si>
  <si>
    <t>ORD10650</t>
  </si>
  <si>
    <t>ORD10651</t>
  </si>
  <si>
    <t>ORD10652</t>
  </si>
  <si>
    <t>ORD10653</t>
  </si>
  <si>
    <t>ORD10654</t>
  </si>
  <si>
    <t>ORD10655</t>
  </si>
  <si>
    <t>Customer 1114</t>
  </si>
  <si>
    <t>ORD10656</t>
  </si>
  <si>
    <t>ORD10657</t>
  </si>
  <si>
    <t>ORD10658</t>
  </si>
  <si>
    <t>ORD10659</t>
  </si>
  <si>
    <t>C1158</t>
  </si>
  <si>
    <t>ORD10660</t>
  </si>
  <si>
    <t>ORD10661</t>
  </si>
  <si>
    <t>ORD10662</t>
  </si>
  <si>
    <t>ORD10663</t>
  </si>
  <si>
    <t>ORD10664</t>
  </si>
  <si>
    <t>ORD10665</t>
  </si>
  <si>
    <t>ORD10666</t>
  </si>
  <si>
    <t>ORD10667</t>
  </si>
  <si>
    <t>C1089</t>
  </si>
  <si>
    <t>ORD10668</t>
  </si>
  <si>
    <t>ORD10669</t>
  </si>
  <si>
    <t>ORD10670</t>
  </si>
  <si>
    <t>ORD10671</t>
  </si>
  <si>
    <t>ORD10672</t>
  </si>
  <si>
    <t>ORD10673</t>
  </si>
  <si>
    <t>ORD10674</t>
  </si>
  <si>
    <t>ORD10675</t>
  </si>
  <si>
    <t>ORD10676</t>
  </si>
  <si>
    <t>ORD10677</t>
  </si>
  <si>
    <t>Customer 1150</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</si>
  <si>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</si>
  <si>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</si>
  <si>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</si>
  <si>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</si>
  <si>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</si>
  <si>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</si>
  <si>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</si>
  <si>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</si>
  <si>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</si>
  <si>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</si>
  <si>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</si>
  <si>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</si>
  <si>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</si>
  <si>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</si>
  <si>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</si>
  <si>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</si>
  <si>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</si>
  <si>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Customer 1044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</si>
  <si>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</si>
  <si>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</si>
  <si>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</si>
  <si>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</si>
  <si>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</si>
  <si>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</si>
  <si>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</si>
  <si>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</si>
  <si>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</si>
  <si>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</si>
  <si>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</si>
  <si>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</si>
  <si>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</si>
  <si>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</si>
  <si>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</si>
  <si>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</si>
  <si>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</si>
  <si>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</si>
  <si>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</si>
  <si>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</si>
  <si>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</si>
  <si>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</si>
  <si>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</si>
  <si>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</si>
  <si>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</si>
  <si>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</si>
  <si>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</si>
  <si>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Customer 1031</t>
  </si>
  <si>
    <t>ORD10722</t>
  </si>
  <si>
    <t>ORD10723</t>
  </si>
  <si>
    <t>ORD10724</t>
  </si>
  <si>
    <t>ORD10725</t>
  </si>
  <si>
    <t>Customer 1092</t>
  </si>
  <si>
    <t>ORD10726</t>
  </si>
  <si>
    <t>ORD10727</t>
  </si>
  <si>
    <t>ORD10728</t>
  </si>
  <si>
    <t>ORD10729</t>
  </si>
  <si>
    <t>ORD10730</t>
  </si>
  <si>
    <t>ORD10731</t>
  </si>
  <si>
    <t>ORD10732</t>
  </si>
  <si>
    <t>ORD10733</t>
  </si>
  <si>
    <t>ORD10734</t>
  </si>
  <si>
    <t>ORD10735</t>
  </si>
  <si>
    <t>ORD10736</t>
  </si>
  <si>
    <t>ORD10737</t>
  </si>
  <si>
    <t>Customer 1014</t>
  </si>
  <si>
    <t>ORD10738</t>
  </si>
  <si>
    <t>ORD10739</t>
  </si>
  <si>
    <t>ORD10740</t>
  </si>
  <si>
    <t>ORD10741</t>
  </si>
  <si>
    <t>ORD10742</t>
  </si>
  <si>
    <t>Customer 1091</t>
  </si>
  <si>
    <t>ORD10743</t>
  </si>
  <si>
    <t>ORD10744</t>
  </si>
  <si>
    <t>ORD10745</t>
  </si>
  <si>
    <t>ORD10746</t>
  </si>
  <si>
    <t>ORD10747</t>
  </si>
  <si>
    <t>ORD10748</t>
  </si>
  <si>
    <t>ORD10749</t>
  </si>
  <si>
    <t>ORD10750</t>
  </si>
  <si>
    <t>ORD10751</t>
  </si>
  <si>
    <t>Customer 1161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</si>
  <si>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</si>
  <si>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</si>
  <si>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</si>
  <si>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</si>
  <si>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</si>
  <si>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</si>
  <si>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</si>
  <si>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</si>
  <si>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</si>
  <si>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</si>
  <si>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</si>
  <si>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</si>
  <si>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</si>
  <si>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</si>
  <si>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</si>
  <si>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</si>
  <si>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</si>
  <si>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</si>
  <si>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</si>
  <si>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Customer 1219</t>
  </si>
  <si>
    <t>ORD10771</t>
  </si>
  <si>
    <t>ORD10772</t>
  </si>
  <si>
    <t>ORD10773</t>
  </si>
  <si>
    <t>Customer 1225</t>
  </si>
  <si>
    <t>ORD10774</t>
  </si>
  <si>
    <t>ORD10775</t>
  </si>
  <si>
    <t>ORD10776</t>
  </si>
  <si>
    <t>Customer 1076</t>
  </si>
  <si>
    <t>ORD10777</t>
  </si>
  <si>
    <t>ORD10778</t>
  </si>
  <si>
    <t>ORD10779</t>
  </si>
  <si>
    <t>Customer 1019</t>
  </si>
  <si>
    <t>ORD10780</t>
  </si>
  <si>
    <t>ORD10781</t>
  </si>
  <si>
    <t>ORD10782</t>
  </si>
  <si>
    <t>ORD10783</t>
  </si>
  <si>
    <t>Customer 1054</t>
  </si>
  <si>
    <t>ORD10784</t>
  </si>
  <si>
    <t>ORD10785</t>
  </si>
  <si>
    <t>ORD10786</t>
  </si>
  <si>
    <t>C1213</t>
  </si>
  <si>
    <t>ORD10787</t>
  </si>
  <si>
    <t>ORD10788</t>
  </si>
  <si>
    <t>ORD10789</t>
  </si>
  <si>
    <t>ORD10790</t>
  </si>
  <si>
    <t>Customer 1003</t>
  </si>
  <si>
    <t>ORD10791</t>
  </si>
  <si>
    <t>ORD10792</t>
  </si>
  <si>
    <t>ORD10793</t>
  </si>
  <si>
    <t>ORD10794</t>
  </si>
  <si>
    <t>ORD10795</t>
  </si>
  <si>
    <t>ORD10796</t>
  </si>
  <si>
    <t>ORD10797</t>
  </si>
  <si>
    <t>ORD10798</t>
  </si>
  <si>
    <t>ORD10799</t>
  </si>
  <si>
    <t>ORD10800</t>
  </si>
  <si>
    <t>ORD10801</t>
  </si>
  <si>
    <t>ORD10802</t>
  </si>
  <si>
    <t>ORD10803</t>
  </si>
  <si>
    <t>ORD10804</t>
  </si>
  <si>
    <t>C1198</t>
  </si>
  <si>
    <t>ORD10805</t>
  </si>
  <si>
    <t>ORD10806</t>
  </si>
  <si>
    <t>ORD10807</t>
  </si>
  <si>
    <t>ORD10808</t>
  </si>
  <si>
    <t>ORD10809</t>
  </si>
  <si>
    <t>ORD10810</t>
  </si>
  <si>
    <t>ORD10811</t>
  </si>
  <si>
    <t>ORD10812</t>
  </si>
  <si>
    <t>ORD10813</t>
  </si>
  <si>
    <t>ORD10814</t>
  </si>
  <si>
    <t>ORD10815</t>
  </si>
  <si>
    <t>ORD10816</t>
  </si>
  <si>
    <t>Customer 1097</t>
  </si>
  <si>
    <t>ORD10817</t>
  </si>
  <si>
    <t>ORD10818</t>
  </si>
  <si>
    <t>ORD10819</t>
  </si>
  <si>
    <t>ORD10820</t>
  </si>
  <si>
    <t>ORD10821</t>
  </si>
  <si>
    <t>ORD10822</t>
  </si>
  <si>
    <t>ORD10823</t>
  </si>
  <si>
    <t>C1087</t>
  </si>
  <si>
    <t>ORD10824</t>
  </si>
  <si>
    <t>ORD10825</t>
  </si>
  <si>
    <t>ORD10826</t>
  </si>
  <si>
    <t>ORD10827</t>
  </si>
  <si>
    <t>C1115</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</si>
  <si>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</si>
  <si>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</si>
  <si>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</si>
  <si>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</si>
  <si>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</si>
  <si>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</si>
  <si>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</si>
  <si>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</si>
  <si>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</si>
  <si>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</si>
  <si>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</si>
  <si>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</si>
  <si>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</si>
  <si>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</si>
  <si>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</si>
  <si>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</si>
  <si>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</si>
  <si>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</si>
  <si>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</si>
  <si>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</si>
  <si>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</si>
  <si>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</si>
  <si>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</si>
  <si>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</si>
  <si>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</si>
  <si>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</si>
  <si>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</si>
  <si>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</si>
  <si>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</si>
  <si>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</si>
  <si>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</si>
  <si>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</si>
  <si>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</si>
  <si>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</si>
  <si>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</si>
  <si>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</si>
  <si>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</si>
  <si>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</si>
  <si>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</si>
  <si>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</si>
  <si>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</si>
  <si>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</si>
  <si>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</si>
  <si>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</si>
  <si>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</si>
  <si>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</si>
  <si>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</si>
  <si>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</si>
  <si>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</si>
  <si>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</si>
  <si>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</si>
  <si>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</si>
  <si>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</si>
  <si>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</si>
  <si>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</si>
  <si>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</si>
  <si>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</si>
  <si>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</si>
  <si>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C1145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</si>
  <si>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</si>
  <si>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</si>
  <si>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</si>
  <si>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</si>
  <si>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</si>
  <si>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</si>
  <si>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</si>
  <si>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</si>
  <si>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</si>
  <si>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</si>
  <si>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</si>
  <si>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</si>
  <si>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</si>
  <si>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</si>
  <si>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</si>
  <si>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</si>
  <si>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</si>
  <si>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</si>
  <si>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</si>
  <si>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</si>
  <si>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</si>
  <si>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</si>
  <si>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</si>
  <si>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</si>
  <si>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</si>
  <si>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</si>
  <si>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</si>
  <si>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</si>
  <si>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</si>
  <si>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</si>
  <si>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</si>
  <si>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</si>
  <si>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</si>
  <si>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</si>
  <si>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</si>
  <si>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</si>
  <si>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</si>
  <si>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</si>
  <si>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</si>
  <si>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</si>
  <si>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</si>
  <si>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</si>
  <si>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</si>
  <si>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</si>
  <si>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</si>
  <si>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</si>
  <si>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</si>
  <si>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</si>
  <si>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</si>
  <si>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</si>
  <si>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</si>
  <si>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</si>
  <si>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</si>
  <si>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</si>
  <si>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</si>
  <si>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</si>
  <si>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</si>
  <si>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</si>
  <si>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</si>
  <si>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</si>
  <si>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</si>
  <si>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</si>
  <si>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</si>
  <si>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</si>
  <si>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</si>
  <si>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</si>
  <si>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</si>
  <si>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</si>
  <si>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</si>
  <si>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C1021</t>
  </si>
  <si>
    <t>ORD10955</t>
  </si>
  <si>
    <t>upi</t>
  </si>
  <si>
    <t>ORD10956</t>
  </si>
  <si>
    <t>ORD10957</t>
  </si>
  <si>
    <t>ORD10958</t>
  </si>
  <si>
    <t>ORD10959</t>
  </si>
  <si>
    <t>ORD10960</t>
  </si>
  <si>
    <t>ORD10961</t>
  </si>
  <si>
    <t>ORD10962</t>
  </si>
  <si>
    <t>C1245</t>
  </si>
  <si>
    <t>ORD10963</t>
  </si>
  <si>
    <t>ORD10964</t>
  </si>
  <si>
    <t>ORD10965</t>
  </si>
  <si>
    <t>ORD10966</t>
  </si>
  <si>
    <t>ORD10967</t>
  </si>
  <si>
    <t>ORD10968</t>
  </si>
  <si>
    <t>ORD10969</t>
  </si>
  <si>
    <t>ORD10970</t>
  </si>
  <si>
    <t>ORD10971</t>
  </si>
  <si>
    <t>ORD10972</t>
  </si>
  <si>
    <t>ORD10973</t>
  </si>
  <si>
    <t>ORD10974</t>
  </si>
  <si>
    <t>ORD10975</t>
  </si>
  <si>
    <t>Customer 1043</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</si>
  <si>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</si>
  <si>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</si>
  <si>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</si>
  <si>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</si>
  <si>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</si>
  <si>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</si>
  <si>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</si>
  <si>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</si>
  <si>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</si>
  <si>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</si>
  <si>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</si>
  <si>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</si>
  <si>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</si>
  <si>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</si>
  <si>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</si>
  <si>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</si>
  <si>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</si>
  <si>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</si>
  <si>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</si>
  <si>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</si>
  <si>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</si>
  <si>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</si>
  <si>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</si>
  <si>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</si>
  <si>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</si>
  <si>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Cost_Per_Unit</t>
  </si>
  <si>
    <t>Customer_Type</t>
  </si>
  <si>
    <t>Regular</t>
  </si>
  <si>
    <t>New</t>
  </si>
  <si>
    <t>Premium</t>
  </si>
  <si>
    <t>Year</t>
  </si>
  <si>
    <t>Quarter</t>
  </si>
  <si>
    <t>Month Name</t>
  </si>
  <si>
    <t>Day Name</t>
  </si>
  <si>
    <t>Ord10001</t>
  </si>
  <si>
    <t>July</t>
  </si>
  <si>
    <t>Wednesday</t>
  </si>
  <si>
    <t>Ord10002</t>
  </si>
  <si>
    <t>May</t>
  </si>
  <si>
    <t>Tuesday</t>
  </si>
  <si>
    <t>Ord10003</t>
  </si>
  <si>
    <t>Upi</t>
  </si>
  <si>
    <t>February</t>
  </si>
  <si>
    <t>Ord10004</t>
  </si>
  <si>
    <t>April</t>
  </si>
  <si>
    <t>Sunday</t>
  </si>
  <si>
    <t>Ord10005</t>
  </si>
  <si>
    <t>June</t>
  </si>
  <si>
    <t>Ord10006</t>
  </si>
  <si>
    <t>Cash On Delivery</t>
  </si>
  <si>
    <t>March</t>
  </si>
  <si>
    <t>Ord10007</t>
  </si>
  <si>
    <t>Ord10008</t>
  </si>
  <si>
    <t>Thursday</t>
  </si>
  <si>
    <t>Ord10009</t>
  </si>
  <si>
    <t>Friday</t>
  </si>
  <si>
    <t>Ord10010</t>
  </si>
  <si>
    <t>24In Monitor</t>
  </si>
  <si>
    <t>Ord10011</t>
  </si>
  <si>
    <t>Ord10012</t>
  </si>
  <si>
    <t>Ord10013</t>
  </si>
  <si>
    <t>Saturday</t>
  </si>
  <si>
    <t>Ord10014</t>
  </si>
  <si>
    <t>Ord10015</t>
  </si>
  <si>
    <t>Ord10016</t>
  </si>
  <si>
    <t>Ord10017</t>
  </si>
  <si>
    <t>Ord10018</t>
  </si>
  <si>
    <t>Ord10019</t>
  </si>
  <si>
    <t>January</t>
  </si>
  <si>
    <t>Ord10020</t>
  </si>
  <si>
    <t>Monday</t>
  </si>
  <si>
    <t>Ord10021</t>
  </si>
  <si>
    <t>Usb-C Hub</t>
  </si>
  <si>
    <t>Ord10022</t>
  </si>
  <si>
    <t>Ord10023</t>
  </si>
  <si>
    <t>Ord10024</t>
  </si>
  <si>
    <t>August</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</si>
  <si>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</si>
  <si>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</si>
  <si>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</si>
  <si>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</si>
  <si>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</si>
  <si>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</si>
  <si>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</si>
  <si>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</si>
  <si>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</si>
  <si>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</si>
  <si>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</si>
  <si>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</si>
  <si>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</si>
  <si>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</si>
  <si>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</si>
  <si>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</si>
  <si>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</si>
  <si>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</si>
  <si>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</si>
  <si>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</si>
  <si>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</si>
  <si>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</si>
  <si>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</si>
  <si>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</si>
  <si>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Unknown</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</si>
  <si>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</si>
  <si>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</si>
  <si>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</si>
  <si>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</si>
  <si>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</si>
  <si>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</si>
  <si>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</si>
  <si>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</si>
  <si>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</si>
  <si>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</si>
  <si>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</si>
  <si>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</si>
  <si>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</si>
  <si>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</si>
  <si>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</si>
  <si>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</si>
  <si>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</si>
  <si>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</si>
  <si>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</si>
  <si>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</si>
  <si>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</si>
  <si>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</si>
  <si>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</si>
  <si>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</si>
  <si>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</si>
  <si>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</si>
  <si>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</si>
  <si>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</si>
  <si>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</si>
  <si>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</si>
  <si>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</si>
  <si>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</si>
  <si>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</si>
  <si>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</si>
  <si>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</si>
  <si>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</si>
  <si>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</si>
  <si>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</si>
  <si>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</si>
  <si>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</si>
  <si>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</si>
  <si>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</si>
  <si>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</si>
  <si>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</si>
  <si>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</si>
  <si>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</si>
  <si>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</si>
  <si>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</si>
  <si>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</si>
  <si>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</si>
  <si>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</si>
  <si>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</si>
  <si>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</si>
  <si>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</si>
  <si>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</si>
  <si>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</si>
  <si>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</si>
  <si>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</si>
  <si>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</si>
  <si>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</si>
  <si>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</si>
  <si>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</si>
  <si>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</si>
  <si>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</si>
  <si>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</si>
  <si>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</si>
  <si>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</si>
  <si>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</si>
  <si>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</si>
  <si>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</si>
  <si>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</si>
  <si>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</si>
  <si>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</si>
  <si>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</si>
  <si>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</si>
  <si>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</si>
  <si>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</si>
  <si>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</si>
  <si>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</si>
  <si>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</si>
  <si>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</si>
  <si>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</si>
  <si>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</si>
  <si>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</si>
  <si>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</si>
  <si>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</si>
  <si>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</si>
  <si>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</si>
  <si>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</si>
  <si>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</si>
  <si>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</si>
  <si>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</si>
  <si>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</si>
  <si>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</si>
  <si>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</si>
  <si>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</si>
  <si>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</si>
  <si>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</si>
  <si>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</si>
  <si>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</si>
  <si>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</si>
  <si>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</si>
  <si>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</si>
  <si>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</si>
  <si>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</si>
  <si>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</si>
  <si>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</si>
  <si>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</si>
  <si>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</si>
  <si>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</si>
  <si>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</si>
  <si>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</si>
  <si>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</si>
  <si>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</si>
  <si>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</si>
  <si>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</si>
  <si>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</si>
  <si>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</si>
  <si>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</si>
  <si>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</si>
  <si>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</si>
  <si>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</si>
  <si>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</si>
  <si>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</si>
  <si>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</si>
  <si>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</si>
  <si>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</si>
  <si>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</si>
  <si>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</si>
  <si>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</si>
  <si>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</si>
  <si>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</si>
  <si>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</si>
  <si>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</si>
  <si>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</si>
  <si>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</si>
  <si>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</si>
  <si>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</si>
  <si>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</si>
  <si>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</si>
  <si>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</si>
  <si>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</si>
  <si>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</si>
  <si>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</si>
  <si>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</si>
  <si>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</si>
  <si>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</si>
  <si>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</si>
  <si>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</si>
  <si>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</si>
  <si>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</si>
  <si>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</si>
  <si>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</si>
  <si>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</si>
  <si>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</si>
  <si>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</si>
  <si>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</si>
  <si>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</si>
  <si>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</si>
  <si>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</si>
  <si>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</si>
  <si>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</si>
  <si>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</si>
  <si>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</si>
  <si>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</si>
  <si>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</si>
  <si>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</si>
  <si>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</si>
  <si>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</si>
  <si>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</si>
  <si>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</si>
  <si>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</si>
  <si>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</si>
  <si>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</si>
  <si>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</si>
  <si>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</si>
  <si>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</si>
  <si>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</si>
  <si>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</si>
  <si>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</si>
  <si>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</si>
  <si>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</si>
  <si>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</si>
  <si>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</si>
  <si>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</si>
  <si>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</si>
  <si>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</si>
  <si>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</si>
  <si>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</si>
  <si>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</si>
  <si>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</si>
  <si>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</si>
  <si>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</si>
  <si>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</si>
  <si>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</si>
  <si>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</si>
  <si>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</si>
  <si>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</si>
  <si>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</si>
  <si>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</si>
  <si>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</si>
  <si>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</si>
  <si>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</si>
  <si>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</si>
  <si>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</si>
  <si>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</si>
  <si>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</si>
  <si>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</si>
  <si>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</si>
  <si>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</si>
  <si>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</si>
  <si>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</si>
  <si>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</si>
  <si>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</si>
  <si>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</si>
  <si>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</si>
  <si>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</si>
  <si>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</si>
  <si>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</si>
  <si>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</si>
  <si>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</si>
  <si>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</si>
  <si>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</si>
  <si>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</si>
  <si>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</si>
  <si>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</si>
  <si>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</si>
  <si>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</si>
  <si>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</si>
  <si>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</si>
  <si>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</si>
  <si>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</si>
  <si>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</si>
  <si>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</si>
  <si>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</si>
  <si>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</si>
  <si>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</si>
  <si>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</si>
  <si>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</si>
  <si>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</si>
  <si>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</si>
  <si>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</si>
  <si>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</si>
  <si>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</si>
  <si>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</si>
  <si>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</si>
  <si>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</si>
  <si>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</si>
  <si>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</si>
  <si>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</si>
  <si>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</si>
  <si>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</si>
  <si>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</si>
  <si>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</si>
  <si>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</si>
  <si>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</si>
  <si>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</si>
  <si>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</si>
  <si>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</si>
  <si>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</si>
  <si>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</si>
  <si>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</si>
  <si>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</si>
  <si>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</si>
  <si>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</si>
  <si>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</si>
  <si>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</si>
  <si>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</si>
  <si>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</si>
  <si>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</si>
  <si>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</si>
  <si>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</si>
  <si>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</si>
  <si>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</si>
  <si>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</si>
  <si>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</si>
  <si>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</si>
  <si>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</si>
  <si>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</si>
  <si>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</si>
  <si>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</si>
  <si>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</si>
  <si>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</si>
  <si>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</si>
  <si>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</si>
  <si>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</si>
  <si>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</si>
  <si>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</si>
  <si>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</si>
  <si>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</si>
  <si>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</si>
  <si>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</si>
  <si>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</si>
  <si>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</si>
  <si>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</si>
  <si>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</si>
  <si>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</si>
  <si>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</si>
  <si>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</si>
  <si>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</si>
  <si>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</si>
  <si>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</si>
  <si>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</si>
  <si>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</si>
  <si>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</si>
  <si>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</si>
  <si>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</si>
  <si>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</si>
  <si>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</si>
  <si>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</si>
  <si>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</si>
  <si>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</si>
  <si>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</si>
  <si>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</si>
  <si>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</si>
  <si>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</si>
  <si>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</si>
  <si>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</si>
  <si>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</si>
  <si>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</si>
  <si>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</si>
  <si>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</si>
  <si>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</si>
  <si>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</si>
  <si>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</si>
  <si>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</si>
  <si>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</si>
  <si>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</si>
  <si>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</si>
  <si>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</si>
  <si>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</si>
  <si>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</si>
  <si>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</si>
  <si>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</si>
  <si>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</si>
  <si>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</si>
  <si>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</si>
  <si>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</si>
  <si>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</si>
  <si>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</si>
  <si>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</si>
  <si>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</si>
  <si>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</si>
  <si>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</si>
  <si>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</si>
  <si>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</si>
  <si>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</si>
  <si>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</si>
  <si>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</si>
  <si>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</si>
  <si>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</si>
  <si>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</si>
  <si>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</si>
  <si>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</si>
  <si>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</si>
  <si>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</si>
  <si>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</si>
  <si>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</si>
  <si>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</si>
  <si>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</si>
  <si>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</si>
  <si>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</si>
  <si>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</si>
  <si>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</si>
  <si>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</si>
  <si>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</si>
  <si>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</si>
  <si>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</si>
  <si>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</si>
  <si>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</si>
  <si>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</si>
  <si>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</si>
  <si>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</si>
  <si>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</si>
  <si>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</si>
  <si>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</si>
  <si>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</si>
  <si>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</si>
  <si>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</si>
  <si>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</si>
  <si>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</si>
  <si>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</si>
  <si>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</si>
  <si>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</si>
  <si>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</si>
  <si>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</si>
  <si>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</si>
  <si>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</si>
  <si>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</si>
  <si>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</si>
  <si>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</si>
  <si>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</si>
  <si>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</si>
  <si>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</si>
  <si>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</si>
  <si>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</si>
  <si>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</si>
  <si>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</si>
  <si>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</si>
  <si>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</si>
  <si>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</si>
  <si>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</si>
  <si>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</si>
  <si>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</si>
  <si>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</si>
  <si>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</si>
  <si>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</si>
  <si>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</si>
  <si>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</si>
  <si>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</si>
  <si>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</si>
  <si>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</si>
  <si>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</si>
  <si>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</si>
  <si>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</si>
  <si>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</si>
  <si>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</si>
  <si>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</si>
  <si>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</si>
  <si>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</si>
  <si>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</si>
  <si>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</si>
  <si>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</si>
  <si>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</si>
  <si>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</si>
  <si>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</si>
  <si>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</si>
  <si>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</si>
  <si>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</si>
  <si>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</si>
  <si>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</si>
  <si>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</si>
  <si>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</si>
  <si>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</si>
  <si>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</si>
  <si>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</si>
  <si>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</si>
  <si>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</si>
  <si>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</si>
  <si>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</si>
  <si>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</si>
  <si>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</si>
  <si>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</si>
  <si>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</si>
  <si>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</si>
  <si>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</si>
  <si>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</si>
  <si>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</si>
  <si>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</si>
  <si>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</si>
  <si>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</si>
  <si>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</si>
  <si>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</si>
  <si>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</si>
  <si>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</si>
  <si>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</si>
  <si>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</si>
  <si>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</si>
  <si>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</si>
  <si>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</si>
  <si>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</si>
  <si>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</si>
  <si>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</si>
  <si>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</si>
  <si>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</si>
  <si>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</si>
  <si>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</si>
  <si>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</si>
  <si>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</si>
  <si>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</si>
  <si>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</si>
  <si>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</si>
  <si>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</si>
  <si>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</si>
  <si>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</si>
  <si>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</si>
  <si>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</si>
  <si>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</si>
  <si>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</si>
  <si>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</si>
  <si>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</si>
  <si>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</si>
  <si>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</si>
  <si>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</si>
  <si>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</si>
  <si>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</si>
  <si>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</si>
  <si>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</si>
  <si>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</si>
  <si>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</si>
  <si>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</si>
  <si>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</si>
  <si>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</si>
  <si>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</si>
  <si>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</si>
  <si>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</si>
  <si>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</si>
  <si>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</si>
  <si>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</si>
  <si>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</si>
  <si>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</si>
  <si>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</si>
  <si>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</si>
  <si>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</si>
  <si>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</si>
  <si>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</si>
  <si>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</si>
  <si>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</si>
  <si>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</si>
  <si>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</si>
  <si>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</si>
  <si>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</si>
  <si>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</si>
  <si>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</si>
  <si>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</si>
  <si>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</si>
  <si>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</si>
  <si>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</si>
  <si>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</si>
  <si>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</si>
  <si>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</si>
  <si>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</si>
  <si>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</si>
  <si>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</si>
  <si>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</si>
  <si>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</si>
  <si>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</si>
  <si>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</si>
  <si>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</si>
  <si>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</si>
  <si>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</si>
  <si>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</si>
  <si>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</si>
  <si>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</si>
  <si>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</si>
  <si>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</si>
  <si>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</si>
  <si>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</si>
  <si>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</si>
  <si>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</si>
  <si>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</si>
  <si>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</si>
  <si>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</si>
  <si>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</si>
  <si>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</si>
  <si>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</si>
  <si>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</si>
  <si>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</si>
  <si>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</si>
  <si>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</si>
  <si>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</si>
  <si>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</si>
  <si>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</si>
  <si>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</si>
  <si>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</si>
  <si>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</si>
  <si>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</si>
  <si>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</si>
  <si>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</si>
  <si>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</si>
  <si>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</si>
  <si>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</si>
  <si>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</si>
  <si>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</si>
  <si>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</si>
  <si>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</si>
  <si>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</si>
  <si>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</si>
  <si>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</si>
  <si>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</si>
  <si>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</si>
  <si>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</si>
  <si>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</si>
  <si>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</si>
  <si>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</si>
  <si>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</si>
  <si>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</si>
  <si>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</si>
  <si>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</si>
  <si>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</si>
  <si>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</si>
  <si>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</si>
  <si>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</si>
  <si>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</si>
  <si>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</si>
  <si>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</si>
  <si>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</si>
  <si>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</si>
  <si>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</si>
  <si>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</si>
  <si>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</si>
  <si>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</si>
  <si>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</si>
  <si>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</si>
  <si>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</si>
  <si>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</si>
  <si>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</si>
  <si>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</si>
  <si>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</si>
  <si>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</si>
  <si>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</si>
  <si>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</si>
  <si>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</si>
  <si>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</si>
  <si>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</si>
  <si>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</si>
  <si>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</si>
  <si>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</si>
  <si>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</si>
  <si>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</si>
  <si>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</si>
  <si>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</si>
  <si>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</si>
  <si>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</si>
  <si>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</si>
  <si>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</si>
  <si>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</si>
  <si>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</si>
  <si>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</si>
  <si>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</si>
  <si>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</si>
  <si>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</si>
  <si>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</si>
  <si>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</si>
  <si>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</si>
  <si>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</si>
  <si>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</si>
  <si>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</si>
  <si>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</si>
  <si>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</si>
  <si>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</si>
  <si>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</si>
  <si>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</si>
  <si>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</si>
  <si>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</si>
  <si>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</si>
  <si>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</si>
  <si>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</si>
  <si>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</si>
  <si>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</si>
  <si>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</si>
  <si>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</si>
  <si>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</si>
  <si>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</si>
  <si>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</si>
  <si>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</si>
  <si>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</si>
  <si>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</si>
  <si>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</si>
  <si>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</si>
  <si>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</si>
  <si>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</si>
  <si>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</si>
  <si>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</si>
  <si>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</si>
  <si>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</si>
  <si>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</si>
  <si>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</si>
  <si>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</si>
  <si>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</si>
  <si>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</si>
  <si>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</si>
  <si>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</si>
  <si>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</si>
  <si>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</si>
  <si>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</si>
  <si>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</si>
  <si>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</si>
  <si>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</si>
  <si>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</si>
  <si>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</si>
  <si>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</si>
  <si>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</si>
  <si>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</si>
  <si>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</si>
  <si>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</si>
  <si>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</si>
  <si>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</si>
  <si>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</si>
  <si>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</si>
  <si>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</si>
  <si>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</si>
  <si>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</si>
  <si>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</si>
  <si>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</si>
  <si>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</si>
  <si>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</si>
  <si>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</si>
  <si>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</si>
  <si>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</si>
  <si>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</si>
  <si>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</si>
  <si>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</si>
  <si>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</si>
  <si>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</si>
  <si>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</si>
  <si>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</si>
  <si>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</si>
  <si>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</si>
  <si>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</si>
  <si>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</si>
  <si>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</si>
  <si>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</si>
  <si>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</si>
  <si>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</si>
  <si>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</si>
  <si>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</si>
  <si>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</si>
  <si>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</si>
  <si>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</si>
  <si>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</si>
  <si>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</si>
  <si>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</si>
  <si>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</si>
  <si>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</si>
  <si>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</si>
  <si>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</si>
  <si>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</si>
  <si>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</si>
  <si>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</si>
  <si>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</si>
  <si>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</si>
  <si>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</si>
  <si>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</si>
  <si>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</si>
  <si>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</si>
  <si>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</si>
  <si>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</si>
  <si>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</si>
  <si>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</si>
  <si>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</si>
  <si>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</si>
  <si>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</si>
  <si>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</si>
  <si>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</si>
  <si>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</si>
  <si>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</si>
  <si>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</si>
  <si>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</si>
  <si>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</si>
  <si>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</si>
  <si>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</si>
  <si>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</si>
  <si>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</si>
  <si>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</si>
  <si>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</si>
  <si>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</si>
  <si>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</si>
  <si>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</si>
  <si>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</si>
  <si>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</si>
  <si>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</si>
  <si>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</si>
  <si>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</si>
  <si>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</si>
  <si>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</si>
  <si>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</si>
  <si>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</si>
  <si>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</si>
  <si>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</si>
  <si>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</si>
  <si>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</si>
  <si>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</si>
  <si>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</si>
  <si>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</si>
  <si>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</si>
  <si>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</si>
  <si>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</si>
  <si>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</si>
  <si>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</si>
  <si>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</si>
  <si>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</si>
  <si>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</si>
  <si>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</si>
  <si>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</si>
  <si>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</si>
  <si>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</si>
  <si>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</si>
  <si>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</si>
  <si>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</si>
  <si>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</si>
  <si>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</si>
  <si>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</si>
  <si>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</si>
  <si>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</si>
  <si>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</si>
  <si>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</si>
  <si>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</si>
  <si>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</si>
  <si>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</si>
  <si>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</si>
  <si>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</si>
  <si>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</si>
  <si>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</si>
  <si>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</si>
  <si>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</si>
  <si>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</si>
  <si>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</si>
  <si>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</si>
  <si>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</si>
  <si>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</si>
  <si>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</si>
  <si>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</si>
  <si>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</si>
  <si>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</si>
  <si>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</si>
  <si>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</si>
  <si>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</si>
  <si>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</si>
  <si>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</si>
  <si>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</si>
  <si>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</si>
  <si>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</si>
  <si>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</si>
  <si>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</si>
  <si>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</si>
  <si>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</si>
  <si>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</si>
  <si>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</si>
  <si>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</si>
  <si>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</si>
  <si>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</si>
  <si>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</si>
  <si>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</si>
  <si>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</si>
  <si>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</si>
  <si>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</si>
  <si>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</si>
  <si>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</si>
  <si>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</si>
  <si>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</si>
  <si>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</si>
  <si>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</si>
  <si>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</si>
  <si>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</si>
  <si>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</si>
  <si>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</si>
  <si>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</si>
  <si>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</si>
  <si>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</si>
  <si>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</si>
  <si>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</si>
  <si>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</si>
  <si>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</si>
  <si>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</si>
  <si>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</si>
  <si>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</si>
  <si>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</si>
  <si>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</si>
  <si>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</si>
  <si>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</si>
  <si>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</si>
  <si>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</si>
  <si>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</si>
  <si>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</si>
  <si>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</si>
  <si>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</si>
  <si>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</si>
  <si>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</si>
  <si>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</si>
  <si>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</si>
  <si>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</si>
  <si>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</si>
  <si>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</si>
  <si>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</si>
  <si>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</si>
  <si>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</si>
  <si>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</si>
  <si>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</si>
  <si>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</si>
  <si>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</si>
  <si>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</si>
  <si>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</si>
  <si>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</si>
  <si>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</si>
  <si>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</si>
  <si>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</si>
  <si>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</si>
  <si>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</si>
  <si>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</si>
  <si>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</si>
  <si>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</si>
  <si>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</si>
  <si>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</si>
  <si>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</si>
  <si>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</si>
  <si>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</si>
  <si>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</si>
  <si>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</si>
  <si>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</si>
  <si>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</si>
  <si>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</si>
  <si>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</si>
  <si>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</si>
  <si>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</si>
  <si>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</si>
  <si>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</si>
  <si>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</si>
  <si>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</si>
  <si>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</si>
  <si>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</si>
  <si>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</si>
  <si>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</si>
  <si>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</si>
  <si>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</si>
  <si>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</si>
  <si>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</si>
  <si>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</si>
  <si>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</si>
  <si>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</si>
  <si>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</si>
  <si>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</si>
  <si>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</si>
  <si>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</si>
  <si>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</si>
  <si>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</si>
  <si>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</si>
  <si>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</si>
  <si>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</si>
  <si>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</si>
  <si>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</si>
  <si>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</si>
  <si>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</si>
  <si>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</si>
  <si>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</si>
  <si>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</si>
  <si>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</si>
  <si>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</si>
  <si>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</si>
  <si>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</si>
  <si>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</si>
  <si>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</si>
  <si>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</si>
  <si>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</si>
  <si>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</si>
  <si>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</si>
  <si>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</si>
  <si>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</si>
  <si>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</si>
  <si>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</si>
  <si>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</si>
  <si>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</si>
  <si>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</si>
  <si>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</si>
  <si>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</si>
  <si>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</si>
  <si>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</si>
  <si>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</si>
  <si>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</si>
  <si>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</si>
  <si>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</si>
  <si>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</si>
  <si>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Revenue</t>
  </si>
  <si>
    <t>Discount_amount</t>
  </si>
  <si>
    <t>Net_sales</t>
  </si>
  <si>
    <t>Sum of Revenue</t>
  </si>
  <si>
    <t>Sum of Net_sales</t>
  </si>
  <si>
    <t>Row Labels</t>
  </si>
  <si>
    <t>Grand Total</t>
  </si>
  <si>
    <t>Count of Order_ID</t>
  </si>
  <si>
    <t>Sum of Quantity</t>
  </si>
  <si>
    <t>AOV</t>
  </si>
  <si>
    <t>AOV1</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</si>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</sst>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d/mm/yyyy\ h\.mm"/>
    <numFmt numFmtId="166" formatCode="0.0,,&quot;M&quot;"/>
  </numFmts>
  <fonts count="4" x14ac:knownFonts="1">
    <font>
      <sz val="11"/>
      <color theme="1"/>
      <name val="Calibri"/>
      <family val="2"/>
      <scheme val="minor"/>
    </font>
    <font>
      <b/>
      <sz val="11"/>
      <name val="Calibri"/>
    </font>
    <font>
      <b/>
      <sz val="12"/>
      <name val="Calibri"/>
    </font>
    <font>
      <sz val="11"/>
      <color theme="1"/>
      <name val="Calibri"/>
      <family val="2"/>
      <scheme val="minor"/>
    </font>
  </fonts>
  <fills count="3">
    <fill>
      <patternFill patternType="none"/>
    </fill>
    <fill>
      <patternFill patternType="gray125"/>
    </fill>
    <fill>
      <patternFill patternType="solid">
        <fgColor rgb="FFD9EAF7"/>
      </patternFill>
    </fill>
  </fills>
  <borders count="12">
    <border>
      <left/>
      <right/>
      <top/>
      <bottom/>
      <diagonal/>
    </border>
    <border>
      <left style="thin">
        <color auto="1"/>
      </left>
      <right style="thin">
        <color auto="1"/>
      </right>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9" fontId="3" fillId="0" borderId="0" applyFont="0" applyFill="0" applyBorder="0" applyAlignment="0" applyProtection="0"/>
  </cellStyleXfs>
  <cellXfs count="26">
    <xf numFmtId="0" fontId="0" fillId="0" borderId="0" xfId="0"/>
    <xf numFmtId="0" fontId="2" fillId="0" borderId="0" xfId="0" applyFont="1" applyAlignment="1">
      <alignment vertical="top" wrapText="1"/>
    </xf>
    <xf numFmtId="0" fontId="0" fillId="0" borderId="0" xfId="0" applyAlignment="1">
      <alignment vertical="top" wrapText="1"/>
    </xf>
    <xf numFmtId="164" fontId="0" fillId="0" borderId="0" xfId="0" applyNumberFormat="1"/>
    <xf numFmtId="4" fontId="0" fillId="0" borderId="0" xfId="0" applyNumberFormat="1"/>
    <xf numFmtId="0" fontId="1" fillId="2" borderId="1" xfId="0" applyFont="1" applyFill="1" applyBorder="1" applyAlignment="1">
      <alignment horizontal="center"/>
    </xf>
    <xf numFmtId="165"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3"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1" applyFont="1"/>
    <xf numFmtId="0" fontId="0" fillId="0" borderId="11" xfId="0" applyBorder="1"/>
    <xf numFmtId="166" fontId="0" fillId="0" borderId="0" xfId="0" applyNumberFormat="1"/>
    <xf numFmtId="0" fontId="0" fillId="0" borderId="0" xfId="0" applyNumberFormat="1"/>
    <xf numFmtId="1" fontId="0" fillId="0" borderId="0" xfId="0" applyNumberFormat="1"/>
  </cellXfs>
  <cellStyles count="2">
    <cellStyle name="Normal" xfId="0" builtinId="0"/>
    <cellStyle name="Percent" xfId="1" builtinId="5"/>
  </cellStyles>
  <dxfs count="86">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4" formatCode="#,##0.00"/>
    </dxf>
    <dxf>
      <numFmt numFmtId="4" formatCode="#,##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h\.mm"/>
    </dxf>
    <dxf>
      <numFmt numFmtId="2" formatCode="0.00"/>
    </dxf>
    <dxf>
      <numFmt numFmtId="4" formatCode="#,##0.00"/>
    </dxf>
    <dxf>
      <numFmt numFmtId="4" formatCode="#,##0.00"/>
    </dxf>
    <dxf>
      <numFmt numFmtId="4" formatCode="#,##0.00"/>
    </dxf>
    <dxf>
      <numFmt numFmtId="4" formatCode="#,##0.00"/>
    </dxf>
    <dxf>
      <numFmt numFmtId="4" formatCode="#,##0.00"/>
    </dxf>
    <dxf>
      <numFmt numFmtId="164"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tyles" Target="styles.xml"/><Relationship Id="rId39" Type="http://schemas.openxmlformats.org/officeDocument/2006/relationships/customXml" Target="../customXml/item6.xml"/><Relationship Id="rId21" Type="http://schemas.microsoft.com/office/2007/relationships/slicerCache" Target="slicerCaches/slicerCache2.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microsoft.com/office/2017/06/relationships/rdRichValue" Target="richData/rdrichvalue.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 Type="http://schemas.openxmlformats.org/officeDocument/2006/relationships/worksheet" Target="worksheets/sheet5.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3.xml"/><Relationship Id="rId27" Type="http://schemas.openxmlformats.org/officeDocument/2006/relationships/sharedStrings" Target="sharedStrings.xml"/><Relationship Id="rId30" Type="http://schemas.microsoft.com/office/2017/06/relationships/rdRichValueStructure" Target="richData/rdrichvaluestructure.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onnections" Target="connections.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microsoft.com/office/2007/relationships/slicerCache" Target="slicerCaches/slicerCache1.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4.xml"/><Relationship Id="rId28" Type="http://schemas.openxmlformats.org/officeDocument/2006/relationships/sheetMetadata" Target="metadata.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worksheet" Target="worksheets/sheet10.xml"/><Relationship Id="rId31" Type="http://schemas.microsoft.com/office/2017/06/relationships/rdRichValueTypes" Target="richData/rdRichValueTypes.xml"/><Relationship Id="rId44" Type="http://schemas.openxmlformats.org/officeDocument/2006/relationships/customXml" Target="../customXml/item11.xml"/><Relationship Id="rId52"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project.xlsx]Sheet4!PivotTable17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6A-4553-AE0A-69C1218725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6A-4553-AE0A-69C1218725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6A-4553-AE0A-69C1218725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6A-4553-AE0A-69C1218725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26A-4553-AE0A-69C1218725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26A-4553-AE0A-69C12187252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26A-4553-AE0A-69C12187252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26A-4553-AE0A-69C12187252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26A-4553-AE0A-69C12187252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26A-4553-AE0A-69C12187252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26A-4553-AE0A-69C12187252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26A-4553-AE0A-69C121872529}"/>
              </c:ext>
            </c:extLst>
          </c:dPt>
          <c:cat>
            <c:strRef>
              <c:f>Sheet4!$A$4:$A$16</c:f>
              <c:strCache>
                <c:ptCount val="12"/>
                <c:pt idx="0">
                  <c:v>24In Monitor</c:v>
                </c:pt>
                <c:pt idx="1">
                  <c:v>Backpack</c:v>
                </c:pt>
                <c:pt idx="2">
                  <c:v>Desk Lamp</c:v>
                </c:pt>
                <c:pt idx="3">
                  <c:v>Keyboard</c:v>
                </c:pt>
                <c:pt idx="4">
                  <c:v>Laptop 15</c:v>
                </c:pt>
                <c:pt idx="5">
                  <c:v>Notebook Pack</c:v>
                </c:pt>
                <c:pt idx="6">
                  <c:v>Office Chair</c:v>
                </c:pt>
                <c:pt idx="7">
                  <c:v>Premium Pen Set</c:v>
                </c:pt>
                <c:pt idx="8">
                  <c:v>Study Desk</c:v>
                </c:pt>
                <c:pt idx="9">
                  <c:v>Usb-C Hub</c:v>
                </c:pt>
                <c:pt idx="10">
                  <c:v>Water Bottle</c:v>
                </c:pt>
                <c:pt idx="11">
                  <c:v>Wireless Mouse</c:v>
                </c:pt>
              </c:strCache>
            </c:strRef>
          </c:cat>
          <c:val>
            <c:numRef>
              <c:f>Sheet4!$B$4:$B$16</c:f>
              <c:numCache>
                <c:formatCode>0.0,,"M"</c:formatCode>
                <c:ptCount val="12"/>
                <c:pt idx="0">
                  <c:v>4555746</c:v>
                </c:pt>
                <c:pt idx="1">
                  <c:v>474694</c:v>
                </c:pt>
                <c:pt idx="2">
                  <c:v>374581</c:v>
                </c:pt>
                <c:pt idx="3">
                  <c:v>349770</c:v>
                </c:pt>
                <c:pt idx="4">
                  <c:v>20747576</c:v>
                </c:pt>
                <c:pt idx="5">
                  <c:v>75573</c:v>
                </c:pt>
                <c:pt idx="6">
                  <c:v>2939294</c:v>
                </c:pt>
                <c:pt idx="7">
                  <c:v>104532</c:v>
                </c:pt>
                <c:pt idx="8">
                  <c:v>3901043</c:v>
                </c:pt>
                <c:pt idx="9">
                  <c:v>425310</c:v>
                </c:pt>
                <c:pt idx="10">
                  <c:v>216967</c:v>
                </c:pt>
                <c:pt idx="11">
                  <c:v>259558.5</c:v>
                </c:pt>
              </c:numCache>
            </c:numRef>
          </c:val>
          <c:extLst>
            <c:ext xmlns:c16="http://schemas.microsoft.com/office/drawing/2014/chart" uri="{C3380CC4-5D6E-409C-BE32-E72D297353CC}">
              <c16:uniqueId val="{00000000-81D6-4091-8A98-8936AA197F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project.xlsx]Sheet1!PivotTable19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New</c:v>
                </c:pt>
                <c:pt idx="1">
                  <c:v>Premium</c:v>
                </c:pt>
                <c:pt idx="2">
                  <c:v>Regular</c:v>
                </c:pt>
              </c:strCache>
            </c:strRef>
          </c:cat>
          <c:val>
            <c:numRef>
              <c:f>Sheet1!$B$4:$B$7</c:f>
              <c:numCache>
                <c:formatCode>0.0,,"M"</c:formatCode>
                <c:ptCount val="3"/>
                <c:pt idx="0">
                  <c:v>11167350</c:v>
                </c:pt>
                <c:pt idx="1">
                  <c:v>7475250</c:v>
                </c:pt>
                <c:pt idx="2">
                  <c:v>19156250</c:v>
                </c:pt>
              </c:numCache>
            </c:numRef>
          </c:val>
          <c:extLst>
            <c:ext xmlns:c16="http://schemas.microsoft.com/office/drawing/2014/chart" uri="{C3380CC4-5D6E-409C-BE32-E72D297353CC}">
              <c16:uniqueId val="{00000000-758C-4883-8258-1353AE5B7ABB}"/>
            </c:ext>
          </c:extLst>
        </c:ser>
        <c:dLbls>
          <c:showLegendKey val="0"/>
          <c:showVal val="0"/>
          <c:showCatName val="0"/>
          <c:showSerName val="0"/>
          <c:showPercent val="0"/>
          <c:showBubbleSize val="0"/>
        </c:dLbls>
        <c:gapWidth val="219"/>
        <c:overlap val="-27"/>
        <c:axId val="2071880751"/>
        <c:axId val="1681602191"/>
      </c:barChart>
      <c:catAx>
        <c:axId val="207188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02191"/>
        <c:crosses val="autoZero"/>
        <c:auto val="1"/>
        <c:lblAlgn val="ctr"/>
        <c:lblOffset val="100"/>
        <c:noMultiLvlLbl val="0"/>
      </c:catAx>
      <c:valAx>
        <c:axId val="1681602191"/>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88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project.xlsx]calculates!PivotTable14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calculates!$E$19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calculates!$D$20:$D$28</c:f>
              <c:strCache>
                <c:ptCount val="8"/>
                <c:pt idx="0">
                  <c:v>January</c:v>
                </c:pt>
                <c:pt idx="1">
                  <c:v>February</c:v>
                </c:pt>
                <c:pt idx="2">
                  <c:v>March</c:v>
                </c:pt>
                <c:pt idx="3">
                  <c:v>April</c:v>
                </c:pt>
                <c:pt idx="4">
                  <c:v>May</c:v>
                </c:pt>
                <c:pt idx="5">
                  <c:v>June</c:v>
                </c:pt>
                <c:pt idx="6">
                  <c:v>July</c:v>
                </c:pt>
                <c:pt idx="7">
                  <c:v>August</c:v>
                </c:pt>
              </c:strCache>
            </c:strRef>
          </c:cat>
          <c:val>
            <c:numRef>
              <c:f>calculates!$E$20:$E$28</c:f>
              <c:numCache>
                <c:formatCode>0.0,,"M"</c:formatCode>
                <c:ptCount val="8"/>
                <c:pt idx="0">
                  <c:v>5362300</c:v>
                </c:pt>
                <c:pt idx="1">
                  <c:v>3053200</c:v>
                </c:pt>
                <c:pt idx="2">
                  <c:v>5185900</c:v>
                </c:pt>
                <c:pt idx="3">
                  <c:v>5788950</c:v>
                </c:pt>
                <c:pt idx="4">
                  <c:v>5330700</c:v>
                </c:pt>
                <c:pt idx="5">
                  <c:v>4262250</c:v>
                </c:pt>
                <c:pt idx="6">
                  <c:v>5380750</c:v>
                </c:pt>
                <c:pt idx="7">
                  <c:v>3434800</c:v>
                </c:pt>
              </c:numCache>
            </c:numRef>
          </c:val>
          <c:smooth val="0"/>
          <c:extLst>
            <c:ext xmlns:c16="http://schemas.microsoft.com/office/drawing/2014/chart" uri="{C3380CC4-5D6E-409C-BE32-E72D297353CC}">
              <c16:uniqueId val="{00000000-C118-4A8D-B53E-87DF88D5B68E}"/>
            </c:ext>
          </c:extLst>
        </c:ser>
        <c:dLbls>
          <c:showLegendKey val="0"/>
          <c:showVal val="0"/>
          <c:showCatName val="0"/>
          <c:showSerName val="0"/>
          <c:showPercent val="0"/>
          <c:showBubbleSize val="0"/>
        </c:dLbls>
        <c:marker val="1"/>
        <c:smooth val="0"/>
        <c:axId val="402926687"/>
        <c:axId val="431792239"/>
      </c:lineChart>
      <c:catAx>
        <c:axId val="40292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92239"/>
        <c:crosses val="autoZero"/>
        <c:auto val="1"/>
        <c:lblAlgn val="ctr"/>
        <c:lblOffset val="100"/>
        <c:noMultiLvlLbl val="0"/>
      </c:catAx>
      <c:valAx>
        <c:axId val="431792239"/>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92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project.xlsx]calculates!PivotTable15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4"/>
          </a:solidFill>
          <a:ln w="19050">
            <a:solidFill>
              <a:schemeClr val="lt1"/>
            </a:solidFill>
          </a:ln>
          <a:effectLst/>
        </c:spPr>
      </c:pivotFmt>
    </c:pivotFmts>
    <c:plotArea>
      <c:layout/>
      <c:pieChart>
        <c:varyColors val="1"/>
        <c:ser>
          <c:idx val="0"/>
          <c:order val="0"/>
          <c:tx>
            <c:strRef>
              <c:f>calculates!$B$41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C0D1-4206-B2AE-2D325019C4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C0D1-4206-B2AE-2D325019C4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8-C0D1-4206-B2AE-2D325019C4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A-C0D1-4206-B2AE-2D325019C4C6}"/>
              </c:ext>
            </c:extLst>
          </c:dPt>
          <c:cat>
            <c:strRef>
              <c:f>calculates!$A$42:$A$46</c:f>
              <c:strCache>
                <c:ptCount val="4"/>
                <c:pt idx="0">
                  <c:v>East</c:v>
                </c:pt>
                <c:pt idx="1">
                  <c:v>South</c:v>
                </c:pt>
                <c:pt idx="2">
                  <c:v>North</c:v>
                </c:pt>
                <c:pt idx="3">
                  <c:v>West</c:v>
                </c:pt>
              </c:strCache>
            </c:strRef>
          </c:cat>
          <c:val>
            <c:numRef>
              <c:f>calculates!$B$42:$B$46</c:f>
              <c:numCache>
                <c:formatCode>0.0,,"M"</c:formatCode>
                <c:ptCount val="4"/>
                <c:pt idx="0">
                  <c:v>4943726</c:v>
                </c:pt>
                <c:pt idx="1">
                  <c:v>19946606</c:v>
                </c:pt>
                <c:pt idx="2">
                  <c:v>2544081</c:v>
                </c:pt>
                <c:pt idx="3">
                  <c:v>6990231.5</c:v>
                </c:pt>
              </c:numCache>
            </c:numRef>
          </c:val>
          <c:extLst>
            <c:ext xmlns:c16="http://schemas.microsoft.com/office/drawing/2014/chart" uri="{C3380CC4-5D6E-409C-BE32-E72D297353CC}">
              <c16:uniqueId val="{0000000B-C0D1-4206-B2AE-2D325019C4C6}"/>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project.xlsx]calculates!PivotTable15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4"/>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3"/>
          </a:solidFill>
          <a:ln w="19050">
            <a:solidFill>
              <a:schemeClr val="lt1"/>
            </a:solidFill>
          </a:ln>
          <a:effectLst/>
        </c:spPr>
      </c:pivotFmt>
      <c:pivotFmt>
        <c:idx val="20"/>
        <c:spPr>
          <a:solidFill>
            <a:schemeClr val="accent4"/>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3"/>
          </a:solidFill>
          <a:ln w="19050">
            <a:solidFill>
              <a:schemeClr val="lt1"/>
            </a:solidFill>
          </a:ln>
          <a:effectLst/>
        </c:spPr>
      </c:pivotFmt>
      <c:pivotFmt>
        <c:idx val="25"/>
        <c:spPr>
          <a:solidFill>
            <a:schemeClr val="accent4"/>
          </a:solidFill>
          <a:ln w="19050">
            <a:solidFill>
              <a:schemeClr val="lt1"/>
            </a:solidFill>
          </a:ln>
          <a:effectLst/>
        </c:spPr>
      </c:pivotFmt>
    </c:pivotFmts>
    <c:plotArea>
      <c:layout/>
      <c:pieChart>
        <c:varyColors val="1"/>
        <c:ser>
          <c:idx val="0"/>
          <c:order val="0"/>
          <c:tx>
            <c:strRef>
              <c:f>calculates!$B$41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55-465A-A170-2A95B0F64A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55-465A-A170-2A95B0F64A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55-465A-A170-2A95B0F64A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55-465A-A170-2A95B0F64A27}"/>
              </c:ext>
            </c:extLst>
          </c:dPt>
          <c:cat>
            <c:strRef>
              <c:f>calculates!$A$42:$A$46</c:f>
              <c:strCache>
                <c:ptCount val="4"/>
                <c:pt idx="0">
                  <c:v>East</c:v>
                </c:pt>
                <c:pt idx="1">
                  <c:v>South</c:v>
                </c:pt>
                <c:pt idx="2">
                  <c:v>North</c:v>
                </c:pt>
                <c:pt idx="3">
                  <c:v>West</c:v>
                </c:pt>
              </c:strCache>
            </c:strRef>
          </c:cat>
          <c:val>
            <c:numRef>
              <c:f>calculates!$B$42:$B$46</c:f>
              <c:numCache>
                <c:formatCode>0.0,,"M"</c:formatCode>
                <c:ptCount val="4"/>
                <c:pt idx="0">
                  <c:v>4943726</c:v>
                </c:pt>
                <c:pt idx="1">
                  <c:v>19946606</c:v>
                </c:pt>
                <c:pt idx="2">
                  <c:v>2544081</c:v>
                </c:pt>
                <c:pt idx="3">
                  <c:v>6990231.5</c:v>
                </c:pt>
              </c:numCache>
            </c:numRef>
          </c:val>
          <c:extLst>
            <c:ext xmlns:c16="http://schemas.microsoft.com/office/drawing/2014/chart" uri="{C3380CC4-5D6E-409C-BE32-E72D297353CC}">
              <c16:uniqueId val="{00000008-AD55-465A-A170-2A95B0F64A27}"/>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project.xlsx]calculates!PivotTable10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calculates!$J$61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calculates!$I$62:$I$71</c:f>
              <c:strCache>
                <c:ptCount val="9"/>
                <c:pt idx="0">
                  <c:v>Vikram</c:v>
                </c:pt>
                <c:pt idx="1">
                  <c:v>Unknown</c:v>
                </c:pt>
                <c:pt idx="2">
                  <c:v>Sneha</c:v>
                </c:pt>
                <c:pt idx="3">
                  <c:v>Rahul</c:v>
                </c:pt>
                <c:pt idx="4">
                  <c:v>Priya</c:v>
                </c:pt>
                <c:pt idx="5">
                  <c:v>Meena</c:v>
                </c:pt>
                <c:pt idx="6">
                  <c:v>Kiran</c:v>
                </c:pt>
                <c:pt idx="7">
                  <c:v>Arjun</c:v>
                </c:pt>
                <c:pt idx="8">
                  <c:v>Anjali</c:v>
                </c:pt>
              </c:strCache>
            </c:strRef>
          </c:cat>
          <c:val>
            <c:numRef>
              <c:f>calculates!$J$62:$J$71</c:f>
              <c:numCache>
                <c:formatCode>0.00%</c:formatCode>
                <c:ptCount val="9"/>
                <c:pt idx="0">
                  <c:v>9.4867965559798775E-2</c:v>
                </c:pt>
                <c:pt idx="1">
                  <c:v>1.424117400397102E-2</c:v>
                </c:pt>
                <c:pt idx="2">
                  <c:v>0.12010286027220404</c:v>
                </c:pt>
                <c:pt idx="3">
                  <c:v>0.11034991805306246</c:v>
                </c:pt>
                <c:pt idx="4">
                  <c:v>0.1100139289951943</c:v>
                </c:pt>
                <c:pt idx="5">
                  <c:v>0.12012667052039944</c:v>
                </c:pt>
                <c:pt idx="6">
                  <c:v>0.1268755530922237</c:v>
                </c:pt>
                <c:pt idx="7">
                  <c:v>0.12837030756226711</c:v>
                </c:pt>
                <c:pt idx="8">
                  <c:v>0.17505162194087914</c:v>
                </c:pt>
              </c:numCache>
            </c:numRef>
          </c:val>
          <c:extLst>
            <c:ext xmlns:c16="http://schemas.microsoft.com/office/drawing/2014/chart" uri="{C3380CC4-5D6E-409C-BE32-E72D297353CC}">
              <c16:uniqueId val="{00000000-5793-4001-99B5-8DC92466D4E6}"/>
            </c:ext>
          </c:extLst>
        </c:ser>
        <c:dLbls>
          <c:dLblPos val="outEnd"/>
          <c:showLegendKey val="0"/>
          <c:showVal val="1"/>
          <c:showCatName val="0"/>
          <c:showSerName val="0"/>
          <c:showPercent val="0"/>
          <c:showBubbleSize val="0"/>
        </c:dLbls>
        <c:gapWidth val="182"/>
        <c:axId val="1681784687"/>
        <c:axId val="1681613711"/>
      </c:barChart>
      <c:catAx>
        <c:axId val="1681784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13711"/>
        <c:crosses val="autoZero"/>
        <c:auto val="1"/>
        <c:lblAlgn val="ctr"/>
        <c:lblOffset val="100"/>
        <c:noMultiLvlLbl val="0"/>
      </c:catAx>
      <c:valAx>
        <c:axId val="168161371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78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project.xlsx]calculates!PivotTable11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calculates!$G$78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calculates!$F$79:$F$84</c:f>
              <c:strCache>
                <c:ptCount val="5"/>
                <c:pt idx="0">
                  <c:v>Bags</c:v>
                </c:pt>
                <c:pt idx="1">
                  <c:v>Electronics</c:v>
                </c:pt>
                <c:pt idx="2">
                  <c:v>Furniture</c:v>
                </c:pt>
                <c:pt idx="3">
                  <c:v>Lifestyle</c:v>
                </c:pt>
                <c:pt idx="4">
                  <c:v>Stationery</c:v>
                </c:pt>
              </c:strCache>
            </c:strRef>
          </c:cat>
          <c:val>
            <c:numRef>
              <c:f>calculates!$G$79:$G$84</c:f>
              <c:numCache>
                <c:formatCode>0.0,,"M"</c:formatCode>
                <c:ptCount val="5"/>
                <c:pt idx="0">
                  <c:v>474694</c:v>
                </c:pt>
                <c:pt idx="1">
                  <c:v>26337960.5</c:v>
                </c:pt>
                <c:pt idx="2">
                  <c:v>6840337</c:v>
                </c:pt>
                <c:pt idx="3">
                  <c:v>591548</c:v>
                </c:pt>
                <c:pt idx="4">
                  <c:v>180105</c:v>
                </c:pt>
              </c:numCache>
            </c:numRef>
          </c:val>
          <c:extLst>
            <c:ext xmlns:c16="http://schemas.microsoft.com/office/drawing/2014/chart" uri="{C3380CC4-5D6E-409C-BE32-E72D297353CC}">
              <c16:uniqueId val="{00000000-29D5-436C-8AB9-6AFD17EA6B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project.xlsx]calculates!PivotTable21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calculates!$T$2</c:f>
              <c:strCache>
                <c:ptCount val="1"/>
                <c:pt idx="0">
                  <c:v>Total</c:v>
                </c:pt>
              </c:strCache>
            </c:strRef>
          </c:tx>
          <c:spPr>
            <a:solidFill>
              <a:schemeClr val="accent1"/>
            </a:solidFill>
            <a:ln>
              <a:noFill/>
            </a:ln>
            <a:effectLst/>
          </c:spPr>
          <c:invertIfNegative val="0"/>
          <c:cat>
            <c:strRef>
              <c:f>calculates!$S$3:$S$6</c:f>
              <c:strCache>
                <c:ptCount val="3"/>
                <c:pt idx="0">
                  <c:v>Cancelled</c:v>
                </c:pt>
                <c:pt idx="1">
                  <c:v>Delivered</c:v>
                </c:pt>
                <c:pt idx="2">
                  <c:v>Returned</c:v>
                </c:pt>
              </c:strCache>
            </c:strRef>
          </c:cat>
          <c:val>
            <c:numRef>
              <c:f>calculates!$T$3:$T$6</c:f>
              <c:numCache>
                <c:formatCode>General</c:formatCode>
                <c:ptCount val="3"/>
                <c:pt idx="0">
                  <c:v>150</c:v>
                </c:pt>
                <c:pt idx="1">
                  <c:v>667</c:v>
                </c:pt>
                <c:pt idx="2">
                  <c:v>183</c:v>
                </c:pt>
              </c:numCache>
            </c:numRef>
          </c:val>
          <c:extLst>
            <c:ext xmlns:c16="http://schemas.microsoft.com/office/drawing/2014/chart" uri="{C3380CC4-5D6E-409C-BE32-E72D297353CC}">
              <c16:uniqueId val="{00000000-8217-4987-8CA7-B09CAFF95E22}"/>
            </c:ext>
          </c:extLst>
        </c:ser>
        <c:dLbls>
          <c:showLegendKey val="0"/>
          <c:showVal val="0"/>
          <c:showCatName val="0"/>
          <c:showSerName val="0"/>
          <c:showPercent val="0"/>
          <c:showBubbleSize val="0"/>
        </c:dLbls>
        <c:gapWidth val="182"/>
        <c:axId val="2071926223"/>
        <c:axId val="1681574831"/>
      </c:barChart>
      <c:catAx>
        <c:axId val="2071926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74831"/>
        <c:crosses val="autoZero"/>
        <c:auto val="1"/>
        <c:lblAlgn val="ctr"/>
        <c:lblOffset val="100"/>
        <c:noMultiLvlLbl val="0"/>
      </c:catAx>
      <c:valAx>
        <c:axId val="1681574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2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project.xlsx]calculates!PivotTable14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Monthly</a:t>
            </a:r>
            <a:r>
              <a:rPr lang="en-US" baseline="0">
                <a:solidFill>
                  <a:schemeClr val="tx1"/>
                </a:solidFill>
              </a:rPr>
              <a:t> Revenue Trend</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B050"/>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calculates!$E$19</c:f>
              <c:strCache>
                <c:ptCount val="1"/>
                <c:pt idx="0">
                  <c:v>Total</c:v>
                </c:pt>
              </c:strCache>
            </c:strRef>
          </c:tx>
          <c:spPr>
            <a:ln w="28575" cap="rnd">
              <a:solidFill>
                <a:srgbClr val="00B05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calculates!$D$20:$D$28</c:f>
              <c:strCache>
                <c:ptCount val="8"/>
                <c:pt idx="0">
                  <c:v>January</c:v>
                </c:pt>
                <c:pt idx="1">
                  <c:v>February</c:v>
                </c:pt>
                <c:pt idx="2">
                  <c:v>March</c:v>
                </c:pt>
                <c:pt idx="3">
                  <c:v>April</c:v>
                </c:pt>
                <c:pt idx="4">
                  <c:v>May</c:v>
                </c:pt>
                <c:pt idx="5">
                  <c:v>June</c:v>
                </c:pt>
                <c:pt idx="6">
                  <c:v>July</c:v>
                </c:pt>
                <c:pt idx="7">
                  <c:v>August</c:v>
                </c:pt>
              </c:strCache>
            </c:strRef>
          </c:cat>
          <c:val>
            <c:numRef>
              <c:f>calculates!$E$20:$E$28</c:f>
              <c:numCache>
                <c:formatCode>0.0,,"M"</c:formatCode>
                <c:ptCount val="8"/>
                <c:pt idx="0">
                  <c:v>5362300</c:v>
                </c:pt>
                <c:pt idx="1">
                  <c:v>3053200</c:v>
                </c:pt>
                <c:pt idx="2">
                  <c:v>5185900</c:v>
                </c:pt>
                <c:pt idx="3">
                  <c:v>5788950</c:v>
                </c:pt>
                <c:pt idx="4">
                  <c:v>5330700</c:v>
                </c:pt>
                <c:pt idx="5">
                  <c:v>4262250</c:v>
                </c:pt>
                <c:pt idx="6">
                  <c:v>5380750</c:v>
                </c:pt>
                <c:pt idx="7">
                  <c:v>3434800</c:v>
                </c:pt>
              </c:numCache>
            </c:numRef>
          </c:val>
          <c:smooth val="0"/>
          <c:extLst>
            <c:ext xmlns:c16="http://schemas.microsoft.com/office/drawing/2014/chart" uri="{C3380CC4-5D6E-409C-BE32-E72D297353CC}">
              <c16:uniqueId val="{00000000-977A-4F47-A675-7FD1BD846A21}"/>
            </c:ext>
          </c:extLst>
        </c:ser>
        <c:dLbls>
          <c:dLblPos val="r"/>
          <c:showLegendKey val="0"/>
          <c:showVal val="1"/>
          <c:showCatName val="0"/>
          <c:showSerName val="0"/>
          <c:showPercent val="0"/>
          <c:showBubbleSize val="0"/>
        </c:dLbls>
        <c:marker val="1"/>
        <c:smooth val="0"/>
        <c:axId val="402926687"/>
        <c:axId val="431792239"/>
      </c:lineChart>
      <c:catAx>
        <c:axId val="40292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31792239"/>
        <c:crosses val="autoZero"/>
        <c:auto val="1"/>
        <c:lblAlgn val="ctr"/>
        <c:lblOffset val="100"/>
        <c:noMultiLvlLbl val="0"/>
      </c:catAx>
      <c:valAx>
        <c:axId val="431792239"/>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29266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project.xlsx]calculates!PivotTable15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Regional</a:t>
            </a:r>
            <a:r>
              <a:rPr lang="en-IN" baseline="0">
                <a:solidFill>
                  <a:schemeClr val="tx1"/>
                </a:solidFill>
              </a:rPr>
              <a:t> Wise Revenue Perfomance</a:t>
            </a:r>
            <a:endParaRPr lang="en-IN">
              <a:solidFill>
                <a:schemeClr val="tx1"/>
              </a:solidFill>
            </a:endParaRP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4"/>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3"/>
          </a:solidFill>
          <a:ln w="19050">
            <a:solidFill>
              <a:schemeClr val="lt1"/>
            </a:solidFill>
          </a:ln>
          <a:effectLst/>
        </c:spPr>
      </c:pivotFmt>
      <c:pivotFmt>
        <c:idx val="20"/>
        <c:spPr>
          <a:solidFill>
            <a:schemeClr val="accent4"/>
          </a:solidFill>
          <a:ln w="19050">
            <a:solidFill>
              <a:schemeClr val="lt1"/>
            </a:solidFill>
          </a:ln>
          <a:effectLst/>
        </c:spPr>
      </c:pivotFmt>
      <c:pivotFmt>
        <c:idx val="21"/>
        <c:marker>
          <c:symbol val="none"/>
        </c:marker>
        <c:dLbl>
          <c:idx val="0"/>
          <c:spPr>
            <a:noFill/>
            <a:ln>
              <a:noFill/>
            </a:ln>
            <a:effectLst/>
          </c:spPr>
          <c:txPr>
            <a:bodyPr wrap="square" lIns="38100" tIns="19050" rIns="38100" bIns="19050" anchor="ctr">
              <a:spAutoFit/>
            </a:bodyPr>
            <a:lstStyle/>
            <a:p>
              <a:pPr>
                <a:defRPr>
                  <a:solidFill>
                    <a:srgbClr val="00206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B0F0"/>
          </a:solidFill>
          <a:ln w="19050">
            <a:solidFill>
              <a:schemeClr val="lt1"/>
            </a:solidFill>
          </a:ln>
          <a:effectLst/>
        </c:spPr>
      </c:pivotFmt>
      <c:pivotFmt>
        <c:idx val="23"/>
        <c:spPr>
          <a:solidFill>
            <a:srgbClr val="00B050"/>
          </a:solidFill>
          <a:ln w="19050">
            <a:solidFill>
              <a:schemeClr val="lt1"/>
            </a:solidFill>
          </a:ln>
          <a:effectLst/>
        </c:spPr>
      </c:pivotFmt>
      <c:pivotFmt>
        <c:idx val="24"/>
        <c:spPr>
          <a:solidFill>
            <a:schemeClr val="accent3"/>
          </a:solidFill>
          <a:ln w="19050">
            <a:solidFill>
              <a:schemeClr val="lt1"/>
            </a:solidFill>
          </a:ln>
          <a:effectLst/>
        </c:spPr>
      </c:pivotFmt>
      <c:pivotFmt>
        <c:idx val="25"/>
        <c:spPr>
          <a:solidFill>
            <a:srgbClr val="92D050"/>
          </a:solidFill>
          <a:ln w="19050">
            <a:solidFill>
              <a:schemeClr val="lt1"/>
            </a:solidFill>
          </a:ln>
          <a:effectLst/>
        </c:spPr>
      </c:pivotFmt>
    </c:pivotFmts>
    <c:plotArea>
      <c:layout/>
      <c:pieChart>
        <c:varyColors val="1"/>
        <c:ser>
          <c:idx val="0"/>
          <c:order val="0"/>
          <c:tx>
            <c:strRef>
              <c:f>calculates!$B$41</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FD42-41BF-A519-B5176BDBAF69}"/>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FD42-41BF-A519-B5176BDBAF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42-41BF-A519-B5176BDBAF69}"/>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FD42-41BF-A519-B5176BDBAF69}"/>
              </c:ext>
            </c:extLst>
          </c:dPt>
          <c:dLbls>
            <c:spPr>
              <a:noFill/>
              <a:ln>
                <a:noFill/>
              </a:ln>
              <a:effectLst/>
            </c:spPr>
            <c:txPr>
              <a:bodyPr wrap="square" lIns="38100" tIns="19050" rIns="38100" bIns="19050" anchor="ctr">
                <a:spAutoFit/>
              </a:bodyPr>
              <a:lstStyle/>
              <a:p>
                <a:pPr>
                  <a:defRPr>
                    <a:solidFill>
                      <a:srgbClr val="002060"/>
                    </a:solidFill>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calculates!$A$42:$A$46</c:f>
              <c:strCache>
                <c:ptCount val="4"/>
                <c:pt idx="0">
                  <c:v>East</c:v>
                </c:pt>
                <c:pt idx="1">
                  <c:v>South</c:v>
                </c:pt>
                <c:pt idx="2">
                  <c:v>North</c:v>
                </c:pt>
                <c:pt idx="3">
                  <c:v>West</c:v>
                </c:pt>
              </c:strCache>
            </c:strRef>
          </c:cat>
          <c:val>
            <c:numRef>
              <c:f>calculates!$B$42:$B$46</c:f>
              <c:numCache>
                <c:formatCode>0.0,,"M"</c:formatCode>
                <c:ptCount val="4"/>
                <c:pt idx="0">
                  <c:v>4943726</c:v>
                </c:pt>
                <c:pt idx="1">
                  <c:v>19946606</c:v>
                </c:pt>
                <c:pt idx="2">
                  <c:v>2544081</c:v>
                </c:pt>
                <c:pt idx="3">
                  <c:v>6990231.5</c:v>
                </c:pt>
              </c:numCache>
            </c:numRef>
          </c:val>
          <c:extLst>
            <c:ext xmlns:c16="http://schemas.microsoft.com/office/drawing/2014/chart" uri="{C3380CC4-5D6E-409C-BE32-E72D297353CC}">
              <c16:uniqueId val="{00000008-FD42-41BF-A519-B5176BDBAF69}"/>
            </c:ext>
          </c:extLst>
        </c:ser>
        <c:dLbls>
          <c:dLblPos val="outEnd"/>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project.xlsx]calculates!PivotTable10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Sales</a:t>
            </a:r>
            <a:r>
              <a:rPr lang="en-US" baseline="0">
                <a:solidFill>
                  <a:schemeClr val="tx1"/>
                </a:solidFill>
              </a:rPr>
              <a:t> Persons Perfomance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CC33"/>
          </a:solidFill>
          <a:ln>
            <a:solidFill>
              <a:srgbClr val="33CC3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3CC33"/>
          </a:solidFill>
          <a:ln>
            <a:solidFill>
              <a:srgbClr val="33CC33"/>
            </a:solidFill>
          </a:ln>
          <a:effectLst/>
        </c:spPr>
      </c:pivotFmt>
      <c:pivotFmt>
        <c:idx val="4"/>
        <c:spPr>
          <a:solidFill>
            <a:srgbClr val="33CC33"/>
          </a:solidFill>
          <a:ln>
            <a:solidFill>
              <a:srgbClr val="33CC33"/>
            </a:solidFill>
          </a:ln>
          <a:effectLst/>
        </c:spPr>
      </c:pivotFmt>
    </c:pivotFmts>
    <c:plotArea>
      <c:layout/>
      <c:barChart>
        <c:barDir val="bar"/>
        <c:grouping val="clustered"/>
        <c:varyColors val="0"/>
        <c:ser>
          <c:idx val="0"/>
          <c:order val="0"/>
          <c:tx>
            <c:strRef>
              <c:f>calculates!$J$61</c:f>
              <c:strCache>
                <c:ptCount val="1"/>
                <c:pt idx="0">
                  <c:v>Total</c:v>
                </c:pt>
              </c:strCache>
            </c:strRef>
          </c:tx>
          <c:spPr>
            <a:solidFill>
              <a:srgbClr val="33CC33"/>
            </a:solidFill>
            <a:ln>
              <a:solidFill>
                <a:srgbClr val="33CC3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calculates!$I$62:$I$71</c:f>
              <c:strCache>
                <c:ptCount val="9"/>
                <c:pt idx="0">
                  <c:v>Vikram</c:v>
                </c:pt>
                <c:pt idx="1">
                  <c:v>Unknown</c:v>
                </c:pt>
                <c:pt idx="2">
                  <c:v>Sneha</c:v>
                </c:pt>
                <c:pt idx="3">
                  <c:v>Rahul</c:v>
                </c:pt>
                <c:pt idx="4">
                  <c:v>Priya</c:v>
                </c:pt>
                <c:pt idx="5">
                  <c:v>Meena</c:v>
                </c:pt>
                <c:pt idx="6">
                  <c:v>Kiran</c:v>
                </c:pt>
                <c:pt idx="7">
                  <c:v>Arjun</c:v>
                </c:pt>
                <c:pt idx="8">
                  <c:v>Anjali</c:v>
                </c:pt>
              </c:strCache>
            </c:strRef>
          </c:cat>
          <c:val>
            <c:numRef>
              <c:f>calculates!$J$62:$J$71</c:f>
              <c:numCache>
                <c:formatCode>0.00%</c:formatCode>
                <c:ptCount val="9"/>
                <c:pt idx="0">
                  <c:v>9.4867965559798775E-2</c:v>
                </c:pt>
                <c:pt idx="1">
                  <c:v>1.424117400397102E-2</c:v>
                </c:pt>
                <c:pt idx="2">
                  <c:v>0.12010286027220404</c:v>
                </c:pt>
                <c:pt idx="3">
                  <c:v>0.11034991805306246</c:v>
                </c:pt>
                <c:pt idx="4">
                  <c:v>0.1100139289951943</c:v>
                </c:pt>
                <c:pt idx="5">
                  <c:v>0.12012667052039944</c:v>
                </c:pt>
                <c:pt idx="6">
                  <c:v>0.1268755530922237</c:v>
                </c:pt>
                <c:pt idx="7">
                  <c:v>0.12837030756226711</c:v>
                </c:pt>
                <c:pt idx="8">
                  <c:v>0.17505162194087914</c:v>
                </c:pt>
              </c:numCache>
            </c:numRef>
          </c:val>
          <c:extLst>
            <c:ext xmlns:c16="http://schemas.microsoft.com/office/drawing/2014/chart" uri="{C3380CC4-5D6E-409C-BE32-E72D297353CC}">
              <c16:uniqueId val="{00000000-19F8-49D5-B69E-57A44A5D5F5C}"/>
            </c:ext>
          </c:extLst>
        </c:ser>
        <c:dLbls>
          <c:dLblPos val="outEnd"/>
          <c:showLegendKey val="0"/>
          <c:showVal val="1"/>
          <c:showCatName val="0"/>
          <c:showSerName val="0"/>
          <c:showPercent val="0"/>
          <c:showBubbleSize val="0"/>
        </c:dLbls>
        <c:gapWidth val="182"/>
        <c:axId val="1681784687"/>
        <c:axId val="1681613711"/>
      </c:barChart>
      <c:catAx>
        <c:axId val="1681784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1613711"/>
        <c:crosses val="autoZero"/>
        <c:auto val="1"/>
        <c:lblAlgn val="ctr"/>
        <c:lblOffset val="100"/>
        <c:noMultiLvlLbl val="0"/>
      </c:catAx>
      <c:valAx>
        <c:axId val="168161371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178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project.xlsx]calculates!PivotTable11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Category</a:t>
            </a:r>
            <a:r>
              <a:rPr lang="en-US" baseline="0">
                <a:solidFill>
                  <a:schemeClr val="tx1"/>
                </a:solidFill>
              </a:rPr>
              <a:t> Wise Sales Perfomance</a:t>
            </a:r>
            <a:endParaRPr lang="en-US">
              <a:solidFill>
                <a:schemeClr val="tx1"/>
              </a:solidFill>
            </a:endParaRPr>
          </a:p>
        </c:rich>
      </c:tx>
      <c:layout>
        <c:manualLayout>
          <c:xMode val="edge"/>
          <c:yMode val="edge"/>
          <c:x val="0.2119512248468941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9444444444444445E-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19050">
            <a:solidFill>
              <a:schemeClr val="lt1"/>
            </a:solidFill>
          </a:ln>
          <a:effectLst/>
        </c:spPr>
        <c:dLbl>
          <c:idx val="0"/>
          <c:layout>
            <c:manualLayout>
              <c:x val="2.5000000000000001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7.2222222222222243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1111111111111109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w="19050">
            <a:solidFill>
              <a:schemeClr val="lt1"/>
            </a:solidFill>
          </a:ln>
          <a:effectLst/>
        </c:spPr>
        <c:dLbl>
          <c:idx val="0"/>
          <c:layout>
            <c:manualLayout>
              <c:x val="4.722222222222217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calculates!$G$78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C7-435B-B587-EA3A61253472}"/>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D9C7-435B-B587-EA3A6125347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D9C7-435B-B587-EA3A612534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C7-435B-B587-EA3A61253472}"/>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D9C7-435B-B587-EA3A61253472}"/>
              </c:ext>
            </c:extLst>
          </c:dPt>
          <c:dLbls>
            <c:dLbl>
              <c:idx val="0"/>
              <c:layout>
                <c:manualLayout>
                  <c:x val="-1.9444444444444445E-2"/>
                  <c:y val="-0.13425925925925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C7-435B-B587-EA3A61253472}"/>
                </c:ext>
              </c:extLst>
            </c:dLbl>
            <c:dLbl>
              <c:idx val="1"/>
              <c:layout>
                <c:manualLayout>
                  <c:x val="2.5000000000000001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C7-435B-B587-EA3A61253472}"/>
                </c:ext>
              </c:extLst>
            </c:dLbl>
            <c:dLbl>
              <c:idx val="2"/>
              <c:layout>
                <c:manualLayout>
                  <c:x val="-7.2222222222222243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9C7-435B-B587-EA3A61253472}"/>
                </c:ext>
              </c:extLst>
            </c:dLbl>
            <c:dLbl>
              <c:idx val="3"/>
              <c:layout>
                <c:manualLayout>
                  <c:x val="-6.1111111111111109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9C7-435B-B587-EA3A61253472}"/>
                </c:ext>
              </c:extLst>
            </c:dLbl>
            <c:dLbl>
              <c:idx val="4"/>
              <c:layout>
                <c:manualLayout>
                  <c:x val="4.7222222222222172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9C7-435B-B587-EA3A612534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calculates!$F$79:$F$84</c:f>
              <c:strCache>
                <c:ptCount val="5"/>
                <c:pt idx="0">
                  <c:v>Bags</c:v>
                </c:pt>
                <c:pt idx="1">
                  <c:v>Electronics</c:v>
                </c:pt>
                <c:pt idx="2">
                  <c:v>Furniture</c:v>
                </c:pt>
                <c:pt idx="3">
                  <c:v>Lifestyle</c:v>
                </c:pt>
                <c:pt idx="4">
                  <c:v>Stationery</c:v>
                </c:pt>
              </c:strCache>
            </c:strRef>
          </c:cat>
          <c:val>
            <c:numRef>
              <c:f>calculates!$G$79:$G$84</c:f>
              <c:numCache>
                <c:formatCode>0.0,,"M"</c:formatCode>
                <c:ptCount val="5"/>
                <c:pt idx="0">
                  <c:v>474694</c:v>
                </c:pt>
                <c:pt idx="1">
                  <c:v>26337960.5</c:v>
                </c:pt>
                <c:pt idx="2">
                  <c:v>6840337</c:v>
                </c:pt>
                <c:pt idx="3">
                  <c:v>591548</c:v>
                </c:pt>
                <c:pt idx="4">
                  <c:v>180105</c:v>
                </c:pt>
              </c:numCache>
            </c:numRef>
          </c:val>
          <c:extLst>
            <c:ext xmlns:c16="http://schemas.microsoft.com/office/drawing/2014/chart" uri="{C3380CC4-5D6E-409C-BE32-E72D297353CC}">
              <c16:uniqueId val="{0000000A-D9C7-435B-B587-EA3A6125347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project.xlsx]Sheet1!PivotTable19</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solidFill>
                  <a:schemeClr val="tx2"/>
                </a:solidFill>
              </a:rPr>
              <a:t>Net Sales by Customer Type</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27550000000000008"/>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33CC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rgbClr val="33CC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Sheet1!$A$4:$A$7</c:f>
              <c:strCache>
                <c:ptCount val="3"/>
                <c:pt idx="0">
                  <c:v>New</c:v>
                </c:pt>
                <c:pt idx="1">
                  <c:v>Premium</c:v>
                </c:pt>
                <c:pt idx="2">
                  <c:v>Regular</c:v>
                </c:pt>
              </c:strCache>
            </c:strRef>
          </c:cat>
          <c:val>
            <c:numRef>
              <c:f>Sheet1!$B$4:$B$7</c:f>
              <c:numCache>
                <c:formatCode>0.0,,"M"</c:formatCode>
                <c:ptCount val="3"/>
                <c:pt idx="0">
                  <c:v>11167350</c:v>
                </c:pt>
                <c:pt idx="1">
                  <c:v>7475250</c:v>
                </c:pt>
                <c:pt idx="2">
                  <c:v>19156250</c:v>
                </c:pt>
              </c:numCache>
            </c:numRef>
          </c:val>
          <c:extLst>
            <c:ext xmlns:c16="http://schemas.microsoft.com/office/drawing/2014/chart" uri="{C3380CC4-5D6E-409C-BE32-E72D297353CC}">
              <c16:uniqueId val="{00000000-6061-494D-864F-27FD81A23304}"/>
            </c:ext>
          </c:extLst>
        </c:ser>
        <c:dLbls>
          <c:dLblPos val="outEnd"/>
          <c:showLegendKey val="0"/>
          <c:showVal val="1"/>
          <c:showCatName val="0"/>
          <c:showSerName val="0"/>
          <c:showPercent val="0"/>
          <c:showBubbleSize val="0"/>
        </c:dLbls>
        <c:gapWidth val="219"/>
        <c:overlap val="-27"/>
        <c:axId val="2071880751"/>
        <c:axId val="1681602191"/>
      </c:barChart>
      <c:catAx>
        <c:axId val="207188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1602191"/>
        <c:crosses val="autoZero"/>
        <c:auto val="1"/>
        <c:lblAlgn val="ctr"/>
        <c:lblOffset val="100"/>
        <c:noMultiLvlLbl val="0"/>
      </c:catAx>
      <c:valAx>
        <c:axId val="1681602191"/>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1880751"/>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project.xlsx]calculates!PivotTable21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2"/>
                </a:solidFill>
              </a:rPr>
              <a:t>Order Status Distribution</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CC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calculates!$T$2</c:f>
              <c:strCache>
                <c:ptCount val="1"/>
                <c:pt idx="0">
                  <c:v>Total</c:v>
                </c:pt>
              </c:strCache>
            </c:strRef>
          </c:tx>
          <c:spPr>
            <a:solidFill>
              <a:srgbClr val="33CC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calculates!$S$3:$S$6</c:f>
              <c:strCache>
                <c:ptCount val="3"/>
                <c:pt idx="0">
                  <c:v>Cancelled</c:v>
                </c:pt>
                <c:pt idx="1">
                  <c:v>Delivered</c:v>
                </c:pt>
                <c:pt idx="2">
                  <c:v>Returned</c:v>
                </c:pt>
              </c:strCache>
            </c:strRef>
          </c:cat>
          <c:val>
            <c:numRef>
              <c:f>calculates!$T$3:$T$6</c:f>
              <c:numCache>
                <c:formatCode>General</c:formatCode>
                <c:ptCount val="3"/>
                <c:pt idx="0">
                  <c:v>150</c:v>
                </c:pt>
                <c:pt idx="1">
                  <c:v>667</c:v>
                </c:pt>
                <c:pt idx="2">
                  <c:v>183</c:v>
                </c:pt>
              </c:numCache>
            </c:numRef>
          </c:val>
          <c:extLst>
            <c:ext xmlns:c16="http://schemas.microsoft.com/office/drawing/2014/chart" uri="{C3380CC4-5D6E-409C-BE32-E72D297353CC}">
              <c16:uniqueId val="{00000000-3ED5-48C5-B2CA-E9909F9098B6}"/>
            </c:ext>
          </c:extLst>
        </c:ser>
        <c:dLbls>
          <c:dLblPos val="outEnd"/>
          <c:showLegendKey val="0"/>
          <c:showVal val="1"/>
          <c:showCatName val="0"/>
          <c:showSerName val="0"/>
          <c:showPercent val="0"/>
          <c:showBubbleSize val="0"/>
        </c:dLbls>
        <c:gapWidth val="182"/>
        <c:axId val="2071926223"/>
        <c:axId val="1681574831"/>
      </c:barChart>
      <c:catAx>
        <c:axId val="2071926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1574831"/>
        <c:crosses val="autoZero"/>
        <c:auto val="1"/>
        <c:lblAlgn val="ctr"/>
        <c:lblOffset val="100"/>
        <c:noMultiLvlLbl val="0"/>
      </c:catAx>
      <c:valAx>
        <c:axId val="1681574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192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image" Target="../media/image5.png"/><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image" Target="../media/image4.svg"/><Relationship Id="rId9" Type="http://schemas.openxmlformats.org/officeDocument/2006/relationships/chart" Target="../charts/chart13.xml"/><Relationship Id="rId14" Type="http://schemas.openxmlformats.org/officeDocument/2006/relationships/image" Target="../media/image8.svg"/></Relationships>
</file>

<file path=xl/drawings/_rels/drawing5.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133350</xdr:colOff>
      <xdr:row>3</xdr:row>
      <xdr:rowOff>85725</xdr:rowOff>
    </xdr:from>
    <xdr:to>
      <xdr:col>9</xdr:col>
      <xdr:colOff>438150</xdr:colOff>
      <xdr:row>17</xdr:row>
      <xdr:rowOff>161925</xdr:rowOff>
    </xdr:to>
    <xdr:graphicFrame macro="">
      <xdr:nvGraphicFramePr>
        <xdr:cNvPr id="2" name="Chart 1">
          <a:extLst>
            <a:ext uri="{FF2B5EF4-FFF2-40B4-BE49-F238E27FC236}">
              <a16:creationId xmlns:a16="http://schemas.microsoft.com/office/drawing/2014/main" id="{5379A0EB-EA89-3560-7F84-7DFC11C80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409575</xdr:colOff>
      <xdr:row>3</xdr:row>
      <xdr:rowOff>90487</xdr:rowOff>
    </xdr:from>
    <xdr:to>
      <xdr:col>10</xdr:col>
      <xdr:colOff>104775</xdr:colOff>
      <xdr:row>17</xdr:row>
      <xdr:rowOff>166687</xdr:rowOff>
    </xdr:to>
    <xdr:graphicFrame macro="">
      <xdr:nvGraphicFramePr>
        <xdr:cNvPr id="2" name="Chart 1">
          <a:extLst>
            <a:ext uri="{FF2B5EF4-FFF2-40B4-BE49-F238E27FC236}">
              <a16:creationId xmlns:a16="http://schemas.microsoft.com/office/drawing/2014/main" id="{8C80D5EA-A15D-279B-C14E-9C2C6F8AB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409575</xdr:colOff>
      <xdr:row>0</xdr:row>
      <xdr:rowOff>171450</xdr:rowOff>
    </xdr:from>
    <xdr:to>
      <xdr:col>15</xdr:col>
      <xdr:colOff>409575</xdr:colOff>
      <xdr:row>14</xdr:row>
      <xdr:rowOff>28575</xdr:rowOff>
    </xdr:to>
    <mc:AlternateContent xmlns:mc="http://schemas.openxmlformats.org/markup-compatibility/2006" xmlns:a14="http://schemas.microsoft.com/office/drawing/2010/main">
      <mc:Choice Requires="a14">
        <xdr:graphicFrame macro="">
          <xdr:nvGraphicFramePr>
            <xdr:cNvPr id="2" name="Age">
              <a:extLst>
                <a:ext uri="{FF2B5EF4-FFF2-40B4-BE49-F238E27FC236}">
                  <a16:creationId xmlns:a16="http://schemas.microsoft.com/office/drawing/2014/main" id="{8A2AC298-12F8-2604-9712-A47F05EBAB3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0144125" y="171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571500</xdr:colOff>
      <xdr:row>13</xdr:row>
      <xdr:rowOff>85725</xdr:rowOff>
    </xdr:from>
    <xdr:to>
      <xdr:col>8</xdr:col>
      <xdr:colOff>247650</xdr:colOff>
      <xdr:row>27</xdr:row>
      <xdr:rowOff>161925</xdr:rowOff>
    </xdr:to>
    <xdr:graphicFrame macro="">
      <xdr:nvGraphicFramePr>
        <xdr:cNvPr id="3" name="Chart 2">
          <a:extLst>
            <a:ext uri="{FF2B5EF4-FFF2-40B4-BE49-F238E27FC236}">
              <a16:creationId xmlns:a16="http://schemas.microsoft.com/office/drawing/2014/main" id="{62AE41CD-A098-6B48-911F-DF80B6250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666750</xdr:colOff>
      <xdr:row>39</xdr:row>
      <xdr:rowOff>161925</xdr:rowOff>
    </xdr:from>
    <xdr:to>
      <xdr:col>10</xdr:col>
      <xdr:colOff>180975</xdr:colOff>
      <xdr:row>54</xdr:row>
      <xdr:rowOff>47625</xdr:rowOff>
    </xdr:to>
    <xdr:graphicFrame macro="">
      <xdr:nvGraphicFramePr>
        <xdr:cNvPr id="4" name="Chart 3">
          <a:extLst>
            <a:ext uri="{FF2B5EF4-FFF2-40B4-BE49-F238E27FC236}">
              <a16:creationId xmlns:a16="http://schemas.microsoft.com/office/drawing/2014/main" id="{C9F8874A-11F9-E0D2-5A0B-2276C3688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647700</xdr:colOff>
      <xdr:row>40</xdr:row>
      <xdr:rowOff>9525</xdr:rowOff>
    </xdr:from>
    <xdr:to>
      <xdr:col>7</xdr:col>
      <xdr:colOff>381000</xdr:colOff>
      <xdr:row>54</xdr:row>
      <xdr:rowOff>85725</xdr:rowOff>
    </xdr:to>
    <xdr:graphicFrame macro="">
      <xdr:nvGraphicFramePr>
        <xdr:cNvPr id="5" name="Chart 4">
          <a:extLst>
            <a:ext uri="{FF2B5EF4-FFF2-40B4-BE49-F238E27FC236}">
              <a16:creationId xmlns:a16="http://schemas.microsoft.com/office/drawing/2014/main" id="{5B21A5F7-A5A1-4542-B975-5FAB0F89A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838200</xdr:colOff>
      <xdr:row>57</xdr:row>
      <xdr:rowOff>90487</xdr:rowOff>
    </xdr:from>
    <xdr:to>
      <xdr:col>9</xdr:col>
      <xdr:colOff>428625</xdr:colOff>
      <xdr:row>71</xdr:row>
      <xdr:rowOff>166687</xdr:rowOff>
    </xdr:to>
    <xdr:graphicFrame macro="">
      <xdr:nvGraphicFramePr>
        <xdr:cNvPr id="7" name="Chart 6">
          <a:extLst>
            <a:ext uri="{FF2B5EF4-FFF2-40B4-BE49-F238E27FC236}">
              <a16:creationId xmlns:a16="http://schemas.microsoft.com/office/drawing/2014/main" id="{6FF7C360-5621-A46E-600B-B1D744B72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28575</xdr:colOff>
      <xdr:row>74</xdr:row>
      <xdr:rowOff>100012</xdr:rowOff>
    </xdr:from>
    <xdr:to>
      <xdr:col>12</xdr:col>
      <xdr:colOff>314325</xdr:colOff>
      <xdr:row>88</xdr:row>
      <xdr:rowOff>176212</xdr:rowOff>
    </xdr:to>
    <xdr:graphicFrame macro="">
      <xdr:nvGraphicFramePr>
        <xdr:cNvPr id="8" name="Chart 7">
          <a:extLst>
            <a:ext uri="{FF2B5EF4-FFF2-40B4-BE49-F238E27FC236}">
              <a16:creationId xmlns:a16="http://schemas.microsoft.com/office/drawing/2014/main" id="{E6579A8A-DAA5-E801-B10C-67D213498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381000</xdr:colOff>
      <xdr:row>5</xdr:row>
      <xdr:rowOff>100012</xdr:rowOff>
    </xdr:from>
    <xdr:to>
      <xdr:col>20</xdr:col>
      <xdr:colOff>485775</xdr:colOff>
      <xdr:row>19</xdr:row>
      <xdr:rowOff>176212</xdr:rowOff>
    </xdr:to>
    <xdr:graphicFrame macro="">
      <xdr:nvGraphicFramePr>
        <xdr:cNvPr id="9" name="Chart 8">
          <a:extLst>
            <a:ext uri="{FF2B5EF4-FFF2-40B4-BE49-F238E27FC236}">
              <a16:creationId xmlns:a16="http://schemas.microsoft.com/office/drawing/2014/main" id="{FA2A0039-7C57-26CE-9AD1-B4AFC001E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952500</xdr:colOff>
      <xdr:row>4</xdr:row>
      <xdr:rowOff>47625</xdr:rowOff>
    </xdr:from>
    <xdr:to>
      <xdr:col>22</xdr:col>
      <xdr:colOff>409575</xdr:colOff>
      <xdr:row>17</xdr:row>
      <xdr:rowOff>95250</xdr:rowOff>
    </xdr:to>
    <mc:AlternateContent xmlns:mc="http://schemas.openxmlformats.org/markup-compatibility/2006">
      <mc:Choice xmlns:a14="http://schemas.microsoft.com/office/drawing/2010/main" Requires="a14">
        <xdr:graphicFrame macro="">
          <xdr:nvGraphicFramePr>
            <xdr:cNvPr id="10" name="Month Name">
              <a:extLst>
                <a:ext uri="{FF2B5EF4-FFF2-40B4-BE49-F238E27FC236}">
                  <a16:creationId xmlns:a16="http://schemas.microsoft.com/office/drawing/2014/main" id="{E59DA0E2-DAED-10DE-99CF-B23AD83F3B0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6735425" y="809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952500</xdr:colOff>
      <xdr:row>4</xdr:row>
      <xdr:rowOff>47625</xdr:rowOff>
    </xdr:from>
    <xdr:to>
      <xdr:col>22</xdr:col>
      <xdr:colOff>409575</xdr:colOff>
      <xdr:row>17</xdr:row>
      <xdr:rowOff>95250</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E661C30A-FA03-D5F5-8388-3BC9711EE53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735425" y="809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495300</xdr:colOff>
      <xdr:row>2</xdr:row>
      <xdr:rowOff>76200</xdr:rowOff>
    </xdr:from>
    <xdr:to>
      <xdr:col>25</xdr:col>
      <xdr:colOff>495300</xdr:colOff>
      <xdr:row>15</xdr:row>
      <xdr:rowOff>123825</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050E22B9-454E-EBC8-CD06-A9CB0393F28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649950" y="457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511969</xdr:colOff>
      <xdr:row>0</xdr:row>
      <xdr:rowOff>166687</xdr:rowOff>
    </xdr:from>
    <xdr:to>
      <xdr:col>11</xdr:col>
      <xdr:colOff>428625</xdr:colOff>
      <xdr:row>4</xdr:row>
      <xdr:rowOff>47623</xdr:rowOff>
    </xdr:to>
    <xdr:sp macro="" textlink="">
      <xdr:nvSpPr>
        <xdr:cNvPr id="5" name="Rectangle 4">
          <a:extLst>
            <a:ext uri="{FF2B5EF4-FFF2-40B4-BE49-F238E27FC236}">
              <a16:creationId xmlns:a16="http://schemas.microsoft.com/office/drawing/2014/main" id="{DF5CD0D7-06B9-341A-D92B-3939AB9B4A09}"/>
            </a:ext>
          </a:extLst>
        </xdr:cNvPr>
        <xdr:cNvSpPr/>
      </xdr:nvSpPr>
      <xdr:spPr>
        <a:xfrm>
          <a:off x="511969" y="166687"/>
          <a:ext cx="6596062" cy="64293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b="1" u="none">
              <a:solidFill>
                <a:srgbClr val="002060"/>
              </a:solidFill>
            </a:rPr>
            <a:t>ABC Retail — Executive Performance &amp; Insights Dashboard</a:t>
          </a:r>
        </a:p>
        <a:p>
          <a:pPr algn="l"/>
          <a:endParaRPr lang="en-IN" sz="1200" b="1" u="none"/>
        </a:p>
      </xdr:txBody>
    </xdr:sp>
    <xdr:clientData/>
  </xdr:twoCellAnchor>
  <xdr:twoCellAnchor editAs="oneCell">
    <xdr:from>
      <xdr:col>0</xdr:col>
      <xdr:colOff>35719</xdr:colOff>
      <xdr:row>0</xdr:row>
      <xdr:rowOff>166688</xdr:rowOff>
    </xdr:from>
    <xdr:to>
      <xdr:col>0</xdr:col>
      <xdr:colOff>500062</xdr:colOff>
      <xdr:row>3</xdr:row>
      <xdr:rowOff>59531</xdr:rowOff>
    </xdr:to>
    <xdr:pic>
      <xdr:nvPicPr>
        <xdr:cNvPr id="7" name="Graphic 6" descr="Building with solid fill">
          <a:extLst>
            <a:ext uri="{FF2B5EF4-FFF2-40B4-BE49-F238E27FC236}">
              <a16:creationId xmlns:a16="http://schemas.microsoft.com/office/drawing/2014/main" id="{7ABFCC7C-CE40-F79D-1C72-FFFB35FF01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719" y="166688"/>
          <a:ext cx="464343" cy="464343"/>
        </a:xfrm>
        <a:prstGeom prst="rect">
          <a:avLst/>
        </a:prstGeom>
      </xdr:spPr>
    </xdr:pic>
    <xdr:clientData/>
  </xdr:twoCellAnchor>
  <xdr:twoCellAnchor>
    <xdr:from>
      <xdr:col>1</xdr:col>
      <xdr:colOff>47625</xdr:colOff>
      <xdr:row>4</xdr:row>
      <xdr:rowOff>23813</xdr:rowOff>
    </xdr:from>
    <xdr:to>
      <xdr:col>3</xdr:col>
      <xdr:colOff>511969</xdr:colOff>
      <xdr:row>9</xdr:row>
      <xdr:rowOff>154781</xdr:rowOff>
    </xdr:to>
    <xdr:sp macro="" textlink="calculates!E3">
      <xdr:nvSpPr>
        <xdr:cNvPr id="9" name="Rectangle: Rounded Corners 8">
          <a:extLst>
            <a:ext uri="{FF2B5EF4-FFF2-40B4-BE49-F238E27FC236}">
              <a16:creationId xmlns:a16="http://schemas.microsoft.com/office/drawing/2014/main" id="{F16D585A-7BEC-F812-C2BD-D98C56336A8F}"/>
            </a:ext>
          </a:extLst>
        </xdr:cNvPr>
        <xdr:cNvSpPr/>
      </xdr:nvSpPr>
      <xdr:spPr>
        <a:xfrm>
          <a:off x="654844" y="785813"/>
          <a:ext cx="1678781" cy="1083468"/>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495378-3A80-4E8F-89C0-9E0FE1230EEA}" type="TxLink">
            <a:rPr lang="en-US" sz="1400" b="1" i="0" u="none" strike="noStrike">
              <a:solidFill>
                <a:srgbClr val="000000"/>
              </a:solidFill>
              <a:latin typeface="Calibri"/>
              <a:ea typeface="Calibri"/>
              <a:cs typeface="Calibri"/>
            </a:rPr>
            <a:pPr algn="ctr"/>
            <a:t>37.8M</a:t>
          </a:fld>
          <a:endParaRPr lang="en-IN" sz="1100" b="1">
            <a:solidFill>
              <a:schemeClr val="tx1"/>
            </a:solidFill>
          </a:endParaRPr>
        </a:p>
      </xdr:txBody>
    </xdr:sp>
    <xdr:clientData/>
  </xdr:twoCellAnchor>
  <xdr:twoCellAnchor>
    <xdr:from>
      <xdr:col>4</xdr:col>
      <xdr:colOff>426244</xdr:colOff>
      <xdr:row>4</xdr:row>
      <xdr:rowOff>21432</xdr:rowOff>
    </xdr:from>
    <xdr:to>
      <xdr:col>7</xdr:col>
      <xdr:colOff>283369</xdr:colOff>
      <xdr:row>9</xdr:row>
      <xdr:rowOff>152400</xdr:rowOff>
    </xdr:to>
    <xdr:sp macro="" textlink="calculates!I3">
      <xdr:nvSpPr>
        <xdr:cNvPr id="10" name="Rectangle: Rounded Corners 9">
          <a:extLst>
            <a:ext uri="{FF2B5EF4-FFF2-40B4-BE49-F238E27FC236}">
              <a16:creationId xmlns:a16="http://schemas.microsoft.com/office/drawing/2014/main" id="{D9CB0D2B-9A20-43AF-905F-E39740D3D603}"/>
            </a:ext>
          </a:extLst>
        </xdr:cNvPr>
        <xdr:cNvSpPr/>
      </xdr:nvSpPr>
      <xdr:spPr>
        <a:xfrm>
          <a:off x="2855119" y="783432"/>
          <a:ext cx="1678781" cy="1083468"/>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B57BA1E-9949-4AEC-AD4C-360330B56CBD}" type="TxLink">
            <a:rPr lang="en-US" sz="1400" b="1" i="0" u="none" strike="noStrike">
              <a:solidFill>
                <a:srgbClr val="000000"/>
              </a:solidFill>
              <a:latin typeface="Calibri"/>
              <a:ea typeface="Calibri"/>
              <a:cs typeface="Calibri"/>
            </a:rPr>
            <a:t>34.4M</a:t>
          </a:fld>
          <a:endParaRPr lang="en-IN" sz="1100" b="1"/>
        </a:p>
      </xdr:txBody>
    </xdr:sp>
    <xdr:clientData/>
  </xdr:twoCellAnchor>
  <xdr:twoCellAnchor>
    <xdr:from>
      <xdr:col>11</xdr:col>
      <xdr:colOff>590550</xdr:colOff>
      <xdr:row>3</xdr:row>
      <xdr:rowOff>173832</xdr:rowOff>
    </xdr:from>
    <xdr:to>
      <xdr:col>14</xdr:col>
      <xdr:colOff>447674</xdr:colOff>
      <xdr:row>9</xdr:row>
      <xdr:rowOff>114300</xdr:rowOff>
    </xdr:to>
    <xdr:sp macro="" textlink="calculates!J1103">
      <xdr:nvSpPr>
        <xdr:cNvPr id="11" name="Rectangle: Rounded Corners 10">
          <a:extLst>
            <a:ext uri="{FF2B5EF4-FFF2-40B4-BE49-F238E27FC236}">
              <a16:creationId xmlns:a16="http://schemas.microsoft.com/office/drawing/2014/main" id="{1EF698AB-57E4-4E86-AE9B-72D207170F7B}"/>
            </a:ext>
          </a:extLst>
        </xdr:cNvPr>
        <xdr:cNvSpPr/>
      </xdr:nvSpPr>
      <xdr:spPr>
        <a:xfrm>
          <a:off x="7269956" y="745332"/>
          <a:ext cx="1678781" cy="1083468"/>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Calibri"/>
              <a:ea typeface="Calibri"/>
              <a:cs typeface="Calibri"/>
            </a:rPr>
            <a:t>  </a:t>
          </a:r>
          <a:fld id="{8095AAC6-FA58-49E7-850F-3B0116B81BD7}" type="TxLink">
            <a:rPr lang="en-US" sz="1400" b="1" i="0" u="none" strike="noStrike">
              <a:solidFill>
                <a:srgbClr val="000000"/>
              </a:solidFill>
              <a:latin typeface="Calibri"/>
              <a:ea typeface="Calibri"/>
              <a:cs typeface="Calibri"/>
            </a:rPr>
            <a:t>37799</a:t>
          </a:fld>
          <a:endParaRPr lang="en-IN" sz="1100" b="1"/>
        </a:p>
      </xdr:txBody>
    </xdr:sp>
    <xdr:clientData/>
  </xdr:twoCellAnchor>
  <xdr:twoCellAnchor>
    <xdr:from>
      <xdr:col>15</xdr:col>
      <xdr:colOff>361951</xdr:colOff>
      <xdr:row>3</xdr:row>
      <xdr:rowOff>159545</xdr:rowOff>
    </xdr:from>
    <xdr:to>
      <xdr:col>18</xdr:col>
      <xdr:colOff>219075</xdr:colOff>
      <xdr:row>9</xdr:row>
      <xdr:rowOff>100013</xdr:rowOff>
    </xdr:to>
    <xdr:sp macro="" textlink="calculates!E9">
      <xdr:nvSpPr>
        <xdr:cNvPr id="12" name="Rectangle: Rounded Corners 11">
          <a:extLst>
            <a:ext uri="{FF2B5EF4-FFF2-40B4-BE49-F238E27FC236}">
              <a16:creationId xmlns:a16="http://schemas.microsoft.com/office/drawing/2014/main" id="{320C5405-D212-4AFE-913A-9E8055680901}"/>
            </a:ext>
          </a:extLst>
        </xdr:cNvPr>
        <xdr:cNvSpPr/>
      </xdr:nvSpPr>
      <xdr:spPr>
        <a:xfrm>
          <a:off x="9470232" y="731045"/>
          <a:ext cx="1678781" cy="1083468"/>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12B42F2-B3B5-4E2B-8B2A-DBF35E89FB86}" type="TxLink">
            <a:rPr lang="en-US" sz="1400" b="1" i="0" u="none" strike="noStrike">
              <a:solidFill>
                <a:srgbClr val="000000"/>
              </a:solidFill>
              <a:latin typeface="Calibri"/>
              <a:ea typeface="Calibri"/>
              <a:cs typeface="Calibri"/>
            </a:rPr>
            <a:pPr algn="ctr"/>
            <a:t>1000</a:t>
          </a:fld>
          <a:endParaRPr lang="en-IN" sz="1100" b="1"/>
        </a:p>
      </xdr:txBody>
    </xdr:sp>
    <xdr:clientData/>
  </xdr:twoCellAnchor>
  <xdr:twoCellAnchor>
    <xdr:from>
      <xdr:col>8</xdr:col>
      <xdr:colOff>169069</xdr:colOff>
      <xdr:row>4</xdr:row>
      <xdr:rowOff>2382</xdr:rowOff>
    </xdr:from>
    <xdr:to>
      <xdr:col>11</xdr:col>
      <xdr:colOff>26194</xdr:colOff>
      <xdr:row>9</xdr:row>
      <xdr:rowOff>133350</xdr:rowOff>
    </xdr:to>
    <xdr:sp macro="" textlink="calculates!F14">
      <xdr:nvSpPr>
        <xdr:cNvPr id="13" name="Rectangle: Rounded Corners 12">
          <a:extLst>
            <a:ext uri="{FF2B5EF4-FFF2-40B4-BE49-F238E27FC236}">
              <a16:creationId xmlns:a16="http://schemas.microsoft.com/office/drawing/2014/main" id="{E3A12A8C-E275-42AB-9DD3-F54745DAE66D}"/>
            </a:ext>
          </a:extLst>
        </xdr:cNvPr>
        <xdr:cNvSpPr/>
      </xdr:nvSpPr>
      <xdr:spPr>
        <a:xfrm>
          <a:off x="5026819" y="764382"/>
          <a:ext cx="1678781" cy="1083468"/>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FEB916F-9C76-4192-88D6-E59D288BD488}" type="TxLink">
            <a:rPr lang="en-US" sz="1400" b="1" i="0" u="none" strike="noStrike">
              <a:solidFill>
                <a:srgbClr val="000000"/>
              </a:solidFill>
              <a:latin typeface="Calibri"/>
              <a:ea typeface="Calibri"/>
              <a:cs typeface="Calibri"/>
            </a:rPr>
            <a:pPr algn="ctr"/>
            <a:t>18%</a:t>
          </a:fld>
          <a:endParaRPr lang="en-IN" sz="1100" b="1"/>
        </a:p>
      </xdr:txBody>
    </xdr:sp>
    <xdr:clientData/>
  </xdr:twoCellAnchor>
  <xdr:twoCellAnchor>
    <xdr:from>
      <xdr:col>19</xdr:col>
      <xdr:colOff>61914</xdr:colOff>
      <xdr:row>3</xdr:row>
      <xdr:rowOff>109538</xdr:rowOff>
    </xdr:from>
    <xdr:to>
      <xdr:col>21</xdr:col>
      <xdr:colOff>526257</xdr:colOff>
      <xdr:row>9</xdr:row>
      <xdr:rowOff>50006</xdr:rowOff>
    </xdr:to>
    <xdr:sp macro="" textlink="calculates!E11">
      <xdr:nvSpPr>
        <xdr:cNvPr id="14" name="Rectangle: Rounded Corners 13">
          <a:extLst>
            <a:ext uri="{FF2B5EF4-FFF2-40B4-BE49-F238E27FC236}">
              <a16:creationId xmlns:a16="http://schemas.microsoft.com/office/drawing/2014/main" id="{C9F07DE7-219C-4553-AC85-6654088CB02D}"/>
            </a:ext>
          </a:extLst>
        </xdr:cNvPr>
        <xdr:cNvSpPr/>
      </xdr:nvSpPr>
      <xdr:spPr>
        <a:xfrm>
          <a:off x="11599070" y="681038"/>
          <a:ext cx="1678781" cy="1083468"/>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72ECDD-9531-4112-A794-92AD32441E61}" type="TxLink">
            <a:rPr lang="en-US" sz="1400" b="1" i="0" u="none" strike="noStrike">
              <a:solidFill>
                <a:srgbClr val="000000"/>
              </a:solidFill>
              <a:latin typeface="Calibri"/>
              <a:ea typeface="Calibri"/>
              <a:cs typeface="Calibri"/>
            </a:rPr>
            <a:pPr algn="ctr"/>
            <a:t>4332</a:t>
          </a:fld>
          <a:endParaRPr lang="en-IN" sz="1100" b="1"/>
        </a:p>
      </xdr:txBody>
    </xdr:sp>
    <xdr:clientData/>
  </xdr:twoCellAnchor>
  <xdr:twoCellAnchor editAs="oneCell">
    <xdr:from>
      <xdr:col>1</xdr:col>
      <xdr:colOff>47625</xdr:colOff>
      <xdr:row>5</xdr:row>
      <xdr:rowOff>130970</xdr:rowOff>
    </xdr:from>
    <xdr:to>
      <xdr:col>1</xdr:col>
      <xdr:colOff>416718</xdr:colOff>
      <xdr:row>7</xdr:row>
      <xdr:rowOff>119063</xdr:rowOff>
    </xdr:to>
    <xdr:pic>
      <xdr:nvPicPr>
        <xdr:cNvPr id="21" name="Graphic 20" descr="Bar chart with solid fill">
          <a:extLst>
            <a:ext uri="{FF2B5EF4-FFF2-40B4-BE49-F238E27FC236}">
              <a16:creationId xmlns:a16="http://schemas.microsoft.com/office/drawing/2014/main" id="{3DE85819-6E40-4BB2-A79E-7DAF17DA9C4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4844" y="1083470"/>
          <a:ext cx="369093" cy="369093"/>
        </a:xfrm>
        <a:prstGeom prst="rect">
          <a:avLst/>
        </a:prstGeom>
      </xdr:spPr>
    </xdr:pic>
    <xdr:clientData/>
  </xdr:twoCellAnchor>
  <xdr:twoCellAnchor editAs="oneCell">
    <xdr:from>
      <xdr:col>19</xdr:col>
      <xdr:colOff>57150</xdr:colOff>
      <xdr:row>5</xdr:row>
      <xdr:rowOff>45245</xdr:rowOff>
    </xdr:from>
    <xdr:to>
      <xdr:col>19</xdr:col>
      <xdr:colOff>426243</xdr:colOff>
      <xdr:row>7</xdr:row>
      <xdr:rowOff>33338</xdr:rowOff>
    </xdr:to>
    <xdr:pic>
      <xdr:nvPicPr>
        <xdr:cNvPr id="22" name="Graphic 21" descr="Bar chart with solid fill">
          <a:extLst>
            <a:ext uri="{FF2B5EF4-FFF2-40B4-BE49-F238E27FC236}">
              <a16:creationId xmlns:a16="http://schemas.microsoft.com/office/drawing/2014/main" id="{61E52459-3609-4ABB-B30F-7A7D1B4DD5D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594306" y="997745"/>
          <a:ext cx="369093" cy="369093"/>
        </a:xfrm>
        <a:prstGeom prst="rect">
          <a:avLst/>
        </a:prstGeom>
      </xdr:spPr>
    </xdr:pic>
    <xdr:clientData/>
  </xdr:twoCellAnchor>
  <xdr:twoCellAnchor editAs="oneCell">
    <xdr:from>
      <xdr:col>15</xdr:col>
      <xdr:colOff>376237</xdr:colOff>
      <xdr:row>5</xdr:row>
      <xdr:rowOff>78582</xdr:rowOff>
    </xdr:from>
    <xdr:to>
      <xdr:col>16</xdr:col>
      <xdr:colOff>138111</xdr:colOff>
      <xdr:row>7</xdr:row>
      <xdr:rowOff>66675</xdr:rowOff>
    </xdr:to>
    <xdr:pic>
      <xdr:nvPicPr>
        <xdr:cNvPr id="23" name="Graphic 22" descr="Bar chart with solid fill">
          <a:extLst>
            <a:ext uri="{FF2B5EF4-FFF2-40B4-BE49-F238E27FC236}">
              <a16:creationId xmlns:a16="http://schemas.microsoft.com/office/drawing/2014/main" id="{6CE355B2-FA1E-4601-82F6-328C40754A5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484518" y="1031082"/>
          <a:ext cx="369093" cy="369093"/>
        </a:xfrm>
        <a:prstGeom prst="rect">
          <a:avLst/>
        </a:prstGeom>
      </xdr:spPr>
    </xdr:pic>
    <xdr:clientData/>
  </xdr:twoCellAnchor>
  <xdr:twoCellAnchor editAs="oneCell">
    <xdr:from>
      <xdr:col>11</xdr:col>
      <xdr:colOff>600076</xdr:colOff>
      <xdr:row>5</xdr:row>
      <xdr:rowOff>64295</xdr:rowOff>
    </xdr:from>
    <xdr:to>
      <xdr:col>12</xdr:col>
      <xdr:colOff>361950</xdr:colOff>
      <xdr:row>7</xdr:row>
      <xdr:rowOff>52388</xdr:rowOff>
    </xdr:to>
    <xdr:pic>
      <xdr:nvPicPr>
        <xdr:cNvPr id="24" name="Graphic 23" descr="Bar chart with solid fill">
          <a:extLst>
            <a:ext uri="{FF2B5EF4-FFF2-40B4-BE49-F238E27FC236}">
              <a16:creationId xmlns:a16="http://schemas.microsoft.com/office/drawing/2014/main" id="{3EE7CD4A-BA77-4197-A9FF-BB7354E69FC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9482" y="1016795"/>
          <a:ext cx="369093" cy="369093"/>
        </a:xfrm>
        <a:prstGeom prst="rect">
          <a:avLst/>
        </a:prstGeom>
      </xdr:spPr>
    </xdr:pic>
    <xdr:clientData/>
  </xdr:twoCellAnchor>
  <xdr:twoCellAnchor editAs="oneCell">
    <xdr:from>
      <xdr:col>8</xdr:col>
      <xdr:colOff>204787</xdr:colOff>
      <xdr:row>5</xdr:row>
      <xdr:rowOff>109538</xdr:rowOff>
    </xdr:from>
    <xdr:to>
      <xdr:col>8</xdr:col>
      <xdr:colOff>573880</xdr:colOff>
      <xdr:row>7</xdr:row>
      <xdr:rowOff>97631</xdr:rowOff>
    </xdr:to>
    <xdr:pic>
      <xdr:nvPicPr>
        <xdr:cNvPr id="25" name="Graphic 24" descr="Bar chart with solid fill">
          <a:extLst>
            <a:ext uri="{FF2B5EF4-FFF2-40B4-BE49-F238E27FC236}">
              <a16:creationId xmlns:a16="http://schemas.microsoft.com/office/drawing/2014/main" id="{38110820-65A2-4660-8523-01A2EAEF6CB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062537" y="1062038"/>
          <a:ext cx="369093" cy="369093"/>
        </a:xfrm>
        <a:prstGeom prst="rect">
          <a:avLst/>
        </a:prstGeom>
      </xdr:spPr>
    </xdr:pic>
    <xdr:clientData/>
  </xdr:twoCellAnchor>
  <xdr:twoCellAnchor editAs="oneCell">
    <xdr:from>
      <xdr:col>4</xdr:col>
      <xdr:colOff>428625</xdr:colOff>
      <xdr:row>5</xdr:row>
      <xdr:rowOff>107157</xdr:rowOff>
    </xdr:from>
    <xdr:to>
      <xdr:col>5</xdr:col>
      <xdr:colOff>190499</xdr:colOff>
      <xdr:row>7</xdr:row>
      <xdr:rowOff>95250</xdr:rowOff>
    </xdr:to>
    <xdr:pic>
      <xdr:nvPicPr>
        <xdr:cNvPr id="26" name="Graphic 25" descr="Bar chart with solid fill">
          <a:extLst>
            <a:ext uri="{FF2B5EF4-FFF2-40B4-BE49-F238E27FC236}">
              <a16:creationId xmlns:a16="http://schemas.microsoft.com/office/drawing/2014/main" id="{8DEB9C21-4A04-416B-967F-DA5AD597970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57500" y="1059657"/>
          <a:ext cx="369093" cy="369093"/>
        </a:xfrm>
        <a:prstGeom prst="rect">
          <a:avLst/>
        </a:prstGeom>
      </xdr:spPr>
    </xdr:pic>
    <xdr:clientData/>
  </xdr:twoCellAnchor>
  <xdr:twoCellAnchor>
    <xdr:from>
      <xdr:col>1</xdr:col>
      <xdr:colOff>345281</xdr:colOff>
      <xdr:row>4</xdr:row>
      <xdr:rowOff>59531</xdr:rowOff>
    </xdr:from>
    <xdr:to>
      <xdr:col>3</xdr:col>
      <xdr:colOff>285750</xdr:colOff>
      <xdr:row>5</xdr:row>
      <xdr:rowOff>95250</xdr:rowOff>
    </xdr:to>
    <xdr:sp macro="" textlink="">
      <xdr:nvSpPr>
        <xdr:cNvPr id="27" name="Rectangle 26">
          <a:extLst>
            <a:ext uri="{FF2B5EF4-FFF2-40B4-BE49-F238E27FC236}">
              <a16:creationId xmlns:a16="http://schemas.microsoft.com/office/drawing/2014/main" id="{55E8E044-936D-F980-D66D-58E3C07832CA}"/>
            </a:ext>
          </a:extLst>
        </xdr:cNvPr>
        <xdr:cNvSpPr/>
      </xdr:nvSpPr>
      <xdr:spPr>
        <a:xfrm>
          <a:off x="952500" y="821531"/>
          <a:ext cx="1154906" cy="22621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002060"/>
              </a:solidFill>
              <a:latin typeface="Aptos" panose="020B0004020202020204" pitchFamily="34" charset="0"/>
            </a:rPr>
            <a:t>Revenue</a:t>
          </a:r>
        </a:p>
      </xdr:txBody>
    </xdr:sp>
    <xdr:clientData/>
  </xdr:twoCellAnchor>
  <xdr:twoCellAnchor>
    <xdr:from>
      <xdr:col>19</xdr:col>
      <xdr:colOff>366712</xdr:colOff>
      <xdr:row>3</xdr:row>
      <xdr:rowOff>188118</xdr:rowOff>
    </xdr:from>
    <xdr:to>
      <xdr:col>21</xdr:col>
      <xdr:colOff>307180</xdr:colOff>
      <xdr:row>5</xdr:row>
      <xdr:rowOff>33337</xdr:rowOff>
    </xdr:to>
    <xdr:sp macro="" textlink="">
      <xdr:nvSpPr>
        <xdr:cNvPr id="28" name="Rectangle 27">
          <a:extLst>
            <a:ext uri="{FF2B5EF4-FFF2-40B4-BE49-F238E27FC236}">
              <a16:creationId xmlns:a16="http://schemas.microsoft.com/office/drawing/2014/main" id="{4DDA0C88-A806-41E1-A1CB-463ABE782078}"/>
            </a:ext>
          </a:extLst>
        </xdr:cNvPr>
        <xdr:cNvSpPr/>
      </xdr:nvSpPr>
      <xdr:spPr>
        <a:xfrm>
          <a:off x="11903868" y="759618"/>
          <a:ext cx="1154906" cy="22621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002060"/>
              </a:solidFill>
              <a:latin typeface="Aptos" panose="020B0004020202020204" pitchFamily="34" charset="0"/>
            </a:rPr>
            <a:t>Quantity Sold</a:t>
          </a:r>
        </a:p>
      </xdr:txBody>
    </xdr:sp>
    <xdr:clientData/>
  </xdr:twoCellAnchor>
  <xdr:twoCellAnchor>
    <xdr:from>
      <xdr:col>16</xdr:col>
      <xdr:colOff>42862</xdr:colOff>
      <xdr:row>4</xdr:row>
      <xdr:rowOff>30956</xdr:rowOff>
    </xdr:from>
    <xdr:to>
      <xdr:col>17</xdr:col>
      <xdr:colOff>590549</xdr:colOff>
      <xdr:row>5</xdr:row>
      <xdr:rowOff>66675</xdr:rowOff>
    </xdr:to>
    <xdr:sp macro="" textlink="">
      <xdr:nvSpPr>
        <xdr:cNvPr id="29" name="Rectangle 28">
          <a:extLst>
            <a:ext uri="{FF2B5EF4-FFF2-40B4-BE49-F238E27FC236}">
              <a16:creationId xmlns:a16="http://schemas.microsoft.com/office/drawing/2014/main" id="{AA99F970-BEEC-468F-AF67-DD62445724B8}"/>
            </a:ext>
          </a:extLst>
        </xdr:cNvPr>
        <xdr:cNvSpPr/>
      </xdr:nvSpPr>
      <xdr:spPr>
        <a:xfrm>
          <a:off x="9758362" y="792956"/>
          <a:ext cx="1154906" cy="22621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002060"/>
              </a:solidFill>
              <a:latin typeface="Aptos" panose="020B0004020202020204" pitchFamily="34" charset="0"/>
            </a:rPr>
            <a:t>Total</a:t>
          </a:r>
          <a:r>
            <a:rPr lang="en-IN" sz="1200" b="1" baseline="0">
              <a:solidFill>
                <a:srgbClr val="002060"/>
              </a:solidFill>
              <a:latin typeface="Aptos" panose="020B0004020202020204" pitchFamily="34" charset="0"/>
            </a:rPr>
            <a:t> Orders</a:t>
          </a:r>
          <a:endParaRPr lang="en-IN" sz="1200" b="1">
            <a:solidFill>
              <a:srgbClr val="002060"/>
            </a:solidFill>
            <a:latin typeface="Aptos" panose="020B0004020202020204" pitchFamily="34" charset="0"/>
          </a:endParaRPr>
        </a:p>
      </xdr:txBody>
    </xdr:sp>
    <xdr:clientData/>
  </xdr:twoCellAnchor>
  <xdr:twoCellAnchor>
    <xdr:from>
      <xdr:col>12</xdr:col>
      <xdr:colOff>207169</xdr:colOff>
      <xdr:row>4</xdr:row>
      <xdr:rowOff>76199</xdr:rowOff>
    </xdr:from>
    <xdr:to>
      <xdr:col>14</xdr:col>
      <xdr:colOff>147637</xdr:colOff>
      <xdr:row>5</xdr:row>
      <xdr:rowOff>111918</xdr:rowOff>
    </xdr:to>
    <xdr:sp macro="" textlink="">
      <xdr:nvSpPr>
        <xdr:cNvPr id="30" name="Rectangle 29">
          <a:extLst>
            <a:ext uri="{FF2B5EF4-FFF2-40B4-BE49-F238E27FC236}">
              <a16:creationId xmlns:a16="http://schemas.microsoft.com/office/drawing/2014/main" id="{BC259F77-AC34-49EC-8ADB-8EC6AF1A563B}"/>
            </a:ext>
          </a:extLst>
        </xdr:cNvPr>
        <xdr:cNvSpPr/>
      </xdr:nvSpPr>
      <xdr:spPr>
        <a:xfrm>
          <a:off x="7493794" y="838199"/>
          <a:ext cx="1154906" cy="22621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002060"/>
              </a:solidFill>
              <a:latin typeface="Aptos" panose="020B0004020202020204" pitchFamily="34" charset="0"/>
            </a:rPr>
            <a:t>AOV</a:t>
          </a:r>
        </a:p>
      </xdr:txBody>
    </xdr:sp>
    <xdr:clientData/>
  </xdr:twoCellAnchor>
  <xdr:twoCellAnchor>
    <xdr:from>
      <xdr:col>8</xdr:col>
      <xdr:colOff>466725</xdr:colOff>
      <xdr:row>4</xdr:row>
      <xdr:rowOff>50006</xdr:rowOff>
    </xdr:from>
    <xdr:to>
      <xdr:col>10</xdr:col>
      <xdr:colOff>407193</xdr:colOff>
      <xdr:row>5</xdr:row>
      <xdr:rowOff>85725</xdr:rowOff>
    </xdr:to>
    <xdr:sp macro="" textlink="">
      <xdr:nvSpPr>
        <xdr:cNvPr id="31" name="Rectangle 30">
          <a:extLst>
            <a:ext uri="{FF2B5EF4-FFF2-40B4-BE49-F238E27FC236}">
              <a16:creationId xmlns:a16="http://schemas.microsoft.com/office/drawing/2014/main" id="{979D3A42-9C8D-423F-9ADF-24FB3E80DEA7}"/>
            </a:ext>
          </a:extLst>
        </xdr:cNvPr>
        <xdr:cNvSpPr/>
      </xdr:nvSpPr>
      <xdr:spPr>
        <a:xfrm>
          <a:off x="5324475" y="812006"/>
          <a:ext cx="1154906" cy="22621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solidFill>
                <a:srgbClr val="002060"/>
              </a:solidFill>
              <a:latin typeface="Aptos" panose="020B0004020202020204" pitchFamily="34" charset="0"/>
            </a:rPr>
            <a:t>Order Return %</a:t>
          </a:r>
          <a:endParaRPr lang="en-IN" sz="1100" b="1">
            <a:solidFill>
              <a:srgbClr val="002060"/>
            </a:solidFill>
            <a:latin typeface="Aptos" panose="020B0004020202020204" pitchFamily="34" charset="0"/>
          </a:endParaRPr>
        </a:p>
      </xdr:txBody>
    </xdr:sp>
    <xdr:clientData/>
  </xdr:twoCellAnchor>
  <xdr:twoCellAnchor>
    <xdr:from>
      <xdr:col>5</xdr:col>
      <xdr:colOff>107156</xdr:colOff>
      <xdr:row>4</xdr:row>
      <xdr:rowOff>71437</xdr:rowOff>
    </xdr:from>
    <xdr:to>
      <xdr:col>7</xdr:col>
      <xdr:colOff>47625</xdr:colOff>
      <xdr:row>5</xdr:row>
      <xdr:rowOff>107156</xdr:rowOff>
    </xdr:to>
    <xdr:sp macro="" textlink="">
      <xdr:nvSpPr>
        <xdr:cNvPr id="32" name="Rectangle 31">
          <a:extLst>
            <a:ext uri="{FF2B5EF4-FFF2-40B4-BE49-F238E27FC236}">
              <a16:creationId xmlns:a16="http://schemas.microsoft.com/office/drawing/2014/main" id="{B843D564-5276-4B01-BA4F-7AB626C2C659}"/>
            </a:ext>
          </a:extLst>
        </xdr:cNvPr>
        <xdr:cNvSpPr/>
      </xdr:nvSpPr>
      <xdr:spPr>
        <a:xfrm>
          <a:off x="3143250" y="833437"/>
          <a:ext cx="1154906" cy="22621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002060"/>
              </a:solidFill>
              <a:latin typeface="Aptos" panose="020B0004020202020204" pitchFamily="34" charset="0"/>
            </a:rPr>
            <a:t>Nel</a:t>
          </a:r>
          <a:r>
            <a:rPr lang="en-IN" sz="1200" b="1" baseline="0">
              <a:solidFill>
                <a:srgbClr val="002060"/>
              </a:solidFill>
              <a:latin typeface="Aptos" panose="020B0004020202020204" pitchFamily="34" charset="0"/>
            </a:rPr>
            <a:t> Sales</a:t>
          </a:r>
          <a:endParaRPr lang="en-IN" sz="1200" b="1">
            <a:solidFill>
              <a:srgbClr val="002060"/>
            </a:solidFill>
            <a:latin typeface="Aptos" panose="020B0004020202020204" pitchFamily="34" charset="0"/>
          </a:endParaRPr>
        </a:p>
      </xdr:txBody>
    </xdr:sp>
    <xdr:clientData/>
  </xdr:twoCellAnchor>
  <xdr:twoCellAnchor>
    <xdr:from>
      <xdr:col>0</xdr:col>
      <xdr:colOff>261937</xdr:colOff>
      <xdr:row>9</xdr:row>
      <xdr:rowOff>95250</xdr:rowOff>
    </xdr:from>
    <xdr:to>
      <xdr:col>7</xdr:col>
      <xdr:colOff>583406</xdr:colOff>
      <xdr:row>23</xdr:row>
      <xdr:rowOff>171450</xdr:rowOff>
    </xdr:to>
    <xdr:graphicFrame macro="">
      <xdr:nvGraphicFramePr>
        <xdr:cNvPr id="6" name="Chart 5">
          <a:extLst>
            <a:ext uri="{FF2B5EF4-FFF2-40B4-BE49-F238E27FC236}">
              <a16:creationId xmlns:a16="http://schemas.microsoft.com/office/drawing/2014/main" id="{E0FFD61C-20D4-408D-BC84-98D681777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595312</xdr:colOff>
      <xdr:row>10</xdr:row>
      <xdr:rowOff>11907</xdr:rowOff>
    </xdr:from>
    <xdr:to>
      <xdr:col>15</xdr:col>
      <xdr:colOff>309562</xdr:colOff>
      <xdr:row>24</xdr:row>
      <xdr:rowOff>88107</xdr:rowOff>
    </xdr:to>
    <xdr:graphicFrame macro="">
      <xdr:nvGraphicFramePr>
        <xdr:cNvPr id="15" name="Chart 14">
          <a:extLst>
            <a:ext uri="{FF2B5EF4-FFF2-40B4-BE49-F238E27FC236}">
              <a16:creationId xmlns:a16="http://schemas.microsoft.com/office/drawing/2014/main" id="{B96F0B48-19BC-4F44-8A3E-DB7997D21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11906</xdr:colOff>
      <xdr:row>25</xdr:row>
      <xdr:rowOff>83344</xdr:rowOff>
    </xdr:from>
    <xdr:to>
      <xdr:col>8</xdr:col>
      <xdr:colOff>226218</xdr:colOff>
      <xdr:row>41</xdr:row>
      <xdr:rowOff>28576</xdr:rowOff>
    </xdr:to>
    <xdr:graphicFrame macro="">
      <xdr:nvGraphicFramePr>
        <xdr:cNvPr id="2" name="Chart 1">
          <a:extLst>
            <a:ext uri="{FF2B5EF4-FFF2-40B4-BE49-F238E27FC236}">
              <a16:creationId xmlns:a16="http://schemas.microsoft.com/office/drawing/2014/main" id="{B32562F0-280F-40CB-8265-AF96B77F9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392904</xdr:colOff>
      <xdr:row>10</xdr:row>
      <xdr:rowOff>95248</xdr:rowOff>
    </xdr:from>
    <xdr:to>
      <xdr:col>23</xdr:col>
      <xdr:colOff>202405</xdr:colOff>
      <xdr:row>24</xdr:row>
      <xdr:rowOff>71437</xdr:rowOff>
    </xdr:to>
    <xdr:graphicFrame macro="">
      <xdr:nvGraphicFramePr>
        <xdr:cNvPr id="8" name="Chart 7">
          <a:extLst>
            <a:ext uri="{FF2B5EF4-FFF2-40B4-BE49-F238E27FC236}">
              <a16:creationId xmlns:a16="http://schemas.microsoft.com/office/drawing/2014/main" id="{DB39B5F9-C747-49EE-B21E-DE1E91750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261938</xdr:colOff>
      <xdr:row>25</xdr:row>
      <xdr:rowOff>178595</xdr:rowOff>
    </xdr:from>
    <xdr:to>
      <xdr:col>23</xdr:col>
      <xdr:colOff>583407</xdr:colOff>
      <xdr:row>40</xdr:row>
      <xdr:rowOff>64295</xdr:rowOff>
    </xdr:to>
    <xdr:graphicFrame macro="">
      <xdr:nvGraphicFramePr>
        <xdr:cNvPr id="17" name="Chart 16">
          <a:extLst>
            <a:ext uri="{FF2B5EF4-FFF2-40B4-BE49-F238E27FC236}">
              <a16:creationId xmlns:a16="http://schemas.microsoft.com/office/drawing/2014/main" id="{9AA5526E-7BB6-4379-B986-0EE3CFF74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583407</xdr:colOff>
      <xdr:row>26</xdr:row>
      <xdr:rowOff>23813</xdr:rowOff>
    </xdr:from>
    <xdr:to>
      <xdr:col>16</xdr:col>
      <xdr:colOff>297657</xdr:colOff>
      <xdr:row>40</xdr:row>
      <xdr:rowOff>100013</xdr:rowOff>
    </xdr:to>
    <xdr:graphicFrame macro="">
      <xdr:nvGraphicFramePr>
        <xdr:cNvPr id="18" name="Chart 17">
          <a:extLst>
            <a:ext uri="{FF2B5EF4-FFF2-40B4-BE49-F238E27FC236}">
              <a16:creationId xmlns:a16="http://schemas.microsoft.com/office/drawing/2014/main" id="{CF67290F-C0BF-4A8B-9A4B-71060C7FE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345282</xdr:colOff>
      <xdr:row>10</xdr:row>
      <xdr:rowOff>178593</xdr:rowOff>
    </xdr:from>
    <xdr:to>
      <xdr:col>8</xdr:col>
      <xdr:colOff>154782</xdr:colOff>
      <xdr:row>13</xdr:row>
      <xdr:rowOff>23812</xdr:rowOff>
    </xdr:to>
    <xdr:pic>
      <xdr:nvPicPr>
        <xdr:cNvPr id="20" name="Graphic 19" descr="Bar graph with upward trend with solid fill">
          <a:extLst>
            <a:ext uri="{FF2B5EF4-FFF2-40B4-BE49-F238E27FC236}">
              <a16:creationId xmlns:a16="http://schemas.microsoft.com/office/drawing/2014/main" id="{0385D575-D5C9-0CD9-7353-44C8145A72C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595813" y="2083593"/>
          <a:ext cx="416719" cy="416719"/>
        </a:xfrm>
        <a:prstGeom prst="rect">
          <a:avLst/>
        </a:prstGeom>
      </xdr:spPr>
    </xdr:pic>
    <xdr:clientData/>
  </xdr:twoCellAnchor>
  <xdr:twoCellAnchor editAs="oneCell">
    <xdr:from>
      <xdr:col>11</xdr:col>
      <xdr:colOff>250032</xdr:colOff>
      <xdr:row>0</xdr:row>
      <xdr:rowOff>166687</xdr:rowOff>
    </xdr:from>
    <xdr:to>
      <xdr:col>12</xdr:col>
      <xdr:colOff>59532</xdr:colOff>
      <xdr:row>3</xdr:row>
      <xdr:rowOff>11906</xdr:rowOff>
    </xdr:to>
    <xdr:pic>
      <xdr:nvPicPr>
        <xdr:cNvPr id="40" name="Graphic 39" descr="Arrow circle with solid fill">
          <a:extLst>
            <a:ext uri="{FF2B5EF4-FFF2-40B4-BE49-F238E27FC236}">
              <a16:creationId xmlns:a16="http://schemas.microsoft.com/office/drawing/2014/main" id="{4B7EA6FE-1ACD-D2AD-81B1-2BCF003BF14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929438" y="166687"/>
          <a:ext cx="416719" cy="416719"/>
        </a:xfrm>
        <a:prstGeom prst="rect">
          <a:avLst/>
        </a:prstGeom>
      </xdr:spPr>
    </xdr:pic>
    <xdr:clientData/>
  </xdr:twoCellAnchor>
  <xdr:twoCellAnchor>
    <xdr:from>
      <xdr:col>23</xdr:col>
      <xdr:colOff>452438</xdr:colOff>
      <xdr:row>0</xdr:row>
      <xdr:rowOff>11905</xdr:rowOff>
    </xdr:from>
    <xdr:to>
      <xdr:col>26</xdr:col>
      <xdr:colOff>202406</xdr:colOff>
      <xdr:row>39</xdr:row>
      <xdr:rowOff>130968</xdr:rowOff>
    </xdr:to>
    <xdr:sp macro="" textlink="">
      <xdr:nvSpPr>
        <xdr:cNvPr id="42" name="Rectangle 41">
          <a:extLst>
            <a:ext uri="{FF2B5EF4-FFF2-40B4-BE49-F238E27FC236}">
              <a16:creationId xmlns:a16="http://schemas.microsoft.com/office/drawing/2014/main" id="{60B8DD5F-88A0-2B43-709D-8E0F8FAC2B25}"/>
            </a:ext>
          </a:extLst>
        </xdr:cNvPr>
        <xdr:cNvSpPr/>
      </xdr:nvSpPr>
      <xdr:spPr>
        <a:xfrm>
          <a:off x="14418469" y="11905"/>
          <a:ext cx="1571625" cy="7548563"/>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452437</xdr:colOff>
      <xdr:row>0</xdr:row>
      <xdr:rowOff>35719</xdr:rowOff>
    </xdr:from>
    <xdr:to>
      <xdr:col>26</xdr:col>
      <xdr:colOff>142874</xdr:colOff>
      <xdr:row>13</xdr:row>
      <xdr:rowOff>83344</xdr:rowOff>
    </xdr:to>
    <mc:AlternateContent xmlns:mc="http://schemas.openxmlformats.org/markup-compatibility/2006">
      <mc:Choice xmlns:a14="http://schemas.microsoft.com/office/drawing/2010/main" Requires="a14">
        <xdr:graphicFrame macro="">
          <xdr:nvGraphicFramePr>
            <xdr:cNvPr id="41" name="Month Name 1">
              <a:extLst>
                <a:ext uri="{FF2B5EF4-FFF2-40B4-BE49-F238E27FC236}">
                  <a16:creationId xmlns:a16="http://schemas.microsoft.com/office/drawing/2014/main" id="{BDE7BD2F-9F8F-40FB-83DA-0CB19D722850}"/>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14535830" y="35719"/>
              <a:ext cx="152740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452439</xdr:colOff>
      <xdr:row>13</xdr:row>
      <xdr:rowOff>83346</xdr:rowOff>
    </xdr:from>
    <xdr:to>
      <xdr:col>26</xdr:col>
      <xdr:colOff>130970</xdr:colOff>
      <xdr:row>23</xdr:row>
      <xdr:rowOff>142876</xdr:rowOff>
    </xdr:to>
    <mc:AlternateContent xmlns:mc="http://schemas.openxmlformats.org/markup-compatibility/2006">
      <mc:Choice xmlns:a14="http://schemas.microsoft.com/office/drawing/2010/main" Requires="a14">
        <xdr:graphicFrame macro="">
          <xdr:nvGraphicFramePr>
            <xdr:cNvPr id="43" name="Category 1">
              <a:extLst>
                <a:ext uri="{FF2B5EF4-FFF2-40B4-BE49-F238E27FC236}">
                  <a16:creationId xmlns:a16="http://schemas.microsoft.com/office/drawing/2014/main" id="{D0CA666F-F534-4514-92F6-E920E8B3A41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535832" y="2559846"/>
              <a:ext cx="1515495" cy="1964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464343</xdr:colOff>
      <xdr:row>23</xdr:row>
      <xdr:rowOff>178593</xdr:rowOff>
    </xdr:from>
    <xdr:to>
      <xdr:col>26</xdr:col>
      <xdr:colOff>130968</xdr:colOff>
      <xdr:row>39</xdr:row>
      <xdr:rowOff>149679</xdr:rowOff>
    </xdr:to>
    <mc:AlternateContent xmlns:mc="http://schemas.openxmlformats.org/markup-compatibility/2006">
      <mc:Choice xmlns:a14="http://schemas.microsoft.com/office/drawing/2010/main" Requires="a14">
        <xdr:graphicFrame macro="">
          <xdr:nvGraphicFramePr>
            <xdr:cNvPr id="44" name="Region 1">
              <a:extLst>
                <a:ext uri="{FF2B5EF4-FFF2-40B4-BE49-F238E27FC236}">
                  <a16:creationId xmlns:a16="http://schemas.microsoft.com/office/drawing/2014/main" id="{99C42EBC-9CB9-4C12-8830-797A1C1C7DA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547736" y="4560093"/>
              <a:ext cx="1503589" cy="3019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0.8151</cdr:x>
      <cdr:y>0</cdr:y>
    </cdr:from>
    <cdr:to>
      <cdr:x>0.90625</cdr:x>
      <cdr:y>0.15191</cdr:y>
    </cdr:to>
    <cdr:pic>
      <cdr:nvPicPr>
        <cdr:cNvPr id="2" name="Graphic 19" descr="Bar graph with upward trend with solid fill">
          <a:extLst xmlns:a="http://schemas.openxmlformats.org/drawingml/2006/main">
            <a:ext uri="{FF2B5EF4-FFF2-40B4-BE49-F238E27FC236}">
              <a16:creationId xmlns:a16="http://schemas.microsoft.com/office/drawing/2014/main" id="{0385D575-D5C9-0CD9-7353-44C8145A72C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3726656" y="0"/>
          <a:ext cx="416719" cy="416719"/>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refreshedDate="46292.531815856484" createdVersion="8" refreshedVersion="8" minRefreshableVersion="3" recordCount="1000" xr:uid="{608CAA84-3DCB-4308-B943-A1DD447D0FDC}">
  <cacheSource type="worksheet">
    <worksheetSource name="Table1_1"/>
  </cacheSource>
  <cacheFields count="31">
    <cacheField name="Order_ID" numFmtId="0">
      <sharedItems count="1000">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 v="Ord10501"/>
        <s v="Ord10502"/>
        <s v="Ord10503"/>
        <s v="Ord10504"/>
        <s v="Ord10505"/>
        <s v="Ord10506"/>
        <s v="Ord10507"/>
        <s v="Ord10508"/>
        <s v="Ord10509"/>
        <s v="Ord10510"/>
        <s v="Ord10511"/>
        <s v="Ord10512"/>
        <s v="Ord10513"/>
        <s v="Ord10514"/>
        <s v="Ord10515"/>
        <s v="Ord10516"/>
        <s v="Ord10517"/>
        <s v="Ord10518"/>
        <s v="Ord10519"/>
        <s v="Ord10520"/>
        <s v="Ord10521"/>
        <s v="Ord10522"/>
        <s v="Ord10523"/>
        <s v="Ord10524"/>
        <s v="Ord10525"/>
        <s v="Ord10526"/>
        <s v="Ord10527"/>
        <s v="Ord10528"/>
        <s v="Ord10529"/>
        <s v="Ord10530"/>
        <s v="Ord10531"/>
        <s v="Ord10532"/>
        <s v="Ord10533"/>
        <s v="Ord10534"/>
        <s v="Ord10535"/>
        <s v="Ord10536"/>
        <s v="Ord10537"/>
        <s v="Ord10538"/>
        <s v="Ord10539"/>
        <s v="Ord10540"/>
        <s v="Ord10541"/>
        <s v="Ord10542"/>
        <s v="Ord10543"/>
        <s v="Ord10544"/>
        <s v="Ord10545"/>
        <s v="Ord10546"/>
        <s v="Ord10547"/>
        <s v="Ord10548"/>
        <s v="Ord10549"/>
        <s v="Ord10550"/>
        <s v="Ord10551"/>
        <s v="Ord10552"/>
        <s v="Ord10553"/>
        <s v="Ord10554"/>
        <s v="Ord10555"/>
        <s v="Ord10556"/>
        <s v="Ord10557"/>
        <s v="Ord10558"/>
        <s v="Ord10559"/>
        <s v="Ord10560"/>
        <s v="Ord10561"/>
        <s v="Ord10562"/>
        <s v="Ord10563"/>
        <s v="Ord10564"/>
        <s v="Ord10565"/>
        <s v="Ord10566"/>
        <s v="Ord10567"/>
        <s v="Ord10568"/>
        <s v="Ord10569"/>
        <s v="Ord10570"/>
        <s v="Ord10571"/>
        <s v="Ord10572"/>
        <s v="Ord10573"/>
        <s v="Ord10574"/>
        <s v="Ord10575"/>
        <s v="Ord10576"/>
        <s v="Ord10577"/>
        <s v="Ord10578"/>
        <s v="Ord10579"/>
        <s v="Ord10580"/>
        <s v="Ord10581"/>
        <s v="Ord10582"/>
        <s v="Ord10583"/>
        <s v="Ord10584"/>
        <s v="Ord10585"/>
        <s v="Ord10586"/>
        <s v="Ord10587"/>
        <s v="Ord10588"/>
        <s v="Ord10589"/>
        <s v="Ord10590"/>
        <s v="Ord10591"/>
        <s v="Ord10592"/>
        <s v="Ord10593"/>
        <s v="Ord10594"/>
        <s v="Ord10595"/>
        <s v="Ord10596"/>
        <s v="Ord10597"/>
        <s v="Ord10598"/>
        <s v="Ord10599"/>
        <s v="Ord10600"/>
        <s v="Ord10601"/>
        <s v="Ord10602"/>
        <s v="Ord10603"/>
        <s v="Ord10604"/>
        <s v="Ord10605"/>
        <s v="Ord10606"/>
        <s v="Ord10607"/>
        <s v="Ord10608"/>
        <s v="Ord10609"/>
        <s v="Ord10610"/>
        <s v="Ord10611"/>
        <s v="Ord10612"/>
        <s v="Ord10613"/>
        <s v="Ord10614"/>
        <s v="Ord10615"/>
        <s v="Ord10616"/>
        <s v="Ord10617"/>
        <s v="Ord10618"/>
        <s v="Ord10619"/>
        <s v="Ord10620"/>
        <s v="Ord10621"/>
        <s v="Ord10622"/>
        <s v="Ord10623"/>
        <s v="Ord10624"/>
        <s v="Ord10625"/>
        <s v="Ord10626"/>
        <s v="Ord10627"/>
        <s v="Ord10628"/>
        <s v="Ord10629"/>
        <s v="Ord10630"/>
        <s v="Ord10631"/>
        <s v="Ord10632"/>
        <s v="Ord10633"/>
        <s v="Ord10634"/>
        <s v="Ord10635"/>
        <s v="Ord10636"/>
        <s v="Ord10637"/>
        <s v="Ord10638"/>
        <s v="Ord10639"/>
        <s v="Ord10640"/>
        <s v="Ord10641"/>
        <s v="Ord10642"/>
        <s v="Ord10643"/>
        <s v="Ord10644"/>
        <s v="Ord10645"/>
        <s v="Ord10646"/>
        <s v="Ord10647"/>
        <s v="Ord10648"/>
        <s v="Ord10649"/>
        <s v="Ord10650"/>
        <s v="Ord10651"/>
        <s v="Ord10652"/>
        <s v="Ord10653"/>
        <s v="Ord10654"/>
        <s v="Ord10655"/>
        <s v="Ord10656"/>
        <s v="Ord10657"/>
        <s v="Ord10658"/>
        <s v="Ord10659"/>
        <s v="Ord10660"/>
        <s v="Ord10661"/>
        <s v="Ord10662"/>
        <s v="Ord10663"/>
        <s v="Ord10664"/>
        <s v="Ord10665"/>
        <s v="Ord10666"/>
        <s v="Ord10667"/>
        <s v="Ord10668"/>
        <s v="Ord10669"/>
        <s v="Ord10670"/>
        <s v="Ord10671"/>
        <s v="Ord10672"/>
        <s v="Ord10673"/>
        <s v="Ord10674"/>
        <s v="Ord10675"/>
        <s v="Ord10676"/>
        <s v="Ord10677"/>
        <s v="Ord10678"/>
        <s v="Ord10679"/>
        <s v="Ord10680"/>
        <s v="Ord10681"/>
        <s v="Ord10682"/>
        <s v="Ord10683"/>
        <s v="Ord10684"/>
        <s v="Ord10685"/>
        <s v="Ord10686"/>
        <s v="Ord10687"/>
        <s v="Ord10688"/>
        <s v="Ord10689"/>
        <s v="Ord10690"/>
        <s v="Ord10691"/>
        <s v="Ord10692"/>
        <s v="Ord10693"/>
        <s v="Ord10694"/>
        <s v="Ord10695"/>
        <s v="Ord10696"/>
        <s v="Ord10697"/>
        <s v="Ord10698"/>
        <s v="Ord10699"/>
        <s v="Ord10700"/>
        <s v="Ord10701"/>
        <s v="Ord10702"/>
        <s v="Ord10703"/>
        <s v="Ord10704"/>
        <s v="Ord10705"/>
        <s v="Ord10706"/>
        <s v="Ord10707"/>
        <s v="Ord10708"/>
        <s v="Ord10709"/>
        <s v="Ord10710"/>
        <s v="Ord10711"/>
        <s v="Ord10712"/>
        <s v="Ord10713"/>
        <s v="Ord10714"/>
        <s v="Ord10715"/>
        <s v="Ord10716"/>
        <s v="Ord10717"/>
        <s v="Ord10718"/>
        <s v="Ord10719"/>
        <s v="Ord10720"/>
        <s v="Ord10721"/>
        <s v="Ord10722"/>
        <s v="Ord10723"/>
        <s v="Ord10724"/>
        <s v="Ord10725"/>
        <s v="Ord10726"/>
        <s v="Ord10727"/>
        <s v="Ord10728"/>
        <s v="Ord10729"/>
        <s v="Ord10730"/>
        <s v="Ord10731"/>
        <s v="Ord10732"/>
        <s v="Ord10733"/>
        <s v="Ord10734"/>
        <s v="Ord10735"/>
        <s v="Ord10736"/>
        <s v="Ord10737"/>
        <s v="Ord10738"/>
        <s v="Ord10739"/>
        <s v="Ord10740"/>
        <s v="Ord10741"/>
        <s v="Ord10742"/>
        <s v="Ord10743"/>
        <s v="Ord10744"/>
        <s v="Ord10745"/>
        <s v="Ord10746"/>
        <s v="Ord10747"/>
        <s v="Ord10748"/>
        <s v="Ord10749"/>
        <s v="Ord10750"/>
        <s v="Ord10751"/>
        <s v="Ord10752"/>
        <s v="Ord10753"/>
        <s v="Ord10754"/>
        <s v="Ord10755"/>
        <s v="Ord10756"/>
        <s v="Ord10757"/>
        <s v="Ord10758"/>
        <s v="Ord10759"/>
        <s v="Ord10760"/>
        <s v="Ord10761"/>
        <s v="Ord10762"/>
        <s v="Ord10763"/>
        <s v="Ord10764"/>
        <s v="Ord10765"/>
        <s v="Ord10766"/>
        <s v="Ord10767"/>
        <s v="Ord10768"/>
        <s v="Ord10769"/>
        <s v="Ord10770"/>
        <s v="Ord10771"/>
        <s v="Ord10772"/>
        <s v="Ord10773"/>
        <s v="Ord10774"/>
        <s v="Ord10775"/>
        <s v="Ord10776"/>
        <s v="Ord10777"/>
        <s v="Ord10778"/>
        <s v="Ord10779"/>
        <s v="Ord10780"/>
        <s v="Ord10781"/>
        <s v="Ord10782"/>
        <s v="Ord10783"/>
        <s v="Ord10784"/>
        <s v="Ord10785"/>
        <s v="Ord10786"/>
        <s v="Ord10787"/>
        <s v="Ord10788"/>
        <s v="Ord10789"/>
        <s v="Ord10790"/>
        <s v="Ord10791"/>
        <s v="Ord10792"/>
        <s v="Ord10793"/>
        <s v="Ord10794"/>
        <s v="Ord10795"/>
        <s v="Ord10796"/>
        <s v="Ord10797"/>
        <s v="Ord10798"/>
        <s v="Ord10799"/>
        <s v="Ord10800"/>
        <s v="Ord10801"/>
        <s v="Ord10802"/>
        <s v="Ord10803"/>
        <s v="Ord10804"/>
        <s v="Ord10805"/>
        <s v="Ord10806"/>
        <s v="Ord10807"/>
        <s v="Ord10808"/>
        <s v="Ord10809"/>
        <s v="Ord10810"/>
        <s v="Ord10811"/>
        <s v="Ord10812"/>
        <s v="Ord10813"/>
        <s v="Ord10814"/>
        <s v="Ord10815"/>
        <s v="Ord10816"/>
        <s v="Ord10817"/>
        <s v="Ord10818"/>
        <s v="Ord10819"/>
        <s v="Ord10820"/>
        <s v="Ord10821"/>
        <s v="Ord10822"/>
        <s v="Ord10823"/>
        <s v="Ord10824"/>
        <s v="Ord10825"/>
        <s v="Ord10826"/>
        <s v="Ord10827"/>
        <s v="Ord10828"/>
        <s v="Ord10829"/>
        <s v="Ord10830"/>
        <s v="Ord10831"/>
        <s v="Ord10832"/>
        <s v="Ord10833"/>
        <s v="Ord10834"/>
        <s v="Ord10835"/>
        <s v="Ord10836"/>
        <s v="Ord10837"/>
        <s v="Ord10838"/>
        <s v="Ord10839"/>
        <s v="Ord10840"/>
        <s v="Ord10841"/>
        <s v="Ord10842"/>
        <s v="Ord10843"/>
        <s v="Ord10844"/>
        <s v="Ord10845"/>
        <s v="Ord10846"/>
        <s v="Ord10847"/>
        <s v="Ord10848"/>
        <s v="Ord10849"/>
        <s v="Ord10850"/>
        <s v="Ord10851"/>
        <s v="Ord10852"/>
        <s v="Ord10853"/>
        <s v="Ord10854"/>
        <s v="Ord10855"/>
        <s v="Ord10856"/>
        <s v="Ord10857"/>
        <s v="Ord10858"/>
        <s v="Ord10859"/>
        <s v="Ord10860"/>
        <s v="Ord10861"/>
        <s v="Ord10862"/>
        <s v="Ord10863"/>
        <s v="Ord10864"/>
        <s v="Ord10865"/>
        <s v="Ord10866"/>
        <s v="Ord10867"/>
        <s v="Ord10868"/>
        <s v="Ord10869"/>
        <s v="Ord10870"/>
        <s v="Ord10871"/>
        <s v="Ord10872"/>
        <s v="Ord10873"/>
        <s v="Ord10874"/>
        <s v="Ord10875"/>
        <s v="Ord10876"/>
        <s v="Ord10877"/>
        <s v="Ord10878"/>
        <s v="Ord10879"/>
        <s v="Ord10880"/>
        <s v="Ord10881"/>
        <s v="Ord10882"/>
        <s v="Ord10883"/>
        <s v="Ord10884"/>
        <s v="Ord10885"/>
        <s v="Ord10886"/>
        <s v="Ord10887"/>
        <s v="Ord10888"/>
        <s v="Ord10889"/>
        <s v="Ord10890"/>
        <s v="Ord10891"/>
        <s v="Ord10892"/>
        <s v="Ord10893"/>
        <s v="Ord10894"/>
        <s v="Ord10895"/>
        <s v="Ord10896"/>
        <s v="Ord10897"/>
        <s v="Ord10898"/>
        <s v="Ord10899"/>
        <s v="Ord10900"/>
        <s v="Ord10901"/>
        <s v="Ord10902"/>
        <s v="Ord10903"/>
        <s v="Ord10904"/>
        <s v="Ord10905"/>
        <s v="Ord10906"/>
        <s v="Ord10907"/>
        <s v="Ord10908"/>
        <s v="Ord10909"/>
        <s v="Ord10910"/>
        <s v="Ord10911"/>
        <s v="Ord10912"/>
        <s v="Ord10913"/>
        <s v="Ord10914"/>
        <s v="Ord10915"/>
        <s v="Ord10916"/>
        <s v="Ord10917"/>
        <s v="Ord10918"/>
        <s v="Ord10919"/>
        <s v="Ord10920"/>
        <s v="Ord10921"/>
        <s v="Ord10922"/>
        <s v="Ord10923"/>
        <s v="Ord10924"/>
        <s v="Ord10925"/>
        <s v="Ord10926"/>
        <s v="Ord10927"/>
        <s v="Ord10928"/>
        <s v="Ord10929"/>
        <s v="Ord10930"/>
        <s v="Ord10931"/>
        <s v="Ord10932"/>
        <s v="Ord10933"/>
        <s v="Ord10934"/>
        <s v="Ord10935"/>
        <s v="Ord10936"/>
        <s v="Ord10937"/>
        <s v="Ord10938"/>
        <s v="Ord10939"/>
        <s v="Ord10940"/>
        <s v="Ord10941"/>
        <s v="Ord10942"/>
        <s v="Ord10943"/>
        <s v="Ord10944"/>
        <s v="Ord10945"/>
        <s v="Ord10946"/>
        <s v="Ord10947"/>
        <s v="Ord10948"/>
        <s v="Ord10949"/>
        <s v="Ord10950"/>
        <s v="Ord10951"/>
        <s v="Ord10952"/>
        <s v="Ord10953"/>
        <s v="Ord10954"/>
        <s v="Ord10955"/>
        <s v="Ord10956"/>
        <s v="Ord10957"/>
        <s v="Ord10958"/>
        <s v="Ord10959"/>
        <s v="Ord10960"/>
        <s v="Ord10961"/>
        <s v="Ord10962"/>
        <s v="Ord10963"/>
        <s v="Ord10964"/>
        <s v="Ord10965"/>
        <s v="Ord10966"/>
        <s v="Ord10967"/>
        <s v="Ord10968"/>
        <s v="Ord10969"/>
        <s v="Ord10970"/>
        <s v="Ord10971"/>
        <s v="Ord10972"/>
        <s v="Ord10973"/>
        <s v="Ord10974"/>
        <s v="Ord10975"/>
        <s v="Ord10976"/>
        <s v="Ord10977"/>
        <s v="Ord10978"/>
        <s v="Ord10979"/>
        <s v="Ord10980"/>
        <s v="Ord10981"/>
        <s v="Ord10982"/>
        <s v="Ord10983"/>
        <s v="Ord10984"/>
        <s v="Ord10985"/>
        <s v="Ord10986"/>
        <s v="Ord10987"/>
        <s v="Ord10988"/>
        <s v="Ord10989"/>
        <s v="Ord10990"/>
        <s v="Ord10991"/>
        <s v="Ord10992"/>
        <s v="Ord10993"/>
        <s v="Ord10994"/>
        <s v="Ord10995"/>
        <s v="Ord10996"/>
        <s v="Ord10997"/>
        <s v="Ord10998"/>
        <s v="Ord10999"/>
        <s v="Ord11000"/>
      </sharedItems>
    </cacheField>
    <cacheField name="Order_Date" numFmtId="165">
      <sharedItems containsSemiMixedTypes="0" containsNonDate="0" containsDate="1" containsString="0" minDate="2026-01-01T00:00:00" maxDate="2026-09-01T00:00:00" count="241">
        <d v="2026-07-08T00:00:00"/>
        <d v="2026-05-05T00:00:00"/>
        <d v="2026-02-25T00:00:00"/>
        <d v="2026-04-19T00:00:00"/>
        <d v="2026-06-30T00:00:00"/>
        <d v="2026-03-22T00:00:00"/>
        <d v="2026-07-15T00:00:00"/>
        <d v="2026-07-09T00:00:00"/>
        <d v="2026-06-12T00:00:00"/>
        <d v="2026-05-27T00:00:00"/>
        <d v="2026-03-10T00:00:00"/>
        <d v="2026-03-20T00:00:00"/>
        <d v="2026-02-07T00:00:00"/>
        <d v="2026-03-25T00:00:00"/>
        <d v="2026-06-24T00:00:00"/>
        <d v="2026-07-16T00:00:00"/>
        <d v="2026-05-22T00:00:00"/>
        <d v="2026-06-14T00:00:00"/>
        <d v="2026-01-06T00:00:00"/>
        <d v="2026-02-09T00:00:00"/>
        <d v="2026-07-20T00:00:00"/>
        <d v="2026-06-27T00:00:00"/>
        <d v="2026-04-01T00:00:00"/>
        <d v="2026-08-29T00:00:00"/>
        <d v="2026-08-05T00:00:00"/>
        <d v="2026-06-28T00:00:00"/>
        <d v="2026-02-13T00:00:00"/>
        <d v="2026-04-16T00:00:00"/>
        <d v="2026-06-18T00:00:00"/>
        <d v="2026-05-18T00:00:00"/>
        <d v="2026-08-13T00:00:00"/>
        <d v="2026-02-10T00:00:00"/>
        <d v="2026-07-21T00:00:00"/>
        <d v="2026-01-29T00:00:00"/>
        <d v="2026-07-01T00:00:00"/>
        <d v="2026-01-14T00:00:00"/>
        <d v="2026-04-12T00:00:00"/>
        <d v="2026-06-17T00:00:00"/>
        <d v="2026-03-02T00:00:00"/>
        <d v="2026-03-21T00:00:00"/>
        <d v="2026-04-22T00:00:00"/>
        <d v="2026-07-13T00:00:00"/>
        <d v="2026-01-02T00:00:00"/>
        <d v="2026-08-15T00:00:00"/>
        <d v="2026-02-05T00:00:00"/>
        <d v="2026-05-29T00:00:00"/>
        <d v="2026-06-04T00:00:00"/>
        <d v="2026-08-24T00:00:00"/>
        <d v="2026-08-02T00:00:00"/>
        <d v="2026-06-15T00:00:00"/>
        <d v="2026-06-09T00:00:00"/>
        <d v="2026-03-01T00:00:00"/>
        <d v="2026-02-19T00:00:00"/>
        <d v="2026-01-13T00:00:00"/>
        <d v="2026-01-11T00:00:00"/>
        <d v="2026-05-12T00:00:00"/>
        <d v="2026-06-20T00:00:00"/>
        <d v="2026-08-25T00:00:00"/>
        <d v="2026-04-10T00:00:00"/>
        <d v="2026-01-24T00:00:00"/>
        <d v="2026-05-14T00:00:00"/>
        <d v="2026-07-26T00:00:00"/>
        <d v="2026-01-18T00:00:00"/>
        <d v="2026-08-08T00:00:00"/>
        <d v="2026-03-30T00:00:00"/>
        <d v="2026-07-23T00:00:00"/>
        <d v="2026-02-26T00:00:00"/>
        <d v="2026-07-27T00:00:00"/>
        <d v="2026-03-24T00:00:00"/>
        <d v="2026-01-30T00:00:00"/>
        <d v="2026-06-03T00:00:00"/>
        <d v="2026-02-04T00:00:00"/>
        <d v="2026-04-27T00:00:00"/>
        <d v="2026-05-04T00:00:00"/>
        <d v="2026-07-28T00:00:00"/>
        <d v="2026-03-03T00:00:00"/>
        <d v="2026-03-08T00:00:00"/>
        <d v="2026-06-05T00:00:00"/>
        <d v="2026-04-06T00:00:00"/>
        <d v="2026-03-15T00:00:00"/>
        <d v="2026-03-11T00:00:00"/>
        <d v="2026-05-31T00:00:00"/>
        <d v="2026-05-17T00:00:00"/>
        <d v="2026-06-13T00:00:00"/>
        <d v="2026-08-28T00:00:00"/>
        <d v="2026-06-19T00:00:00"/>
        <d v="2026-03-05T00:00:00"/>
        <d v="2026-04-28T00:00:00"/>
        <d v="2026-01-03T00:00:00"/>
        <d v="2026-03-26T00:00:00"/>
        <d v="2026-01-01T00:00:00"/>
        <d v="2026-01-05T00:00:00"/>
        <d v="2026-07-02T00:00:00"/>
        <d v="2026-01-04T00:00:00"/>
        <d v="2026-04-24T00:00:00"/>
        <d v="2026-04-25T00:00:00"/>
        <d v="2026-08-19T00:00:00"/>
        <d v="2026-04-02T00:00:00"/>
        <d v="2026-02-18T00:00:00"/>
        <d v="2026-08-20T00:00:00"/>
        <d v="2026-04-08T00:00:00"/>
        <d v="2026-03-13T00:00:00"/>
        <d v="2026-05-11T00:00:00"/>
        <d v="2026-05-28T00:00:00"/>
        <d v="2026-06-01T00:00:00"/>
        <d v="2026-05-15T00:00:00"/>
        <d v="2026-05-30T00:00:00"/>
        <d v="2026-06-07T00:00:00"/>
        <d v="2026-08-22T00:00:00"/>
        <d v="2026-08-26T00:00:00"/>
        <d v="2026-02-12T00:00:00"/>
        <d v="2026-01-26T00:00:00"/>
        <d v="2026-02-02T00:00:00"/>
        <d v="2026-06-16T00:00:00"/>
        <d v="2026-03-27T00:00:00"/>
        <d v="2026-01-17T00:00:00"/>
        <d v="2026-04-11T00:00:00"/>
        <d v="2026-05-07T00:00:00"/>
        <d v="2026-07-07T00:00:00"/>
        <d v="2026-02-22T00:00:00"/>
        <d v="2026-03-06T00:00:00"/>
        <d v="2026-07-14T00:00:00"/>
        <d v="2026-04-23T00:00:00"/>
        <d v="2026-05-02T00:00:00"/>
        <d v="2026-08-14T00:00:00"/>
        <d v="2026-05-01T00:00:00"/>
        <d v="2026-01-15T00:00:00"/>
        <d v="2026-02-24T00:00:00"/>
        <d v="2026-04-15T00:00:00"/>
        <d v="2026-03-12T00:00:00"/>
        <d v="2026-08-23T00:00:00"/>
        <d v="2026-03-18T00:00:00"/>
        <d v="2026-02-27T00:00:00"/>
        <d v="2026-06-10T00:00:00"/>
        <d v="2026-01-23T00:00:00"/>
        <d v="2026-08-16T00:00:00"/>
        <d v="2026-01-25T00:00:00"/>
        <d v="2026-05-10T00:00:00"/>
        <d v="2026-06-26T00:00:00"/>
        <d v="2026-03-16T00:00:00"/>
        <d v="2026-01-27T00:00:00"/>
        <d v="2026-07-29T00:00:00"/>
        <d v="2026-08-31T00:00:00"/>
        <d v="2026-02-17T00:00:00"/>
        <d v="2026-03-09T00:00:00"/>
        <d v="2026-05-21T00:00:00"/>
        <d v="2026-02-20T00:00:00"/>
        <d v="2026-02-11T00:00:00"/>
        <d v="2026-02-01T00:00:00"/>
        <d v="2026-05-03T00:00:00"/>
        <d v="2026-05-08T00:00:00"/>
        <d v="2026-03-28T00:00:00"/>
        <d v="2026-07-11T00:00:00"/>
        <d v="2026-06-21T00:00:00"/>
        <d v="2026-07-24T00:00:00"/>
        <d v="2026-04-20T00:00:00"/>
        <d v="2026-05-13T00:00:00"/>
        <d v="2026-06-06T00:00:00"/>
        <d v="2026-03-31T00:00:00"/>
        <d v="2026-06-02T00:00:00"/>
        <d v="2026-02-08T00:00:00"/>
        <d v="2026-04-03T00:00:00"/>
        <d v="2026-03-23T00:00:00"/>
        <d v="2026-03-29T00:00:00"/>
        <d v="2026-01-21T00:00:00"/>
        <d v="2026-01-19T00:00:00"/>
        <d v="2026-07-03T00:00:00"/>
        <d v="2026-01-12T00:00:00"/>
        <d v="2026-04-29T00:00:00"/>
        <d v="2026-06-29T00:00:00"/>
        <d v="2026-01-28T00:00:00"/>
        <d v="2026-05-23T00:00:00"/>
        <d v="2026-03-04T00:00:00"/>
        <d v="2026-05-24T00:00:00"/>
        <d v="2026-08-01T00:00:00"/>
        <d v="2026-01-31T00:00:00"/>
        <d v="2026-04-13T00:00:00"/>
        <d v="2026-01-10T00:00:00"/>
        <d v="2026-02-28T00:00:00"/>
        <d v="2026-08-30T00:00:00"/>
        <d v="2026-05-20T00:00:00"/>
        <d v="2026-07-05T00:00:00"/>
        <d v="2026-05-25T00:00:00"/>
        <d v="2026-05-19T00:00:00"/>
        <d v="2026-04-07T00:00:00"/>
        <d v="2026-04-26T00:00:00"/>
        <d v="2026-01-07T00:00:00"/>
        <d v="2026-08-10T00:00:00"/>
        <d v="2026-08-04T00:00:00"/>
        <d v="2026-05-16T00:00:00"/>
        <d v="2026-07-10T00:00:00"/>
        <d v="2026-06-08T00:00:00"/>
        <d v="2026-02-23T00:00:00"/>
        <d v="2026-07-04T00:00:00"/>
        <d v="2026-01-22T00:00:00"/>
        <d v="2026-04-14T00:00:00"/>
        <d v="2026-08-11T00:00:00"/>
        <d v="2026-06-22T00:00:00"/>
        <d v="2026-05-26T00:00:00"/>
        <d v="2026-08-09T00:00:00"/>
        <d v="2026-04-05T00:00:00"/>
        <d v="2026-07-18T00:00:00"/>
        <d v="2026-08-07T00:00:00"/>
        <d v="2026-08-18T00:00:00"/>
        <d v="2026-01-16T00:00:00"/>
        <d v="2026-03-19T00:00:00"/>
        <d v="2026-06-11T00:00:00"/>
        <d v="2026-02-03T00:00:00"/>
        <d v="2026-07-17T00:00:00"/>
        <d v="2026-08-03T00:00:00"/>
        <d v="2026-01-08T00:00:00"/>
        <d v="2026-07-12T00:00:00"/>
        <d v="2026-04-18T00:00:00"/>
        <d v="2026-02-21T00:00:00"/>
        <d v="2026-05-06T00:00:00"/>
        <d v="2026-06-23T00:00:00"/>
        <d v="2026-05-09T00:00:00"/>
        <d v="2026-04-09T00:00:00"/>
        <d v="2026-02-15T00:00:00"/>
        <d v="2026-08-27T00:00:00"/>
        <d v="2026-02-14T00:00:00"/>
        <d v="2026-04-17T00:00:00"/>
        <d v="2026-04-04T00:00:00"/>
        <d v="2026-03-14T00:00:00"/>
        <d v="2026-02-16T00:00:00"/>
        <d v="2026-06-25T00:00:00"/>
        <d v="2026-07-25T00:00:00"/>
        <d v="2026-07-30T00:00:00"/>
        <d v="2026-01-20T00:00:00"/>
        <d v="2026-04-30T00:00:00"/>
        <d v="2026-07-22T00:00:00"/>
        <d v="2026-08-21T00:00:00"/>
        <d v="2026-01-09T00:00:00"/>
        <d v="2026-03-07T00:00:00"/>
        <d v="2026-08-06T00:00:00"/>
        <d v="2026-03-17T00:00:00"/>
        <d v="2026-02-06T00:00:00"/>
        <d v="2026-07-19T00:00:00"/>
        <d v="2026-04-21T00:00:00"/>
        <d v="2026-08-12T00:00:00"/>
        <d v="2026-07-06T00:00:00"/>
      </sharedItems>
      <fieldGroup par="29"/>
    </cacheField>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21" maxValue="55" count="35">
        <n v="39"/>
        <n v="43"/>
        <n v="26"/>
        <n v="22"/>
        <n v="48"/>
        <n v="45"/>
        <n v="50"/>
        <n v="40"/>
        <n v="55"/>
        <n v="37"/>
        <n v="44"/>
        <n v="30"/>
        <n v="25"/>
        <n v="46"/>
        <n v="27"/>
        <n v="41"/>
        <n v="29"/>
        <n v="32"/>
        <n v="23"/>
        <n v="53"/>
        <n v="36"/>
        <n v="33"/>
        <n v="49"/>
        <n v="24"/>
        <n v="54"/>
        <n v="21"/>
        <n v="42"/>
        <n v="47"/>
        <n v="31"/>
        <n v="38"/>
        <n v="51"/>
        <n v="28"/>
        <n v="52"/>
        <n v="35"/>
        <n v="34"/>
      </sharedItems>
    </cacheField>
    <cacheField name="Region" numFmtId="0">
      <sharedItems count="4">
        <s v="West"/>
        <s v="South"/>
        <s v="East"/>
        <s v="North"/>
      </sharedItems>
    </cacheField>
    <cacheField name="State" numFmtId="0">
      <sharedItems/>
    </cacheField>
    <cacheField name="City" numFmtId="0">
      <sharedItems/>
    </cacheField>
    <cacheField name="Segment" numFmtId="0">
      <sharedItems/>
    </cacheField>
    <cacheField name="Product_ID" numFmtId="0">
      <sharedItems/>
    </cacheField>
    <cacheField name="Product_Name" numFmtId="0">
      <sharedItems/>
    </cacheField>
    <cacheField name="Category" numFmtId="0">
      <sharedItems count="5">
        <s v="Electronics"/>
        <s v="Bags"/>
        <s v="Furniture"/>
        <s v="Lifestyle"/>
        <s v="Stationery"/>
      </sharedItems>
    </cacheField>
    <cacheField name="Sub_Category" numFmtId="0">
      <sharedItems count="10">
        <s v="Accessories"/>
        <s v="Laptop Bags"/>
        <s v="Seating"/>
        <s v="Lighting"/>
        <s v="Displays"/>
        <s v="Drinkware"/>
        <s v="Paper"/>
        <s v="Desks"/>
        <s v="Writing"/>
        <s v="Computers"/>
      </sharedItems>
    </cacheField>
    <cacheField name="Salesperson" numFmtId="0">
      <sharedItems count="9">
        <s v="Meena"/>
        <s v="Vikram"/>
        <s v="Priya"/>
        <s v="Sneha"/>
        <s v="Rahul"/>
        <s v="Arjun"/>
        <s v="Kiran"/>
        <s v="Anjali"/>
        <s v="Unknown"/>
      </sharedItems>
    </cacheField>
    <cacheField name="Quantity" numFmtId="0">
      <sharedItems containsSemiMixedTypes="0" containsString="0" containsNumber="1" containsInteger="1" minValue="0" maxValue="8"/>
    </cacheField>
    <cacheField name="Unit_Price" numFmtId="0">
      <sharedItems containsSemiMixedTypes="0" containsString="0" containsNumber="1" containsInteger="1" minValue="-500" maxValue="65000"/>
    </cacheField>
    <cacheField name="Discount" numFmtId="0">
      <sharedItems containsSemiMixedTypes="0" containsString="0" containsNumber="1" minValue="0" maxValue="0.2"/>
    </cacheField>
    <cacheField name="Shipping_Cost" numFmtId="0">
      <sharedItems containsSemiMixedTypes="0" containsString="0" containsNumber="1" containsInteger="1" minValue="50" maxValue="500"/>
    </cacheField>
    <cacheField name="Revenue" numFmtId="0">
      <sharedItems containsSemiMixedTypes="0" containsString="0" containsNumber="1" containsInteger="1" minValue="-2000" maxValue="520000"/>
    </cacheField>
    <cacheField name="Discount_amount" numFmtId="0">
      <sharedItems containsSemiMixedTypes="0" containsString="0" containsNumber="1" minValue="-300" maxValue="91000"/>
    </cacheField>
    <cacheField name="Net_sales" numFmtId="0">
      <sharedItems containsSemiMixedTypes="0" containsString="0" containsNumber="1" minValue="-1873" maxValue="519900"/>
    </cacheField>
    <cacheField name="Payment_Mode" numFmtId="0">
      <sharedItems/>
    </cacheField>
    <cacheField name="Order_Status" numFmtId="0">
      <sharedItems count="3">
        <s v="Delivered"/>
        <s v="Returned"/>
        <s v="Cancelled"/>
      </sharedItems>
    </cacheField>
    <cacheField name="Year" numFmtId="0">
      <sharedItems containsSemiMixedTypes="0" containsString="0" containsNumber="1" containsInteger="1" minValue="2026" maxValue="2026"/>
    </cacheField>
    <cacheField name="Quarter" numFmtId="0">
      <sharedItems containsSemiMixedTypes="0" containsString="0" containsNumber="1" containsInteger="1" minValue="1" maxValue="3"/>
    </cacheField>
    <cacheField name="Month Name" numFmtId="0">
      <sharedItems count="8">
        <s v="July"/>
        <s v="May"/>
        <s v="February"/>
        <s v="April"/>
        <s v="June"/>
        <s v="March"/>
        <s v="January"/>
        <s v="August"/>
      </sharedItems>
    </cacheField>
    <cacheField name="Day Name" numFmtId="0">
      <sharedItems/>
    </cacheField>
    <cacheField name="Days (Order_Date)" numFmtId="0" databaseField="0">
      <fieldGroup base="1">
        <rangePr groupBy="days" startDate="2026-01-01T00:00:00" endDate="2026-09-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9-2026"/>
        </groupItems>
      </fieldGroup>
    </cacheField>
    <cacheField name="Months (Order_Date)" numFmtId="0" databaseField="0">
      <fieldGroup base="1">
        <rangePr groupBy="months" startDate="2026-01-01T00:00:00" endDate="2026-09-01T00:00:00"/>
        <groupItems count="14">
          <s v="&lt;01-01-2026"/>
          <s v="Jan"/>
          <s v="Feb"/>
          <s v="Mar"/>
          <s v="Apr"/>
          <s v="May"/>
          <s v="Jun"/>
          <s v="Jul"/>
          <s v="Aug"/>
          <s v="Sep"/>
          <s v="Oct"/>
          <s v="Nov"/>
          <s v="Dec"/>
          <s v="&gt;01-09-2026"/>
        </groupItems>
      </fieldGroup>
    </cacheField>
    <cacheField name="aov" numFmtId="0" formula="SUM(Revenue )/COUNTA(Order_ID )" databaseField="0"/>
  </cacheFields>
  <extLst>
    <ext xmlns:x14="http://schemas.microsoft.com/office/spreadsheetml/2009/9/main" uri="{725AE2AE-9491-48be-B2B4-4EB974FC3084}">
      <x14:pivotCacheDefinition pivotCacheId="4488466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292.625845949071" backgroundQuery="1" createdVersion="8" refreshedVersion="8" minRefreshableVersion="3" recordCount="0" supportSubquery="1" supportAdvancedDrill="1" xr:uid="{6E8C4FEF-32A0-44FC-A5BA-72522F667371}">
  <cacheSource type="external" connectionId="2"/>
  <cacheFields count="0"/>
  <cacheHierarchies count="50">
    <cacheHierarchy uniqueName="[Table1_1].[Order_ID]" caption="Order_ID" attribute="1" defaultMemberUniqueName="[Table1_1].[Order_ID].[All]" allUniqueName="[Table1_1].[Order_ID].[All]" dimensionUniqueName="[Table1_1]" displayFolder="" count="0" memberValueDatatype="130" unbalanced="0"/>
    <cacheHierarchy uniqueName="[Table1_1].[Order_Date]" caption="Order_Date" attribute="1" time="1" defaultMemberUniqueName="[Table1_1].[Order_Date].[All]" allUniqueName="[Table1_1].[Order_Date].[All]" dimensionUniqueName="[Table1_1]" displayFolder="" count="0" memberValueDatatype="7" unbalanced="0"/>
    <cacheHierarchy uniqueName="[Table1_1].[Customer_ID]" caption="Customer_ID" attribute="1" defaultMemberUniqueName="[Table1_1].[Customer_ID].[All]" allUniqueName="[Table1_1].[Customer_ID].[All]" dimensionUniqueName="[Table1_1]" displayFolder="" count="0" memberValueDatatype="130" unbalanced="0"/>
    <cacheHierarchy uniqueName="[Table1_1].[Customer_Name]" caption="Customer_Name" attribute="1" defaultMemberUniqueName="[Table1_1].[Customer_Name].[All]" allUniqueName="[Table1_1].[Customer_Name].[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Region]" caption="Region" attribute="1" defaultMemberUniqueName="[Table1_1].[Region].[All]" allUniqueName="[Table1_1].[Region].[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Product_ID]" caption="Product_ID" attribute="1" defaultMemberUniqueName="[Table1_1].[Product_ID].[All]" allUniqueName="[Table1_1].[Product_ID].[All]" dimensionUniqueName="[Table1_1]" displayFolder="" count="0" memberValueDatatype="130" unbalanced="0"/>
    <cacheHierarchy uniqueName="[Table1_1].[Product_Name]" caption="Product_Name" attribute="1" defaultMemberUniqueName="[Table1_1].[Product_Name].[All]" allUniqueName="[Table1_1].[Product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Sub_Category]" caption="Sub_Category" attribute="1" defaultMemberUniqueName="[Table1_1].[Sub_Category].[All]" allUniqueName="[Table1_1].[Sub_Category].[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_Price]" caption="Unit_Price" attribute="1" defaultMemberUniqueName="[Table1_1].[Unit_Price].[All]" allUniqueName="[Table1_1].[Unit_Price].[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Shipping_Cost]" caption="Shipping_Cost" attribute="1" defaultMemberUniqueName="[Table1_1].[Shipping_Cost].[All]" allUniqueName="[Table1_1].[Shipping_Cost].[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20" unbalanced="0"/>
    <cacheHierarchy uniqueName="[Table1_1].[Discount_amount]" caption="Discount_amount" attribute="1" defaultMemberUniqueName="[Table1_1].[Discount_amount].[All]" allUniqueName="[Table1_1].[Discount_amount].[All]" dimensionUniqueName="[Table1_1]" displayFolder="" count="0" memberValueDatatype="5" unbalanced="0"/>
    <cacheHierarchy uniqueName="[Table1_1].[Net_sales]" caption="Net_sales" attribute="1" defaultMemberUniqueName="[Table1_1].[Net_sales].[All]" allUniqueName="[Table1_1].[Net_sales].[All]" dimensionUniqueName="[Table1_1]" displayFolder="" count="0" memberValueDatatype="5" unbalanced="0"/>
    <cacheHierarchy uniqueName="[Table1_1].[Payment_Mode]" caption="Payment_Mode" attribute="1" defaultMemberUniqueName="[Table1_1].[Payment_Mode].[All]" allUniqueName="[Table1_1].[Payment_Mode].[All]" dimensionUniqueName="[Table1_1]" displayFolder="" count="0" memberValueDatatype="130" unbalanced="0"/>
    <cacheHierarchy uniqueName="[Table1_1].[Order_Status]" caption="Order_Status" attribute="1" defaultMemberUniqueName="[Table1_1].[Order_Status].[All]" allUniqueName="[Table1_1].[Order_Status].[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Quarter]" caption="Quarter" attribute="1" defaultMemberUniqueName="[Table1_1].[Quarter].[All]" allUniqueName="[Table1_1].[Quarter].[All]" dimensionUniqueName="[Table1_1]" displayFolder="" count="0" memberValueDatatype="20" unbalanced="0"/>
    <cacheHierarchy uniqueName="[Table1_1].[Month Name]" caption="Month Name" attribute="1" defaultMemberUniqueName="[Table1_1].[Month Name].[All]" allUniqueName="[Table1_1].[Month Name].[All]" dimensionUniqueName="[Table1_1]" displayFolder="" count="0" memberValueDatatype="130" unbalanced="0"/>
    <cacheHierarchy uniqueName="[Table1_1].[Day Name]" caption="Day Name" attribute="1" defaultMemberUniqueName="[Table1_1].[Day Name].[All]" allUniqueName="[Table1_1].[Day Name].[All]" dimensionUniqueName="[Table1_1]" displayFolder="" count="0" memberValueDatatype="130" unbalanced="0"/>
    <cacheHierarchy uniqueName="[Table1_1].[cost]" caption="cost" attribute="1" defaultMemberUniqueName="[Table1_1].[cost].[All]" allUniqueName="[Table1_1].[cost].[All]" dimensionUniqueName="[Table1_1]" displayFolder="" count="0" memberValueDatatype="2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_Category]" caption="Sub_Category" attribute="1" defaultMemberUniqueName="[Table3].[Sub_Category].[All]" allUniqueName="[Table3].[Sub_Category].[All]" dimensionUniqueName="[Table3]" displayFolder="" count="0" memberValueDatatype="130" unbalanced="0"/>
    <cacheHierarchy uniqueName="[Table3].[Cost_Per_Unit]" caption="Cost_Per_Unit" attribute="1" defaultMemberUniqueName="[Table3].[Cost_Per_Unit].[All]" allUniqueName="[Table3].[Cost_Per_Unit].[All]" dimensionUniqueName="[Table3]" displayFolder="" count="0" memberValueDatatype="20" unbalanced="0"/>
    <cacheHierarchy uniqueName="[Table3].[Unit_Price]" caption="Unit_Price" attribute="1" defaultMemberUniqueName="[Table3].[Unit_Price].[All]" allUniqueName="[Table3].[Unit_Price].[All]" dimensionUniqueName="[Table3]" displayFolder="" count="0" memberValueDatatype="20" unbalanced="0"/>
    <cacheHierarchy uniqueName="[Table4].[Customer_ID]" caption="Customer_ID" attribute="1" defaultMemberUniqueName="[Table4].[Customer_ID].[All]" allUniqueName="[Table4].[Customer_ID].[All]" dimensionUniqueName="[Table4]" displayFolder="" count="0" memberValueDatatype="130" unbalanced="0"/>
    <cacheHierarchy uniqueName="[Table4].[Customer_Type]" caption="Customer_Type" attribute="1" defaultMemberUniqueName="[Table4].[Customer_Type].[All]" allUniqueName="[Table4].[Customer_Type].[All]" dimensionUniqueName="[Table4]" displayFolder="" count="0" memberValueDatatype="130" unbalanced="0"/>
    <cacheHierarchy uniqueName="[Measures].[measure 1]" caption="measure 1" measure="1" displayFolder="" measureGroup="Table1_1" count="0"/>
    <cacheHierarchy uniqueName="[Measures].[revenue in cr]" caption="revenue in cr" measure="1" displayFolder="" measureGroup="Table1_1" count="0"/>
    <cacheHierarchy uniqueName="[Measures].[aov]" caption="aov" measure="1" displayFolder="" measureGroup="Table1_1" count="0"/>
    <cacheHierarchy uniqueName="[Measures].[AOV1]" caption="AOV1" measure="1" displayFolder="" measureGroup="Table1_1" count="0"/>
    <cacheHierarchy uniqueName="[Measures].[Profit%]" caption="Profit%" measure="1" displayFolder="" measureGroup="Table1_1" count="0"/>
    <cacheHierarchy uniqueName="[Measures].[__XL_Count Table1_1]" caption="__XL_Count Table1_1" measure="1" displayFolder="" measureGroup="Table1_1"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evenue]" caption="Sum of Revenue" measure="1" displayFolder="" measureGroup="Table1_1" count="0" hidden="1">
      <extLst>
        <ext xmlns:x15="http://schemas.microsoft.com/office/spreadsheetml/2010/11/main" uri="{B97F6D7D-B522-45F9-BDA1-12C45D357490}">
          <x15:cacheHierarchy aggregatedColumn="19"/>
        </ext>
      </extLst>
    </cacheHierarchy>
    <cacheHierarchy uniqueName="[Measures].[Sum of Cost_Per_Unit]" caption="Sum of Cost_Per_Unit" measure="1" displayFolder="" measureGroup="Table3" count="0" hidden="1">
      <extLst>
        <ext xmlns:x15="http://schemas.microsoft.com/office/spreadsheetml/2010/11/main" uri="{B97F6D7D-B522-45F9-BDA1-12C45D357490}">
          <x15:cacheHierarchy aggregatedColumn="33"/>
        </ext>
      </extLst>
    </cacheHierarchy>
    <cacheHierarchy uniqueName="[Measures].[Sum of cost]" caption="Sum of cost" measure="1" displayFolder="" measureGroup="Table1_1" count="0" hidden="1">
      <extLst>
        <ext xmlns:x15="http://schemas.microsoft.com/office/spreadsheetml/2010/11/main" uri="{B97F6D7D-B522-45F9-BDA1-12C45D357490}">
          <x15:cacheHierarchy aggregatedColumn="28"/>
        </ext>
      </extLst>
    </cacheHierarchy>
    <cacheHierarchy uniqueName="[Measures].[Sum of Net_sales]" caption="Sum of Net_sales" measure="1" displayFolder="" measureGroup="Table1_1"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Table1_1" uniqueName="[Table1_1]" caption="Table1_1"/>
    <dimension name="Table3" uniqueName="[Table3]" caption="Table3"/>
    <dimension name="Table4" uniqueName="[Table4]" caption="Table4"/>
  </dimensions>
  <measureGroups count="3">
    <measureGroup name="Table1_1" caption="Table1_1"/>
    <measureGroup name="Table3" caption="Table3"/>
    <measureGroup name="Table4" caption="Table4"/>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292.625563541667" backgroundQuery="1" createdVersion="8" refreshedVersion="8" minRefreshableVersion="3" recordCount="0" supportSubquery="1" supportAdvancedDrill="1" xr:uid="{DD385C2A-5FED-4006-8284-5052AB757189}">
  <cacheSource type="external" connectionId="2"/>
  <cacheFields count="1">
    <cacheField name="[Measures].[AOV1]" caption="AOV1" numFmtId="0" hierarchy="40" level="32767"/>
  </cacheFields>
  <cacheHierarchies count="50">
    <cacheHierarchy uniqueName="[Table1_1].[Order_ID]" caption="Order_ID" attribute="1" defaultMemberUniqueName="[Table1_1].[Order_ID].[All]" allUniqueName="[Table1_1].[Order_ID].[All]" dimensionUniqueName="[Table1_1]" displayFolder="" count="0" memberValueDatatype="130" unbalanced="0"/>
    <cacheHierarchy uniqueName="[Table1_1].[Order_Date]" caption="Order_Date" attribute="1" time="1" defaultMemberUniqueName="[Table1_1].[Order_Date].[All]" allUniqueName="[Table1_1].[Order_Date].[All]" dimensionUniqueName="[Table1_1]" displayFolder="" count="0" memberValueDatatype="7" unbalanced="0"/>
    <cacheHierarchy uniqueName="[Table1_1].[Customer_ID]" caption="Customer_ID" attribute="1" defaultMemberUniqueName="[Table1_1].[Customer_ID].[All]" allUniqueName="[Table1_1].[Customer_ID].[All]" dimensionUniqueName="[Table1_1]" displayFolder="" count="0" memberValueDatatype="130" unbalanced="0"/>
    <cacheHierarchy uniqueName="[Table1_1].[Customer_Name]" caption="Customer_Name" attribute="1" defaultMemberUniqueName="[Table1_1].[Customer_Name].[All]" allUniqueName="[Table1_1].[Customer_Name].[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Region]" caption="Region" attribute="1" defaultMemberUniqueName="[Table1_1].[Region].[All]" allUniqueName="[Table1_1].[Region].[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Product_ID]" caption="Product_ID" attribute="1" defaultMemberUniqueName="[Table1_1].[Product_ID].[All]" allUniqueName="[Table1_1].[Product_ID].[All]" dimensionUniqueName="[Table1_1]" displayFolder="" count="0" memberValueDatatype="130" unbalanced="0"/>
    <cacheHierarchy uniqueName="[Table1_1].[Product_Name]" caption="Product_Name" attribute="1" defaultMemberUniqueName="[Table1_1].[Product_Name].[All]" allUniqueName="[Table1_1].[Product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Sub_Category]" caption="Sub_Category" attribute="1" defaultMemberUniqueName="[Table1_1].[Sub_Category].[All]" allUniqueName="[Table1_1].[Sub_Category].[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_Price]" caption="Unit_Price" attribute="1" defaultMemberUniqueName="[Table1_1].[Unit_Price].[All]" allUniqueName="[Table1_1].[Unit_Price].[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Shipping_Cost]" caption="Shipping_Cost" attribute="1" defaultMemberUniqueName="[Table1_1].[Shipping_Cost].[All]" allUniqueName="[Table1_1].[Shipping_Cost].[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20" unbalanced="0"/>
    <cacheHierarchy uniqueName="[Table1_1].[Discount_amount]" caption="Discount_amount" attribute="1" defaultMemberUniqueName="[Table1_1].[Discount_amount].[All]" allUniqueName="[Table1_1].[Discount_amount].[All]" dimensionUniqueName="[Table1_1]" displayFolder="" count="0" memberValueDatatype="5" unbalanced="0"/>
    <cacheHierarchy uniqueName="[Table1_1].[Net_sales]" caption="Net_sales" attribute="1" defaultMemberUniqueName="[Table1_1].[Net_sales].[All]" allUniqueName="[Table1_1].[Net_sales].[All]" dimensionUniqueName="[Table1_1]" displayFolder="" count="0" memberValueDatatype="5" unbalanced="0"/>
    <cacheHierarchy uniqueName="[Table1_1].[Payment_Mode]" caption="Payment_Mode" attribute="1" defaultMemberUniqueName="[Table1_1].[Payment_Mode].[All]" allUniqueName="[Table1_1].[Payment_Mode].[All]" dimensionUniqueName="[Table1_1]" displayFolder="" count="0" memberValueDatatype="130" unbalanced="0"/>
    <cacheHierarchy uniqueName="[Table1_1].[Order_Status]" caption="Order_Status" attribute="1" defaultMemberUniqueName="[Table1_1].[Order_Status].[All]" allUniqueName="[Table1_1].[Order_Status].[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Quarter]" caption="Quarter" attribute="1" defaultMemberUniqueName="[Table1_1].[Quarter].[All]" allUniqueName="[Table1_1].[Quarter].[All]" dimensionUniqueName="[Table1_1]" displayFolder="" count="0" memberValueDatatype="20" unbalanced="0"/>
    <cacheHierarchy uniqueName="[Table1_1].[Month Name]" caption="Month Name" attribute="1" defaultMemberUniqueName="[Table1_1].[Month Name].[All]" allUniqueName="[Table1_1].[Month Name].[All]" dimensionUniqueName="[Table1_1]" displayFolder="" count="0" memberValueDatatype="130" unbalanced="0"/>
    <cacheHierarchy uniqueName="[Table1_1].[Day Name]" caption="Day Name" attribute="1" defaultMemberUniqueName="[Table1_1].[Day Name].[All]" allUniqueName="[Table1_1].[Day Name].[All]" dimensionUniqueName="[Table1_1]" displayFolder="" count="0" memberValueDatatype="130" unbalanced="0"/>
    <cacheHierarchy uniqueName="[Table1_1].[cost]" caption="cost" attribute="1" defaultMemberUniqueName="[Table1_1].[cost].[All]" allUniqueName="[Table1_1].[cost].[All]" dimensionUniqueName="[Table1_1]" displayFolder="" count="0" memberValueDatatype="2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_Category]" caption="Sub_Category" attribute="1" defaultMemberUniqueName="[Table3].[Sub_Category].[All]" allUniqueName="[Table3].[Sub_Category].[All]" dimensionUniqueName="[Table3]" displayFolder="" count="0" memberValueDatatype="130" unbalanced="0"/>
    <cacheHierarchy uniqueName="[Table3].[Cost_Per_Unit]" caption="Cost_Per_Unit" attribute="1" defaultMemberUniqueName="[Table3].[Cost_Per_Unit].[All]" allUniqueName="[Table3].[Cost_Per_Unit].[All]" dimensionUniqueName="[Table3]" displayFolder="" count="0" memberValueDatatype="20" unbalanced="0"/>
    <cacheHierarchy uniqueName="[Table3].[Unit_Price]" caption="Unit_Price" attribute="1" defaultMemberUniqueName="[Table3].[Unit_Price].[All]" allUniqueName="[Table3].[Unit_Price].[All]" dimensionUniqueName="[Table3]" displayFolder="" count="0" memberValueDatatype="20" unbalanced="0"/>
    <cacheHierarchy uniqueName="[Table4].[Customer_ID]" caption="Customer_ID" attribute="1" defaultMemberUniqueName="[Table4].[Customer_ID].[All]" allUniqueName="[Table4].[Customer_ID].[All]" dimensionUniqueName="[Table4]" displayFolder="" count="0" memberValueDatatype="130" unbalanced="0"/>
    <cacheHierarchy uniqueName="[Table4].[Customer_Type]" caption="Customer_Type" attribute="1" defaultMemberUniqueName="[Table4].[Customer_Type].[All]" allUniqueName="[Table4].[Customer_Type].[All]" dimensionUniqueName="[Table4]" displayFolder="" count="0" memberValueDatatype="130" unbalanced="0"/>
    <cacheHierarchy uniqueName="[Measures].[measure 1]" caption="measure 1" measure="1" displayFolder="" measureGroup="Table1_1" count="0"/>
    <cacheHierarchy uniqueName="[Measures].[revenue in cr]" caption="revenue in cr" measure="1" displayFolder="" measureGroup="Table1_1" count="0"/>
    <cacheHierarchy uniqueName="[Measures].[aov]" caption="aov" measure="1" displayFolder="" measureGroup="Table1_1" count="0"/>
    <cacheHierarchy uniqueName="[Measures].[AOV1]" caption="AOV1" measure="1" displayFolder="" measureGroup="Table1_1" count="0" oneField="1">
      <fieldsUsage count="1">
        <fieldUsage x="0"/>
      </fieldsUsage>
    </cacheHierarchy>
    <cacheHierarchy uniqueName="[Measures].[Profit%]" caption="Profit%" measure="1" displayFolder="" measureGroup="Table1_1" count="0"/>
    <cacheHierarchy uniqueName="[Measures].[__XL_Count Table1_1]" caption="__XL_Count Table1_1" measure="1" displayFolder="" measureGroup="Table1_1"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evenue]" caption="Sum of Revenue" measure="1" displayFolder="" measureGroup="Table1_1" count="0" hidden="1">
      <extLst>
        <ext xmlns:x15="http://schemas.microsoft.com/office/spreadsheetml/2010/11/main" uri="{B97F6D7D-B522-45F9-BDA1-12C45D357490}">
          <x15:cacheHierarchy aggregatedColumn="19"/>
        </ext>
      </extLst>
    </cacheHierarchy>
    <cacheHierarchy uniqueName="[Measures].[Sum of Cost_Per_Unit]" caption="Sum of Cost_Per_Unit" measure="1" displayFolder="" measureGroup="Table3" count="0" hidden="1">
      <extLst>
        <ext xmlns:x15="http://schemas.microsoft.com/office/spreadsheetml/2010/11/main" uri="{B97F6D7D-B522-45F9-BDA1-12C45D357490}">
          <x15:cacheHierarchy aggregatedColumn="33"/>
        </ext>
      </extLst>
    </cacheHierarchy>
    <cacheHierarchy uniqueName="[Measures].[Sum of cost]" caption="Sum of cost" measure="1" displayFolder="" measureGroup="Table1_1" count="0" hidden="1">
      <extLst>
        <ext xmlns:x15="http://schemas.microsoft.com/office/spreadsheetml/2010/11/main" uri="{B97F6D7D-B522-45F9-BDA1-12C45D357490}">
          <x15:cacheHierarchy aggregatedColumn="28"/>
        </ext>
      </extLst>
    </cacheHierarchy>
    <cacheHierarchy uniqueName="[Measures].[Sum of Net_sales]" caption="Sum of Net_sales" measure="1" displayFolder="" measureGroup="Table1_1"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Table1_1" uniqueName="[Table1_1]" caption="Table1_1"/>
    <dimension name="Table3" uniqueName="[Table3]" caption="Table3"/>
    <dimension name="Table4" uniqueName="[Table4]" caption="Table4"/>
  </dimensions>
  <measureGroups count="3">
    <measureGroup name="Table1_1" caption="Table1_1"/>
    <measureGroup name="Table3" caption="Table3"/>
    <measureGroup name="Table4" caption="Table4"/>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292.62556458333" backgroundQuery="1" createdVersion="8" refreshedVersion="8" minRefreshableVersion="3" recordCount="0" supportSubquery="1" supportAdvancedDrill="1" xr:uid="{26D54B10-EC87-4A41-A557-0F6D1B0EA450}">
  <cacheSource type="external" connectionId="2"/>
  <cacheFields count="0"/>
  <cacheHierarchies count="50">
    <cacheHierarchy uniqueName="[Table1_1].[Order_ID]" caption="Order_ID" attribute="1" defaultMemberUniqueName="[Table1_1].[Order_ID].[All]" allUniqueName="[Table1_1].[Order_ID].[All]" dimensionUniqueName="[Table1_1]" displayFolder="" count="0" memberValueDatatype="130" unbalanced="0"/>
    <cacheHierarchy uniqueName="[Table1_1].[Order_Date]" caption="Order_Date" attribute="1" time="1" defaultMemberUniqueName="[Table1_1].[Order_Date].[All]" allUniqueName="[Table1_1].[Order_Date].[All]" dimensionUniqueName="[Table1_1]" displayFolder="" count="0" memberValueDatatype="7" unbalanced="0"/>
    <cacheHierarchy uniqueName="[Table1_1].[Customer_ID]" caption="Customer_ID" attribute="1" defaultMemberUniqueName="[Table1_1].[Customer_ID].[All]" allUniqueName="[Table1_1].[Customer_ID].[All]" dimensionUniqueName="[Table1_1]" displayFolder="" count="0" memberValueDatatype="130" unbalanced="0"/>
    <cacheHierarchy uniqueName="[Table1_1].[Customer_Name]" caption="Customer_Name" attribute="1" defaultMemberUniqueName="[Table1_1].[Customer_Name].[All]" allUniqueName="[Table1_1].[Customer_Name].[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Region]" caption="Region" attribute="1" defaultMemberUniqueName="[Table1_1].[Region].[All]" allUniqueName="[Table1_1].[Region].[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Product_ID]" caption="Product_ID" attribute="1" defaultMemberUniqueName="[Table1_1].[Product_ID].[All]" allUniqueName="[Table1_1].[Product_ID].[All]" dimensionUniqueName="[Table1_1]" displayFolder="" count="0" memberValueDatatype="130" unbalanced="0"/>
    <cacheHierarchy uniqueName="[Table1_1].[Product_Name]" caption="Product_Name" attribute="1" defaultMemberUniqueName="[Table1_1].[Product_Name].[All]" allUniqueName="[Table1_1].[Product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Sub_Category]" caption="Sub_Category" attribute="1" defaultMemberUniqueName="[Table1_1].[Sub_Category].[All]" allUniqueName="[Table1_1].[Sub_Category].[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_Price]" caption="Unit_Price" attribute="1" defaultMemberUniqueName="[Table1_1].[Unit_Price].[All]" allUniqueName="[Table1_1].[Unit_Price].[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Shipping_Cost]" caption="Shipping_Cost" attribute="1" defaultMemberUniqueName="[Table1_1].[Shipping_Cost].[All]" allUniqueName="[Table1_1].[Shipping_Cost].[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20" unbalanced="0"/>
    <cacheHierarchy uniqueName="[Table1_1].[Discount_amount]" caption="Discount_amount" attribute="1" defaultMemberUniqueName="[Table1_1].[Discount_amount].[All]" allUniqueName="[Table1_1].[Discount_amount].[All]" dimensionUniqueName="[Table1_1]" displayFolder="" count="0" memberValueDatatype="5" unbalanced="0"/>
    <cacheHierarchy uniqueName="[Table1_1].[Net_sales]" caption="Net_sales" attribute="1" defaultMemberUniqueName="[Table1_1].[Net_sales].[All]" allUniqueName="[Table1_1].[Net_sales].[All]" dimensionUniqueName="[Table1_1]" displayFolder="" count="0" memberValueDatatype="5" unbalanced="0"/>
    <cacheHierarchy uniqueName="[Table1_1].[Payment_Mode]" caption="Payment_Mode" attribute="1" defaultMemberUniqueName="[Table1_1].[Payment_Mode].[All]" allUniqueName="[Table1_1].[Payment_Mode].[All]" dimensionUniqueName="[Table1_1]" displayFolder="" count="0" memberValueDatatype="130" unbalanced="0"/>
    <cacheHierarchy uniqueName="[Table1_1].[Order_Status]" caption="Order_Status" attribute="1" defaultMemberUniqueName="[Table1_1].[Order_Status].[All]" allUniqueName="[Table1_1].[Order_Status].[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Quarter]" caption="Quarter" attribute="1" defaultMemberUniqueName="[Table1_1].[Quarter].[All]" allUniqueName="[Table1_1].[Quarter].[All]" dimensionUniqueName="[Table1_1]" displayFolder="" count="0" memberValueDatatype="20" unbalanced="0"/>
    <cacheHierarchy uniqueName="[Table1_1].[Month Name]" caption="Month Name" attribute="1" defaultMemberUniqueName="[Table1_1].[Month Name].[All]" allUniqueName="[Table1_1].[Month Name].[All]" dimensionUniqueName="[Table1_1]" displayFolder="" count="0" memberValueDatatype="130" unbalanced="0"/>
    <cacheHierarchy uniqueName="[Table1_1].[Day Name]" caption="Day Name" attribute="1" defaultMemberUniqueName="[Table1_1].[Day Name].[All]" allUniqueName="[Table1_1].[Day Name].[All]" dimensionUniqueName="[Table1_1]" displayFolder="" count="0" memberValueDatatype="130" unbalanced="0"/>
    <cacheHierarchy uniqueName="[Table1_1].[cost]" caption="cost" attribute="1" defaultMemberUniqueName="[Table1_1].[cost].[All]" allUniqueName="[Table1_1].[cost].[All]" dimensionUniqueName="[Table1_1]" displayFolder="" count="0" memberValueDatatype="2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_Category]" caption="Sub_Category" attribute="1" defaultMemberUniqueName="[Table3].[Sub_Category].[All]" allUniqueName="[Table3].[Sub_Category].[All]" dimensionUniqueName="[Table3]" displayFolder="" count="0" memberValueDatatype="130" unbalanced="0"/>
    <cacheHierarchy uniqueName="[Table3].[Cost_Per_Unit]" caption="Cost_Per_Unit" attribute="1" defaultMemberUniqueName="[Table3].[Cost_Per_Unit].[All]" allUniqueName="[Table3].[Cost_Per_Unit].[All]" dimensionUniqueName="[Table3]" displayFolder="" count="0" memberValueDatatype="20" unbalanced="0"/>
    <cacheHierarchy uniqueName="[Table3].[Unit_Price]" caption="Unit_Price" attribute="1" defaultMemberUniqueName="[Table3].[Unit_Price].[All]" allUniqueName="[Table3].[Unit_Price].[All]" dimensionUniqueName="[Table3]" displayFolder="" count="0" memberValueDatatype="20" unbalanced="0"/>
    <cacheHierarchy uniqueName="[Table4].[Customer_ID]" caption="Customer_ID" attribute="1" defaultMemberUniqueName="[Table4].[Customer_ID].[All]" allUniqueName="[Table4].[Customer_ID].[All]" dimensionUniqueName="[Table4]" displayFolder="" count="0" memberValueDatatype="130" unbalanced="0"/>
    <cacheHierarchy uniqueName="[Table4].[Customer_Type]" caption="Customer_Type" attribute="1" defaultMemberUniqueName="[Table4].[Customer_Type].[All]" allUniqueName="[Table4].[Customer_Type].[All]" dimensionUniqueName="[Table4]" displayFolder="" count="0" memberValueDatatype="130" unbalanced="0"/>
    <cacheHierarchy uniqueName="[Measures].[measure 1]" caption="measure 1" measure="1" displayFolder="" measureGroup="Table1_1" count="0"/>
    <cacheHierarchy uniqueName="[Measures].[revenue in cr]" caption="revenue in cr" measure="1" displayFolder="" measureGroup="Table1_1" count="0"/>
    <cacheHierarchy uniqueName="[Measures].[aov]" caption="aov" measure="1" displayFolder="" measureGroup="Table1_1" count="0"/>
    <cacheHierarchy uniqueName="[Measures].[AOV1]" caption="AOV1" measure="1" displayFolder="" measureGroup="Table1_1" count="0"/>
    <cacheHierarchy uniqueName="[Measures].[Profit%]" caption="Profit%" measure="1" displayFolder="" measureGroup="Table1_1" count="0"/>
    <cacheHierarchy uniqueName="[Measures].[__XL_Count Table1_1]" caption="__XL_Count Table1_1" measure="1" displayFolder="" measureGroup="Table1_1"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evenue]" caption="Sum of Revenue" measure="1" displayFolder="" measureGroup="Table1_1" count="0" hidden="1">
      <extLst>
        <ext xmlns:x15="http://schemas.microsoft.com/office/spreadsheetml/2010/11/main" uri="{B97F6D7D-B522-45F9-BDA1-12C45D357490}">
          <x15:cacheHierarchy aggregatedColumn="19"/>
        </ext>
      </extLst>
    </cacheHierarchy>
    <cacheHierarchy uniqueName="[Measures].[Sum of Cost_Per_Unit]" caption="Sum of Cost_Per_Unit" measure="1" displayFolder="" measureGroup="Table3" count="0" hidden="1">
      <extLst>
        <ext xmlns:x15="http://schemas.microsoft.com/office/spreadsheetml/2010/11/main" uri="{B97F6D7D-B522-45F9-BDA1-12C45D357490}">
          <x15:cacheHierarchy aggregatedColumn="33"/>
        </ext>
      </extLst>
    </cacheHierarchy>
    <cacheHierarchy uniqueName="[Measures].[Sum of cost]" caption="Sum of cost" measure="1" displayFolder="" measureGroup="Table1_1" count="0" hidden="1">
      <extLst>
        <ext xmlns:x15="http://schemas.microsoft.com/office/spreadsheetml/2010/11/main" uri="{B97F6D7D-B522-45F9-BDA1-12C45D357490}">
          <x15:cacheHierarchy aggregatedColumn="28"/>
        </ext>
      </extLst>
    </cacheHierarchy>
    <cacheHierarchy uniqueName="[Measures].[Sum of Net_sales]" caption="Sum of Net_sales" measure="1" displayFolder="" measureGroup="Table1_1"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Table1_1" uniqueName="[Table1_1]" caption="Table1_1"/>
    <dimension name="Table3" uniqueName="[Table3]" caption="Table3"/>
    <dimension name="Table4" uniqueName="[Table4]" caption="Table4"/>
  </dimensions>
  <measureGroups count="3">
    <measureGroup name="Table1_1" caption="Table1_1"/>
    <measureGroup name="Table3" caption="Table3"/>
    <measureGroup name="Table4" caption="Table4"/>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292.663027199073" backgroundQuery="1" createdVersion="8" refreshedVersion="8" minRefreshableVersion="3" recordCount="0" supportSubquery="1" supportAdvancedDrill="1" xr:uid="{C0E12078-3FE7-4388-A10A-09276AD92760}">
  <cacheSource type="external" connectionId="2"/>
  <cacheFields count="2">
    <cacheField name="[Measures].[Sum of Net_sales]" caption="Sum of Net_sales" numFmtId="0" hierarchy="49" level="32767"/>
    <cacheField name="[Table1_1].[Product_Name].[Product_Name]" caption="Product_Name" numFmtId="0" hierarchy="11" level="1">
      <sharedItems count="12">
        <s v="24In Monitor"/>
        <s v="Backpack"/>
        <s v="Desk Lamp"/>
        <s v="Keyboard"/>
        <s v="Laptop 15"/>
        <s v="Notebook Pack"/>
        <s v="Office Chair"/>
        <s v="Premium Pen Set"/>
        <s v="Study Desk"/>
        <s v="Usb-C Hub"/>
        <s v="Water Bottle"/>
        <s v="Wireless Mouse"/>
      </sharedItems>
    </cacheField>
  </cacheFields>
  <cacheHierarchies count="50">
    <cacheHierarchy uniqueName="[Table1_1].[Order_ID]" caption="Order_ID" attribute="1" defaultMemberUniqueName="[Table1_1].[Order_ID].[All]" allUniqueName="[Table1_1].[Order_ID].[All]" dimensionUniqueName="[Table1_1]" displayFolder="" count="0" memberValueDatatype="130" unbalanced="0"/>
    <cacheHierarchy uniqueName="[Table1_1].[Order_Date]" caption="Order_Date" attribute="1" time="1" defaultMemberUniqueName="[Table1_1].[Order_Date].[All]" allUniqueName="[Table1_1].[Order_Date].[All]" dimensionUniqueName="[Table1_1]" displayFolder="" count="0" memberValueDatatype="7" unbalanced="0"/>
    <cacheHierarchy uniqueName="[Table1_1].[Customer_ID]" caption="Customer_ID" attribute="1" defaultMemberUniqueName="[Table1_1].[Customer_ID].[All]" allUniqueName="[Table1_1].[Customer_ID].[All]" dimensionUniqueName="[Table1_1]" displayFolder="" count="0" memberValueDatatype="130" unbalanced="0"/>
    <cacheHierarchy uniqueName="[Table1_1].[Customer_Name]" caption="Customer_Name" attribute="1" defaultMemberUniqueName="[Table1_1].[Customer_Name].[All]" allUniqueName="[Table1_1].[Customer_Name].[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Region]" caption="Region" attribute="1" defaultMemberUniqueName="[Table1_1].[Region].[All]" allUniqueName="[Table1_1].[Region].[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Product_ID]" caption="Product_ID" attribute="1" defaultMemberUniqueName="[Table1_1].[Product_ID].[All]" allUniqueName="[Table1_1].[Product_ID].[All]" dimensionUniqueName="[Table1_1]" displayFolder="" count="0" memberValueDatatype="130" unbalanced="0"/>
    <cacheHierarchy uniqueName="[Table1_1].[Product_Name]" caption="Product_Name" attribute="1" defaultMemberUniqueName="[Table1_1].[Product_Name].[All]" allUniqueName="[Table1_1].[Product_Name].[All]" dimensionUniqueName="[Table1_1]" displayFolder="" count="2" memberValueDatatype="130" unbalanced="0">
      <fieldsUsage count="2">
        <fieldUsage x="-1"/>
        <fieldUsage x="1"/>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Sub_Category]" caption="Sub_Category" attribute="1" defaultMemberUniqueName="[Table1_1].[Sub_Category].[All]" allUniqueName="[Table1_1].[Sub_Category].[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_Price]" caption="Unit_Price" attribute="1" defaultMemberUniqueName="[Table1_1].[Unit_Price].[All]" allUniqueName="[Table1_1].[Unit_Price].[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Shipping_Cost]" caption="Shipping_Cost" attribute="1" defaultMemberUniqueName="[Table1_1].[Shipping_Cost].[All]" allUniqueName="[Table1_1].[Shipping_Cost].[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20" unbalanced="0"/>
    <cacheHierarchy uniqueName="[Table1_1].[Discount_amount]" caption="Discount_amount" attribute="1" defaultMemberUniqueName="[Table1_1].[Discount_amount].[All]" allUniqueName="[Table1_1].[Discount_amount].[All]" dimensionUniqueName="[Table1_1]" displayFolder="" count="0" memberValueDatatype="5" unbalanced="0"/>
    <cacheHierarchy uniqueName="[Table1_1].[Net_sales]" caption="Net_sales" attribute="1" defaultMemberUniqueName="[Table1_1].[Net_sales].[All]" allUniqueName="[Table1_1].[Net_sales].[All]" dimensionUniqueName="[Table1_1]" displayFolder="" count="0" memberValueDatatype="5" unbalanced="0"/>
    <cacheHierarchy uniqueName="[Table1_1].[Payment_Mode]" caption="Payment_Mode" attribute="1" defaultMemberUniqueName="[Table1_1].[Payment_Mode].[All]" allUniqueName="[Table1_1].[Payment_Mode].[All]" dimensionUniqueName="[Table1_1]" displayFolder="" count="0" memberValueDatatype="130" unbalanced="0"/>
    <cacheHierarchy uniqueName="[Table1_1].[Order_Status]" caption="Order_Status" attribute="1" defaultMemberUniqueName="[Table1_1].[Order_Status].[All]" allUniqueName="[Table1_1].[Order_Status].[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Quarter]" caption="Quarter" attribute="1" defaultMemberUniqueName="[Table1_1].[Quarter].[All]" allUniqueName="[Table1_1].[Quarter].[All]" dimensionUniqueName="[Table1_1]" displayFolder="" count="0" memberValueDatatype="20" unbalanced="0"/>
    <cacheHierarchy uniqueName="[Table1_1].[Month Name]" caption="Month Name" attribute="1" defaultMemberUniqueName="[Table1_1].[Month Name].[All]" allUniqueName="[Table1_1].[Month Name].[All]" dimensionUniqueName="[Table1_1]" displayFolder="" count="0" memberValueDatatype="130" unbalanced="0"/>
    <cacheHierarchy uniqueName="[Table1_1].[Day Name]" caption="Day Name" attribute="1" defaultMemberUniqueName="[Table1_1].[Day Name].[All]" allUniqueName="[Table1_1].[Day Name].[All]" dimensionUniqueName="[Table1_1]" displayFolder="" count="0" memberValueDatatype="130" unbalanced="0"/>
    <cacheHierarchy uniqueName="[Table1_1].[cost]" caption="cost" attribute="1" defaultMemberUniqueName="[Table1_1].[cost].[All]" allUniqueName="[Table1_1].[cost].[All]" dimensionUniqueName="[Table1_1]" displayFolder="" count="0" memberValueDatatype="2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_Category]" caption="Sub_Category" attribute="1" defaultMemberUniqueName="[Table3].[Sub_Category].[All]" allUniqueName="[Table3].[Sub_Category].[All]" dimensionUniqueName="[Table3]" displayFolder="" count="0" memberValueDatatype="130" unbalanced="0"/>
    <cacheHierarchy uniqueName="[Table3].[Cost_Per_Unit]" caption="Cost_Per_Unit" attribute="1" defaultMemberUniqueName="[Table3].[Cost_Per_Unit].[All]" allUniqueName="[Table3].[Cost_Per_Unit].[All]" dimensionUniqueName="[Table3]" displayFolder="" count="0" memberValueDatatype="20" unbalanced="0"/>
    <cacheHierarchy uniqueName="[Table3].[Unit_Price]" caption="Unit_Price" attribute="1" defaultMemberUniqueName="[Table3].[Unit_Price].[All]" allUniqueName="[Table3].[Unit_Price].[All]" dimensionUniqueName="[Table3]" displayFolder="" count="0" memberValueDatatype="20" unbalanced="0"/>
    <cacheHierarchy uniqueName="[Table4].[Customer_ID]" caption="Customer_ID" attribute="1" defaultMemberUniqueName="[Table4].[Customer_ID].[All]" allUniqueName="[Table4].[Customer_ID].[All]" dimensionUniqueName="[Table4]" displayFolder="" count="0" memberValueDatatype="130" unbalanced="0"/>
    <cacheHierarchy uniqueName="[Table4].[Customer_Type]" caption="Customer_Type" attribute="1" defaultMemberUniqueName="[Table4].[Customer_Type].[All]" allUniqueName="[Table4].[Customer_Type].[All]" dimensionUniqueName="[Table4]" displayFolder="" count="0" memberValueDatatype="130" unbalanced="0"/>
    <cacheHierarchy uniqueName="[Measures].[measure 1]" caption="measure 1" measure="1" displayFolder="" measureGroup="Table1_1" count="0"/>
    <cacheHierarchy uniqueName="[Measures].[revenue in cr]" caption="revenue in cr" measure="1" displayFolder="" measureGroup="Table1_1" count="0"/>
    <cacheHierarchy uniqueName="[Measures].[aov]" caption="aov" measure="1" displayFolder="" measureGroup="Table1_1" count="0"/>
    <cacheHierarchy uniqueName="[Measures].[AOV1]" caption="AOV1" measure="1" displayFolder="" measureGroup="Table1_1" count="0"/>
    <cacheHierarchy uniqueName="[Measures].[Profit%]" caption="Profit%" measure="1" displayFolder="" measureGroup="Table1_1" count="0"/>
    <cacheHierarchy uniqueName="[Measures].[__XL_Count Table1_1]" caption="__XL_Count Table1_1" measure="1" displayFolder="" measureGroup="Table1_1"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evenue]" caption="Sum of Revenue" measure="1" displayFolder="" measureGroup="Table1_1" count="0" hidden="1">
      <extLst>
        <ext xmlns:x15="http://schemas.microsoft.com/office/spreadsheetml/2010/11/main" uri="{B97F6D7D-B522-45F9-BDA1-12C45D357490}">
          <x15:cacheHierarchy aggregatedColumn="19"/>
        </ext>
      </extLst>
    </cacheHierarchy>
    <cacheHierarchy uniqueName="[Measures].[Sum of Cost_Per_Unit]" caption="Sum of Cost_Per_Unit" measure="1" displayFolder="" measureGroup="Table3" count="0" hidden="1">
      <extLst>
        <ext xmlns:x15="http://schemas.microsoft.com/office/spreadsheetml/2010/11/main" uri="{B97F6D7D-B522-45F9-BDA1-12C45D357490}">
          <x15:cacheHierarchy aggregatedColumn="33"/>
        </ext>
      </extLst>
    </cacheHierarchy>
    <cacheHierarchy uniqueName="[Measures].[Sum of cost]" caption="Sum of cost" measure="1" displayFolder="" measureGroup="Table1_1" count="0" hidden="1">
      <extLst>
        <ext xmlns:x15="http://schemas.microsoft.com/office/spreadsheetml/2010/11/main" uri="{B97F6D7D-B522-45F9-BDA1-12C45D357490}">
          <x15:cacheHierarchy aggregatedColumn="28"/>
        </ext>
      </extLst>
    </cacheHierarchy>
    <cacheHierarchy uniqueName="[Measures].[Sum of Net_sales]" caption="Sum of Net_sales" measure="1" displayFolder="" measureGroup="Table1_1"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Table1_1" uniqueName="[Table1_1]" caption="Table1_1"/>
    <dimension name="Table3" uniqueName="[Table3]" caption="Table3"/>
    <dimension name="Table4" uniqueName="[Table4]" caption="Table4"/>
  </dimensions>
  <measureGroups count="3">
    <measureGroup name="Table1_1" caption="Table1_1"/>
    <measureGroup name="Table3" caption="Table3"/>
    <measureGroup name="Table4" caption="Table4"/>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refreshedDate="46292.688148726855" createdVersion="8" refreshedVersion="8" minRefreshableVersion="3" recordCount="1010" xr:uid="{D0814098-D883-4D7A-A74F-65C43DECB73A}">
  <cacheSource type="worksheet">
    <worksheetSource name="Table1"/>
  </cacheSource>
  <cacheFields count="21">
    <cacheField name="Order_ID" numFmtId="0">
      <sharedItems/>
    </cacheField>
    <cacheField name="Order_Date" numFmtId="164">
      <sharedItems containsSemiMixedTypes="0" containsNonDate="0" containsDate="1" containsString="0" minDate="2026-01-01T00:00:00" maxDate="2026-09-01T00:00:00"/>
    </cacheField>
    <cacheField name="Customer_ID" numFmtId="0">
      <sharedItems/>
    </cacheField>
    <cacheField name="Customer_Name" numFmtId="0">
      <sharedItems/>
    </cacheField>
    <cacheField name="Gender" numFmtId="0">
      <sharedItems/>
    </cacheField>
    <cacheField name="Age" numFmtId="4">
      <sharedItems containsSemiMixedTypes="0" containsString="0" containsNumber="1" containsInteger="1" minValue="21" maxValue="55"/>
    </cacheField>
    <cacheField name="Region" numFmtId="0">
      <sharedItems/>
    </cacheField>
    <cacheField name="State" numFmtId="0">
      <sharedItems/>
    </cacheField>
    <cacheField name="City" numFmtId="0">
      <sharedItems containsBlank="1"/>
    </cacheField>
    <cacheField name="Segment" numFmtId="0">
      <sharedItems/>
    </cacheField>
    <cacheField name="Product_ID" numFmtId="0">
      <sharedItems/>
    </cacheField>
    <cacheField name="Product_Name" numFmtId="0">
      <sharedItems/>
    </cacheField>
    <cacheField name="Category" numFmtId="0">
      <sharedItems/>
    </cacheField>
    <cacheField name="Sub_Category" numFmtId="0">
      <sharedItems/>
    </cacheField>
    <cacheField name="Salesperson" numFmtId="0">
      <sharedItems containsBlank="1"/>
    </cacheField>
    <cacheField name="Quantity" numFmtId="4">
      <sharedItems containsSemiMixedTypes="0" containsString="0" containsNumber="1" containsInteger="1" minValue="0" maxValue="8"/>
    </cacheField>
    <cacheField name="Unit_Price" numFmtId="4">
      <sharedItems containsSemiMixedTypes="0" containsString="0" containsNumber="1" containsInteger="1" minValue="-500" maxValue="65000"/>
    </cacheField>
    <cacheField name="Discount" numFmtId="0">
      <sharedItems containsString="0" containsBlank="1" containsNumber="1" minValue="0" maxValue="0.2"/>
    </cacheField>
    <cacheField name="Shipping_Cost" numFmtId="4">
      <sharedItems containsSemiMixedTypes="0" containsString="0" containsNumber="1" containsInteger="1" minValue="50" maxValue="500"/>
    </cacheField>
    <cacheField name="Payment_Mode" numFmtId="0">
      <sharedItems/>
    </cacheField>
    <cacheField name="Order_Status"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refreshedDate="46292.6891412037" createdVersion="8" refreshedVersion="8" minRefreshableVersion="3" recordCount="244" xr:uid="{AA348CB3-AF1B-4807-9484-22664D77E1AD}">
  <cacheSource type="worksheet">
    <worksheetSource name="Table4"/>
  </cacheSource>
  <cacheFields count="2">
    <cacheField name="Customer_ID" numFmtId="0">
      <sharedItems/>
    </cacheField>
    <cacheField name="Customer_Type" numFmtId="0">
      <sharedItems count="3">
        <s v="Regular"/>
        <s v="New"/>
        <s v="Premium"/>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292.689921064812" backgroundQuery="1" createdVersion="8" refreshedVersion="8" minRefreshableVersion="3" recordCount="0" supportSubquery="1" supportAdvancedDrill="1" xr:uid="{404484FA-F2D1-4547-87CB-8C22057A34A3}">
  <cacheSource type="external" connectionId="2"/>
  <cacheFields count="2">
    <cacheField name="[Table4].[Customer_Type].[Customer_Type]" caption="Customer_Type" numFmtId="0" hierarchy="36" level="1">
      <sharedItems count="3">
        <s v="New"/>
        <s v="Premium"/>
        <s v="Regular"/>
      </sharedItems>
    </cacheField>
    <cacheField name="[Measures].[Sum of Revenue]" caption="Sum of Revenue" numFmtId="0" hierarchy="46" level="32767"/>
  </cacheFields>
  <cacheHierarchies count="50">
    <cacheHierarchy uniqueName="[Table1_1].[Order_ID]" caption="Order_ID" attribute="1" defaultMemberUniqueName="[Table1_1].[Order_ID].[All]" allUniqueName="[Table1_1].[Order_ID].[All]" dimensionUniqueName="[Table1_1]" displayFolder="" count="0" memberValueDatatype="130" unbalanced="0"/>
    <cacheHierarchy uniqueName="[Table1_1].[Order_Date]" caption="Order_Date" attribute="1" time="1" defaultMemberUniqueName="[Table1_1].[Order_Date].[All]" allUniqueName="[Table1_1].[Order_Date].[All]" dimensionUniqueName="[Table1_1]" displayFolder="" count="0" memberValueDatatype="7" unbalanced="0"/>
    <cacheHierarchy uniqueName="[Table1_1].[Customer_ID]" caption="Customer_ID" attribute="1" defaultMemberUniqueName="[Table1_1].[Customer_ID].[All]" allUniqueName="[Table1_1].[Customer_ID].[All]" dimensionUniqueName="[Table1_1]" displayFolder="" count="0" memberValueDatatype="130" unbalanced="0"/>
    <cacheHierarchy uniqueName="[Table1_1].[Customer_Name]" caption="Customer_Name" attribute="1" defaultMemberUniqueName="[Table1_1].[Customer_Name].[All]" allUniqueName="[Table1_1].[Customer_Name].[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Region]" caption="Region" attribute="1" defaultMemberUniqueName="[Table1_1].[Region].[All]" allUniqueName="[Table1_1].[Region].[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Product_ID]" caption="Product_ID" attribute="1" defaultMemberUniqueName="[Table1_1].[Product_ID].[All]" allUniqueName="[Table1_1].[Product_ID].[All]" dimensionUniqueName="[Table1_1]" displayFolder="" count="0" memberValueDatatype="130" unbalanced="0"/>
    <cacheHierarchy uniqueName="[Table1_1].[Product_Name]" caption="Product_Name" attribute="1" defaultMemberUniqueName="[Table1_1].[Product_Name].[All]" allUniqueName="[Table1_1].[Product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Sub_Category]" caption="Sub_Category" attribute="1" defaultMemberUniqueName="[Table1_1].[Sub_Category].[All]" allUniqueName="[Table1_1].[Sub_Category].[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_Price]" caption="Unit_Price" attribute="1" defaultMemberUniqueName="[Table1_1].[Unit_Price].[All]" allUniqueName="[Table1_1].[Unit_Price].[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Shipping_Cost]" caption="Shipping_Cost" attribute="1" defaultMemberUniqueName="[Table1_1].[Shipping_Cost].[All]" allUniqueName="[Table1_1].[Shipping_Cost].[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20" unbalanced="0"/>
    <cacheHierarchy uniqueName="[Table1_1].[Discount_amount]" caption="Discount_amount" attribute="1" defaultMemberUniqueName="[Table1_1].[Discount_amount].[All]" allUniqueName="[Table1_1].[Discount_amount].[All]" dimensionUniqueName="[Table1_1]" displayFolder="" count="0" memberValueDatatype="5" unbalanced="0"/>
    <cacheHierarchy uniqueName="[Table1_1].[Net_sales]" caption="Net_sales" attribute="1" defaultMemberUniqueName="[Table1_1].[Net_sales].[All]" allUniqueName="[Table1_1].[Net_sales].[All]" dimensionUniqueName="[Table1_1]" displayFolder="" count="0" memberValueDatatype="5" unbalanced="0"/>
    <cacheHierarchy uniqueName="[Table1_1].[Payment_Mode]" caption="Payment_Mode" attribute="1" defaultMemberUniqueName="[Table1_1].[Payment_Mode].[All]" allUniqueName="[Table1_1].[Payment_Mode].[All]" dimensionUniqueName="[Table1_1]" displayFolder="" count="0" memberValueDatatype="130" unbalanced="0"/>
    <cacheHierarchy uniqueName="[Table1_1].[Order_Status]" caption="Order_Status" attribute="1" defaultMemberUniqueName="[Table1_1].[Order_Status].[All]" allUniqueName="[Table1_1].[Order_Status].[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Quarter]" caption="Quarter" attribute="1" defaultMemberUniqueName="[Table1_1].[Quarter].[All]" allUniqueName="[Table1_1].[Quarter].[All]" dimensionUniqueName="[Table1_1]" displayFolder="" count="0" memberValueDatatype="20" unbalanced="0"/>
    <cacheHierarchy uniqueName="[Table1_1].[Month Name]" caption="Month Name" attribute="1" defaultMemberUniqueName="[Table1_1].[Month Name].[All]" allUniqueName="[Table1_1].[Month Name].[All]" dimensionUniqueName="[Table1_1]" displayFolder="" count="0" memberValueDatatype="130" unbalanced="0"/>
    <cacheHierarchy uniqueName="[Table1_1].[Day Name]" caption="Day Name" attribute="1" defaultMemberUniqueName="[Table1_1].[Day Name].[All]" allUniqueName="[Table1_1].[Day Name].[All]" dimensionUniqueName="[Table1_1]" displayFolder="" count="0" memberValueDatatype="130" unbalanced="0"/>
    <cacheHierarchy uniqueName="[Table1_1].[cost]" caption="cost" attribute="1" defaultMemberUniqueName="[Table1_1].[cost].[All]" allUniqueName="[Table1_1].[cost].[All]" dimensionUniqueName="[Table1_1]" displayFolder="" count="0" memberValueDatatype="2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_Category]" caption="Sub_Category" attribute="1" defaultMemberUniqueName="[Table3].[Sub_Category].[All]" allUniqueName="[Table3].[Sub_Category].[All]" dimensionUniqueName="[Table3]" displayFolder="" count="0" memberValueDatatype="130" unbalanced="0"/>
    <cacheHierarchy uniqueName="[Table3].[Cost_Per_Unit]" caption="Cost_Per_Unit" attribute="1" defaultMemberUniqueName="[Table3].[Cost_Per_Unit].[All]" allUniqueName="[Table3].[Cost_Per_Unit].[All]" dimensionUniqueName="[Table3]" displayFolder="" count="0" memberValueDatatype="20" unbalanced="0"/>
    <cacheHierarchy uniqueName="[Table3].[Unit_Price]" caption="Unit_Price" attribute="1" defaultMemberUniqueName="[Table3].[Unit_Price].[All]" allUniqueName="[Table3].[Unit_Price].[All]" dimensionUniqueName="[Table3]" displayFolder="" count="0" memberValueDatatype="20" unbalanced="0"/>
    <cacheHierarchy uniqueName="[Table4].[Customer_ID]" caption="Customer_ID" attribute="1" defaultMemberUniqueName="[Table4].[Customer_ID].[All]" allUniqueName="[Table4].[Customer_ID].[All]" dimensionUniqueName="[Table4]" displayFolder="" count="0" memberValueDatatype="130" unbalanced="0"/>
    <cacheHierarchy uniqueName="[Table4].[Customer_Type]" caption="Customer_Type" attribute="1" defaultMemberUniqueName="[Table4].[Customer_Type].[All]" allUniqueName="[Table4].[Customer_Type].[All]" dimensionUniqueName="[Table4]" displayFolder="" count="2" memberValueDatatype="130" unbalanced="0">
      <fieldsUsage count="2">
        <fieldUsage x="-1"/>
        <fieldUsage x="0"/>
      </fieldsUsage>
    </cacheHierarchy>
    <cacheHierarchy uniqueName="[Measures].[measure 1]" caption="measure 1" measure="1" displayFolder="" measureGroup="Table1_1" count="0"/>
    <cacheHierarchy uniqueName="[Measures].[revenue in cr]" caption="revenue in cr" measure="1" displayFolder="" measureGroup="Table1_1" count="0"/>
    <cacheHierarchy uniqueName="[Measures].[aov]" caption="aov" measure="1" displayFolder="" measureGroup="Table1_1" count="0"/>
    <cacheHierarchy uniqueName="[Measures].[AOV1]" caption="AOV1" measure="1" displayFolder="" measureGroup="Table1_1" count="0"/>
    <cacheHierarchy uniqueName="[Measures].[Profit%]" caption="Profit%" measure="1" displayFolder="" measureGroup="Table1_1" count="0"/>
    <cacheHierarchy uniqueName="[Measures].[__XL_Count Table1_1]" caption="__XL_Count Table1_1" measure="1" displayFolder="" measureGroup="Table1_1"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evenue]" caption="Sum of Revenue" measure="1" displayFolder="" measureGroup="Table1_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ost_Per_Unit]" caption="Sum of Cost_Per_Unit" measure="1" displayFolder="" measureGroup="Table3" count="0" hidden="1">
      <extLst>
        <ext xmlns:x15="http://schemas.microsoft.com/office/spreadsheetml/2010/11/main" uri="{B97F6D7D-B522-45F9-BDA1-12C45D357490}">
          <x15:cacheHierarchy aggregatedColumn="33"/>
        </ext>
      </extLst>
    </cacheHierarchy>
    <cacheHierarchy uniqueName="[Measures].[Sum of cost]" caption="Sum of cost" measure="1" displayFolder="" measureGroup="Table1_1" count="0" hidden="1">
      <extLst>
        <ext xmlns:x15="http://schemas.microsoft.com/office/spreadsheetml/2010/11/main" uri="{B97F6D7D-B522-45F9-BDA1-12C45D357490}">
          <x15:cacheHierarchy aggregatedColumn="28"/>
        </ext>
      </extLst>
    </cacheHierarchy>
    <cacheHierarchy uniqueName="[Measures].[Sum of Net_sales]" caption="Sum of Net_sales" measure="1" displayFolder="" measureGroup="Table1_1"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Table1_1" uniqueName="[Table1_1]" caption="Table1_1"/>
    <dimension name="Table3" uniqueName="[Table3]" caption="Table3"/>
    <dimension name="Table4" uniqueName="[Table4]" caption="Table4"/>
  </dimensions>
  <measureGroups count="3">
    <measureGroup name="Table1_1" caption="Table1_1"/>
    <measureGroup name="Table3" caption="Table3"/>
    <measureGroup name="Table4" caption="Table4"/>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C1175"/>
    <s v="Customer 1051"/>
    <s v="Male"/>
    <x v="0"/>
    <x v="0"/>
    <s v="Gujarat"/>
    <s v="Ahmedabad"/>
    <s v="Small Business"/>
    <s v="P102"/>
    <s v="Wireless Mouse"/>
    <x v="0"/>
    <x v="0"/>
    <x v="0"/>
    <n v="4"/>
    <n v="850"/>
    <n v="0.15"/>
    <n v="393"/>
    <n v="3400"/>
    <n v="510"/>
    <n v="2497"/>
    <s v="Net Banking"/>
    <x v="0"/>
    <n v="2026"/>
    <n v="3"/>
    <x v="0"/>
    <s v="Wednesday"/>
  </r>
  <r>
    <x v="1"/>
    <x v="1"/>
    <s v="C1046"/>
    <s v="Customer 1232"/>
    <s v="Female"/>
    <x v="1"/>
    <x v="1"/>
    <s v="Andhra Pradesh"/>
    <s v="Visakhapatnam"/>
    <s v="Corporate"/>
    <s v="P110"/>
    <s v="Backpack"/>
    <x v="1"/>
    <x v="1"/>
    <x v="1"/>
    <n v="7"/>
    <n v="1600"/>
    <n v="0.05"/>
    <n v="295"/>
    <n v="11200"/>
    <n v="560"/>
    <n v="10345"/>
    <s v="Debit Card"/>
    <x v="0"/>
    <n v="2026"/>
    <n v="2"/>
    <x v="1"/>
    <s v="Tuesday"/>
  </r>
  <r>
    <x v="2"/>
    <x v="2"/>
    <s v="C1207"/>
    <s v="Customer 1070"/>
    <s v="Female"/>
    <x v="2"/>
    <x v="1"/>
    <s v="Andhra Pradesh"/>
    <s v="Visakhapatnam"/>
    <s v="Small Business"/>
    <s v="P106"/>
    <s v="Office Chair"/>
    <x v="2"/>
    <x v="2"/>
    <x v="0"/>
    <n v="5"/>
    <n v="8500"/>
    <n v="0"/>
    <n v="209"/>
    <n v="42500"/>
    <n v="0"/>
    <n v="42291"/>
    <s v="Upi"/>
    <x v="1"/>
    <n v="2026"/>
    <n v="1"/>
    <x v="2"/>
    <s v="Wednesday"/>
  </r>
  <r>
    <x v="3"/>
    <x v="3"/>
    <s v="C1091"/>
    <s v="Customer 1117"/>
    <s v="Male"/>
    <x v="3"/>
    <x v="2"/>
    <s v="West Bengal"/>
    <s v="Kolkata"/>
    <s v="Corporate"/>
    <s v="P112"/>
    <s v="Desk Lamp"/>
    <x v="3"/>
    <x v="3"/>
    <x v="2"/>
    <n v="6"/>
    <n v="1200"/>
    <n v="0"/>
    <n v="385"/>
    <n v="7200"/>
    <n v="0"/>
    <n v="6815"/>
    <s v="Net Banking"/>
    <x v="2"/>
    <n v="2026"/>
    <n v="2"/>
    <x v="3"/>
    <s v="Sunday"/>
  </r>
  <r>
    <x v="4"/>
    <x v="4"/>
    <s v="C1093"/>
    <s v="Customer 1020"/>
    <s v="Male"/>
    <x v="4"/>
    <x v="1"/>
    <s v="Tamil Nadu"/>
    <s v="Chennai"/>
    <s v="Consumer"/>
    <s v="P112"/>
    <s v="Desk Lamp"/>
    <x v="3"/>
    <x v="3"/>
    <x v="3"/>
    <n v="8"/>
    <n v="1200"/>
    <n v="0.05"/>
    <n v="108"/>
    <n v="9600"/>
    <n v="480"/>
    <n v="9012"/>
    <s v="Net Banking"/>
    <x v="1"/>
    <n v="2026"/>
    <n v="2"/>
    <x v="4"/>
    <s v="Tuesday"/>
  </r>
  <r>
    <x v="5"/>
    <x v="5"/>
    <s v="C1041"/>
    <s v="Customer 1209"/>
    <s v="Female"/>
    <x v="5"/>
    <x v="1"/>
    <s v="Telangana"/>
    <s v="Hyderabad"/>
    <s v="Consumer"/>
    <s v="P106"/>
    <s v="Office Chair"/>
    <x v="2"/>
    <x v="2"/>
    <x v="4"/>
    <n v="5"/>
    <n v="8500"/>
    <n v="0.05"/>
    <n v="396"/>
    <n v="42500"/>
    <n v="2125"/>
    <n v="39979"/>
    <s v="Cash On Delivery"/>
    <x v="2"/>
    <n v="2026"/>
    <n v="1"/>
    <x v="5"/>
    <s v="Sunday"/>
  </r>
  <r>
    <x v="6"/>
    <x v="6"/>
    <s v="C1171"/>
    <s v="Customer 1160"/>
    <s v="Male"/>
    <x v="6"/>
    <x v="3"/>
    <s v="Punjab"/>
    <s v="Ludhiana"/>
    <s v="Consumer"/>
    <s v="P106"/>
    <s v="Office Chair"/>
    <x v="2"/>
    <x v="2"/>
    <x v="1"/>
    <n v="4"/>
    <n v="8500"/>
    <n v="0.05"/>
    <n v="53"/>
    <n v="34000"/>
    <n v="1700"/>
    <n v="32247"/>
    <s v="Net Banking"/>
    <x v="0"/>
    <n v="2026"/>
    <n v="3"/>
    <x v="0"/>
    <s v="Wednesday"/>
  </r>
  <r>
    <x v="7"/>
    <x v="7"/>
    <s v="C1139"/>
    <s v="Customer 1115"/>
    <s v="Female"/>
    <x v="7"/>
    <x v="0"/>
    <s v="Gujarat"/>
    <s v="Ahmedabad"/>
    <s v="Consumer"/>
    <s v="P110"/>
    <s v="Backpack"/>
    <x v="1"/>
    <x v="1"/>
    <x v="2"/>
    <n v="4"/>
    <n v="1600"/>
    <n v="0.1"/>
    <n v="160"/>
    <n v="6400"/>
    <n v="640"/>
    <n v="5600"/>
    <s v="Upi"/>
    <x v="2"/>
    <n v="2026"/>
    <n v="3"/>
    <x v="0"/>
    <s v="Thursday"/>
  </r>
  <r>
    <x v="8"/>
    <x v="8"/>
    <s v="C1192"/>
    <s v="Customer 1144"/>
    <s v="Female"/>
    <x v="7"/>
    <x v="0"/>
    <s v="Gujarat"/>
    <s v="Ahmedabad"/>
    <s v="Corporate"/>
    <s v="P106"/>
    <s v="Office Chair"/>
    <x v="2"/>
    <x v="2"/>
    <x v="5"/>
    <n v="4"/>
    <n v="8500"/>
    <n v="0.1"/>
    <n v="302"/>
    <n v="34000"/>
    <n v="3400"/>
    <n v="30298"/>
    <s v="Net Banking"/>
    <x v="0"/>
    <n v="2026"/>
    <n v="2"/>
    <x v="4"/>
    <s v="Friday"/>
  </r>
  <r>
    <x v="9"/>
    <x v="9"/>
    <s v="C1070"/>
    <s v="Customer 1103"/>
    <s v="Female"/>
    <x v="6"/>
    <x v="1"/>
    <s v="Andhra Pradesh"/>
    <s v="Tirupati"/>
    <s v="Consumer"/>
    <s v="P104"/>
    <s v="24In Monitor"/>
    <x v="0"/>
    <x v="4"/>
    <x v="2"/>
    <n v="3"/>
    <n v="12500"/>
    <n v="0.05"/>
    <n v="420"/>
    <n v="37500"/>
    <n v="1875"/>
    <n v="35205"/>
    <s v="Upi"/>
    <x v="0"/>
    <n v="2026"/>
    <n v="2"/>
    <x v="1"/>
    <s v="Wednesday"/>
  </r>
  <r>
    <x v="10"/>
    <x v="10"/>
    <s v="C1140"/>
    <s v="Customer 1127"/>
    <s v="Female"/>
    <x v="8"/>
    <x v="2"/>
    <s v="Odisha"/>
    <s v="Bhubaneswar"/>
    <s v="Corporate"/>
    <s v="P111"/>
    <s v="Water Bottle"/>
    <x v="3"/>
    <x v="5"/>
    <x v="3"/>
    <n v="3"/>
    <n v="650"/>
    <n v="0.1"/>
    <n v="233"/>
    <n v="1950"/>
    <n v="195"/>
    <n v="1522"/>
    <s v="Debit Card"/>
    <x v="0"/>
    <n v="2026"/>
    <n v="1"/>
    <x v="5"/>
    <s v="Tuesday"/>
  </r>
  <r>
    <x v="11"/>
    <x v="11"/>
    <s v="C1193"/>
    <s v="Customer 1181"/>
    <s v="Female"/>
    <x v="9"/>
    <x v="1"/>
    <s v="Andhra Pradesh"/>
    <s v="Nellore"/>
    <s v="Small Business"/>
    <s v="P110"/>
    <s v="Backpack"/>
    <x v="1"/>
    <x v="1"/>
    <x v="2"/>
    <n v="3"/>
    <n v="1600"/>
    <n v="0"/>
    <n v="456"/>
    <n v="4800"/>
    <n v="0"/>
    <n v="4344"/>
    <s v="Debit Card"/>
    <x v="0"/>
    <n v="2026"/>
    <n v="1"/>
    <x v="5"/>
    <s v="Friday"/>
  </r>
  <r>
    <x v="12"/>
    <x v="12"/>
    <s v="C1096"/>
    <s v="Customer 1060"/>
    <s v="Male"/>
    <x v="10"/>
    <x v="1"/>
    <s v="Kerala"/>
    <s v="Kochi"/>
    <s v="Corporate"/>
    <s v="P112"/>
    <s v="Desk Lamp"/>
    <x v="3"/>
    <x v="3"/>
    <x v="6"/>
    <n v="6"/>
    <n v="1200"/>
    <n v="0.05"/>
    <n v="213"/>
    <n v="7200"/>
    <n v="360"/>
    <n v="6627"/>
    <s v="Cash On Delivery"/>
    <x v="0"/>
    <n v="2026"/>
    <n v="1"/>
    <x v="2"/>
    <s v="Saturday"/>
  </r>
  <r>
    <x v="13"/>
    <x v="13"/>
    <s v="C1124"/>
    <s v="Customer 1175"/>
    <s v="Male"/>
    <x v="11"/>
    <x v="1"/>
    <s v="Andhra Pradesh"/>
    <s v="Visakhapatnam"/>
    <s v="Small Business"/>
    <s v="P102"/>
    <s v="Wireless Mouse"/>
    <x v="0"/>
    <x v="0"/>
    <x v="7"/>
    <n v="3"/>
    <n v="850"/>
    <n v="0.15"/>
    <n v="168"/>
    <n v="2550"/>
    <n v="382.5"/>
    <n v="1999.5"/>
    <s v="Net Banking"/>
    <x v="1"/>
    <n v="2026"/>
    <n v="1"/>
    <x v="5"/>
    <s v="Wednesday"/>
  </r>
  <r>
    <x v="14"/>
    <x v="14"/>
    <s v="C1025"/>
    <s v="Customer 1112"/>
    <s v="Female"/>
    <x v="12"/>
    <x v="3"/>
    <s v="Uttar Pradesh"/>
    <s v="Lucknow"/>
    <s v="Corporate"/>
    <s v="P104"/>
    <s v="24In Monitor"/>
    <x v="0"/>
    <x v="4"/>
    <x v="0"/>
    <n v="4"/>
    <n v="12500"/>
    <n v="0.05"/>
    <n v="141"/>
    <n v="50000"/>
    <n v="2500"/>
    <n v="47359"/>
    <s v="Net Banking"/>
    <x v="0"/>
    <n v="2026"/>
    <n v="2"/>
    <x v="4"/>
    <s v="Wednesday"/>
  </r>
  <r>
    <x v="15"/>
    <x v="15"/>
    <s v="C1005"/>
    <s v="Customer 1190"/>
    <s v="Male"/>
    <x v="13"/>
    <x v="0"/>
    <s v="Maharashtra"/>
    <s v="Mumbai"/>
    <s v="Corporate"/>
    <s v="P104"/>
    <s v="24In Monitor"/>
    <x v="0"/>
    <x v="4"/>
    <x v="3"/>
    <n v="5"/>
    <n v="12500"/>
    <n v="0.15"/>
    <n v="189"/>
    <n v="62500"/>
    <n v="9375"/>
    <n v="52936"/>
    <s v="Net Banking"/>
    <x v="0"/>
    <n v="2026"/>
    <n v="3"/>
    <x v="0"/>
    <s v="Thursday"/>
  </r>
  <r>
    <x v="16"/>
    <x v="16"/>
    <s v="C1104"/>
    <s v="Customer 1197"/>
    <s v="Male"/>
    <x v="14"/>
    <x v="1"/>
    <s v="Andhra Pradesh"/>
    <s v="Visakhapatnam"/>
    <s v="Corporate"/>
    <s v="P102"/>
    <s v="Wireless Mouse"/>
    <x v="0"/>
    <x v="0"/>
    <x v="2"/>
    <n v="6"/>
    <n v="850"/>
    <n v="0"/>
    <n v="198"/>
    <n v="5100"/>
    <n v="0"/>
    <n v="4902"/>
    <s v="Net Banking"/>
    <x v="2"/>
    <n v="2026"/>
    <n v="2"/>
    <x v="1"/>
    <s v="Friday"/>
  </r>
  <r>
    <x v="17"/>
    <x v="17"/>
    <s v="C1075"/>
    <s v="Customer 1232"/>
    <s v="Female"/>
    <x v="15"/>
    <x v="1"/>
    <s v="Andhra Pradesh"/>
    <s v="Visakhapatnam"/>
    <s v="Corporate"/>
    <s v="P102"/>
    <s v="Wireless Mouse"/>
    <x v="0"/>
    <x v="0"/>
    <x v="4"/>
    <n v="2"/>
    <n v="850"/>
    <n v="0"/>
    <n v="326"/>
    <n v="1700"/>
    <n v="0"/>
    <n v="1374"/>
    <s v="Debit Card"/>
    <x v="0"/>
    <n v="2026"/>
    <n v="2"/>
    <x v="4"/>
    <s v="Sunday"/>
  </r>
  <r>
    <x v="18"/>
    <x v="18"/>
    <s v="C1196"/>
    <s v="Customer 1017"/>
    <s v="Male"/>
    <x v="11"/>
    <x v="1"/>
    <s v="Andhra Pradesh"/>
    <s v="Nellore"/>
    <s v="Corporate"/>
    <s v="P104"/>
    <s v="24In Monitor"/>
    <x v="0"/>
    <x v="4"/>
    <x v="0"/>
    <n v="8"/>
    <n v="12500"/>
    <n v="0.1"/>
    <n v="271"/>
    <n v="100000"/>
    <n v="10000"/>
    <n v="89729"/>
    <s v="Debit Card"/>
    <x v="0"/>
    <n v="2026"/>
    <n v="1"/>
    <x v="6"/>
    <s v="Tuesday"/>
  </r>
  <r>
    <x v="19"/>
    <x v="19"/>
    <s v="C1239"/>
    <s v="Customer 1083"/>
    <s v="Female"/>
    <x v="0"/>
    <x v="0"/>
    <s v="Maharashtra"/>
    <s v="Mumbai"/>
    <s v="Small Business"/>
    <s v="P112"/>
    <s v="Desk Lamp"/>
    <x v="3"/>
    <x v="3"/>
    <x v="3"/>
    <n v="5"/>
    <n v="1200"/>
    <n v="0.05"/>
    <n v="178"/>
    <n v="6000"/>
    <n v="300"/>
    <n v="5522"/>
    <s v="Upi"/>
    <x v="0"/>
    <n v="2026"/>
    <n v="1"/>
    <x v="2"/>
    <s v="Monday"/>
  </r>
  <r>
    <x v="20"/>
    <x v="20"/>
    <s v="C1139"/>
    <s v="Customer 1079"/>
    <s v="Male"/>
    <x v="10"/>
    <x v="1"/>
    <s v="Andhra Pradesh"/>
    <s v="Tirupati"/>
    <s v="Small Business"/>
    <s v="P105"/>
    <s v="Usb-C Hub"/>
    <x v="0"/>
    <x v="0"/>
    <x v="5"/>
    <n v="8"/>
    <n v="1600"/>
    <n v="0"/>
    <n v="176"/>
    <n v="12800"/>
    <n v="0"/>
    <n v="12624"/>
    <s v="Credit Card"/>
    <x v="0"/>
    <n v="2026"/>
    <n v="3"/>
    <x v="0"/>
    <s v="Monday"/>
  </r>
  <r>
    <x v="21"/>
    <x v="21"/>
    <s v="C1154"/>
    <s v="Customer 1230"/>
    <s v="Female"/>
    <x v="16"/>
    <x v="0"/>
    <s v="Rajasthan"/>
    <s v="Jaipur"/>
    <s v="Consumer"/>
    <s v="P108"/>
    <s v="Notebook Pack"/>
    <x v="4"/>
    <x v="6"/>
    <x v="5"/>
    <n v="8"/>
    <n v="300"/>
    <n v="0"/>
    <n v="113"/>
    <n v="2400"/>
    <n v="0"/>
    <n v="2287"/>
    <s v="Debit Card"/>
    <x v="2"/>
    <n v="2026"/>
    <n v="2"/>
    <x v="4"/>
    <s v="Saturday"/>
  </r>
  <r>
    <x v="22"/>
    <x v="22"/>
    <s v="C1080"/>
    <s v="Customer 1051"/>
    <s v="Female"/>
    <x v="1"/>
    <x v="1"/>
    <s v="Karnataka"/>
    <s v="Bengaluru"/>
    <s v="Consumer"/>
    <s v="P107"/>
    <s v="Study Desk"/>
    <x v="2"/>
    <x v="7"/>
    <x v="6"/>
    <n v="7"/>
    <n v="10500"/>
    <n v="0.15"/>
    <n v="282"/>
    <n v="73500"/>
    <n v="11025"/>
    <n v="62193"/>
    <s v="Cash On Delivery"/>
    <x v="1"/>
    <n v="2026"/>
    <n v="2"/>
    <x v="3"/>
    <s v="Wednesday"/>
  </r>
  <r>
    <x v="23"/>
    <x v="23"/>
    <s v="C1075"/>
    <s v="Customer 1109"/>
    <s v="Female"/>
    <x v="8"/>
    <x v="2"/>
    <s v="Odisha"/>
    <s v="Bhubaneswar"/>
    <s v="Consumer"/>
    <s v="P104"/>
    <s v="24In Monitor"/>
    <x v="0"/>
    <x v="4"/>
    <x v="7"/>
    <n v="0"/>
    <n v="12500"/>
    <n v="0"/>
    <n v="91"/>
    <n v="0"/>
    <n v="0"/>
    <n v="-91"/>
    <s v="Net Banking"/>
    <x v="0"/>
    <n v="2026"/>
    <n v="3"/>
    <x v="7"/>
    <s v="Saturday"/>
  </r>
  <r>
    <x v="24"/>
    <x v="24"/>
    <s v="C1079"/>
    <s v="Customer 1006"/>
    <s v="Female"/>
    <x v="17"/>
    <x v="1"/>
    <s v="Telangana"/>
    <s v="Hyderabad"/>
    <s v="Corporate"/>
    <s v="P111"/>
    <s v="Water Bottle"/>
    <x v="3"/>
    <x v="5"/>
    <x v="3"/>
    <n v="8"/>
    <n v="650"/>
    <n v="0.1"/>
    <n v="218"/>
    <n v="5200"/>
    <n v="520"/>
    <n v="4462"/>
    <s v="Cash On Delivery"/>
    <x v="0"/>
    <n v="2026"/>
    <n v="3"/>
    <x v="7"/>
    <s v="Wednesday"/>
  </r>
  <r>
    <x v="25"/>
    <x v="25"/>
    <s v="C1237"/>
    <s v="Customer 1061"/>
    <s v="Male"/>
    <x v="12"/>
    <x v="3"/>
    <s v="Delhi"/>
    <s v="New Delhi"/>
    <s v="Consumer"/>
    <s v="P102"/>
    <s v="Wireless Mouse"/>
    <x v="0"/>
    <x v="0"/>
    <x v="1"/>
    <n v="4"/>
    <n v="850"/>
    <n v="0.15"/>
    <n v="452"/>
    <n v="3400"/>
    <n v="510"/>
    <n v="2438"/>
    <s v="Upi"/>
    <x v="0"/>
    <n v="2026"/>
    <n v="2"/>
    <x v="4"/>
    <s v="Sunday"/>
  </r>
  <r>
    <x v="26"/>
    <x v="26"/>
    <s v="C1050"/>
    <s v="Customer 1071"/>
    <s v="Male"/>
    <x v="8"/>
    <x v="1"/>
    <s v="Tamil Nadu"/>
    <s v="Chennai"/>
    <s v="Small Business"/>
    <s v="P109"/>
    <s v="Premium Pen Set"/>
    <x v="4"/>
    <x v="8"/>
    <x v="4"/>
    <n v="5"/>
    <n v="400"/>
    <n v="0.15"/>
    <n v="488"/>
    <n v="2000"/>
    <n v="300"/>
    <n v="1212"/>
    <s v="Debit Card"/>
    <x v="0"/>
    <n v="2026"/>
    <n v="1"/>
    <x v="2"/>
    <s v="Friday"/>
  </r>
  <r>
    <x v="27"/>
    <x v="27"/>
    <s v="C1070"/>
    <s v="Customer 1033"/>
    <s v="Male"/>
    <x v="10"/>
    <x v="1"/>
    <s v="Andhra Pradesh"/>
    <s v="Nellore"/>
    <s v="Small Business"/>
    <s v="P107"/>
    <s v="Study Desk"/>
    <x v="2"/>
    <x v="7"/>
    <x v="5"/>
    <n v="8"/>
    <n v="10500"/>
    <n v="0.05"/>
    <n v="183"/>
    <n v="84000"/>
    <n v="4200"/>
    <n v="79617"/>
    <s v="Debit Card"/>
    <x v="0"/>
    <n v="2026"/>
    <n v="2"/>
    <x v="3"/>
    <s v="Thursday"/>
  </r>
  <r>
    <x v="28"/>
    <x v="28"/>
    <s v="C1202"/>
    <s v="Customer 1007"/>
    <s v="Female"/>
    <x v="18"/>
    <x v="3"/>
    <s v="Delhi"/>
    <s v="New Delhi"/>
    <s v="Small Business"/>
    <s v="P112"/>
    <s v="Desk Lamp"/>
    <x v="3"/>
    <x v="3"/>
    <x v="1"/>
    <n v="5"/>
    <n v="1200"/>
    <n v="0"/>
    <n v="109"/>
    <n v="6000"/>
    <n v="0"/>
    <n v="5891"/>
    <s v="Debit Card"/>
    <x v="1"/>
    <n v="2026"/>
    <n v="2"/>
    <x v="4"/>
    <s v="Thursday"/>
  </r>
  <r>
    <x v="29"/>
    <x v="29"/>
    <s v="C1034"/>
    <s v="Customer 1123"/>
    <s v="Female"/>
    <x v="10"/>
    <x v="2"/>
    <s v="Odisha"/>
    <s v="Bhubaneswar"/>
    <s v="Consumer"/>
    <s v="P102"/>
    <s v="Wireless Mouse"/>
    <x v="0"/>
    <x v="0"/>
    <x v="7"/>
    <n v="1"/>
    <n v="850"/>
    <n v="0.05"/>
    <n v="284"/>
    <n v="850"/>
    <n v="42.5"/>
    <n v="523.5"/>
    <s v="Credit Card"/>
    <x v="0"/>
    <n v="2026"/>
    <n v="2"/>
    <x v="1"/>
    <s v="Monday"/>
  </r>
  <r>
    <x v="30"/>
    <x v="30"/>
    <s v="C1159"/>
    <s v="Customer 1211"/>
    <s v="Male"/>
    <x v="13"/>
    <x v="1"/>
    <s v="Kerala"/>
    <s v="Kochi"/>
    <s v="Consumer"/>
    <s v="P112"/>
    <s v="Desk Lamp"/>
    <x v="3"/>
    <x v="3"/>
    <x v="0"/>
    <n v="1"/>
    <n v="1200"/>
    <n v="0.1"/>
    <n v="239"/>
    <n v="1200"/>
    <n v="120"/>
    <n v="841"/>
    <s v="Upi"/>
    <x v="0"/>
    <n v="2026"/>
    <n v="3"/>
    <x v="7"/>
    <s v="Thursday"/>
  </r>
  <r>
    <x v="31"/>
    <x v="31"/>
    <s v="C1109"/>
    <s v="Customer 1117"/>
    <s v="Female"/>
    <x v="4"/>
    <x v="0"/>
    <s v="Maharashtra"/>
    <s v="Pune"/>
    <s v="Small Business"/>
    <s v="P112"/>
    <s v="Desk Lamp"/>
    <x v="3"/>
    <x v="3"/>
    <x v="5"/>
    <n v="2"/>
    <n v="1200"/>
    <n v="0.15"/>
    <n v="349"/>
    <n v="2400"/>
    <n v="360"/>
    <n v="1691"/>
    <s v="Upi"/>
    <x v="1"/>
    <n v="2026"/>
    <n v="1"/>
    <x v="2"/>
    <s v="Tuesday"/>
  </r>
  <r>
    <x v="32"/>
    <x v="32"/>
    <s v="C1133"/>
    <s v="Customer 1192"/>
    <s v="Female"/>
    <x v="19"/>
    <x v="1"/>
    <s v="Telangana"/>
    <s v="Warangal"/>
    <s v="Small Business"/>
    <s v="P104"/>
    <s v="24In Monitor"/>
    <x v="0"/>
    <x v="4"/>
    <x v="1"/>
    <n v="7"/>
    <n v="12500"/>
    <n v="0.05"/>
    <n v="322"/>
    <n v="87500"/>
    <n v="4375"/>
    <n v="82803"/>
    <s v="Credit Card"/>
    <x v="0"/>
    <n v="2026"/>
    <n v="3"/>
    <x v="0"/>
    <s v="Tuesday"/>
  </r>
  <r>
    <x v="33"/>
    <x v="33"/>
    <s v="C1241"/>
    <s v="Customer 1217"/>
    <s v="Male"/>
    <x v="20"/>
    <x v="1"/>
    <s v="Tamil Nadu"/>
    <s v="Chennai"/>
    <s v="Corporate"/>
    <s v="P105"/>
    <s v="Usb-C Hub"/>
    <x v="0"/>
    <x v="0"/>
    <x v="2"/>
    <n v="8"/>
    <n v="1600"/>
    <n v="0.1"/>
    <n v="171"/>
    <n v="12800"/>
    <n v="1280"/>
    <n v="11349"/>
    <s v="Credit Card"/>
    <x v="0"/>
    <n v="2026"/>
    <n v="1"/>
    <x v="6"/>
    <s v="Thursday"/>
  </r>
  <r>
    <x v="34"/>
    <x v="34"/>
    <s v="C1017"/>
    <s v="Customer 1119"/>
    <s v="Female"/>
    <x v="21"/>
    <x v="3"/>
    <s v="Punjab"/>
    <s v="Ludhiana"/>
    <s v="Consumer"/>
    <s v="P112"/>
    <s v="Desk Lamp"/>
    <x v="3"/>
    <x v="3"/>
    <x v="2"/>
    <n v="7"/>
    <n v="1200"/>
    <n v="0"/>
    <n v="421"/>
    <n v="8400"/>
    <n v="0"/>
    <n v="7979"/>
    <s v="Credit Card"/>
    <x v="1"/>
    <n v="2026"/>
    <n v="3"/>
    <x v="0"/>
    <s v="Wednesday"/>
  </r>
  <r>
    <x v="35"/>
    <x v="30"/>
    <s v="C1039"/>
    <s v="Customer 1072"/>
    <s v="Female"/>
    <x v="2"/>
    <x v="1"/>
    <s v="Andhra Pradesh"/>
    <s v="Nellore"/>
    <s v="Corporate"/>
    <s v="P104"/>
    <s v="24In Monitor"/>
    <x v="0"/>
    <x v="4"/>
    <x v="5"/>
    <n v="8"/>
    <n v="12500"/>
    <n v="0"/>
    <n v="293"/>
    <n v="100000"/>
    <n v="0"/>
    <n v="99707"/>
    <s v="Upi"/>
    <x v="1"/>
    <n v="2026"/>
    <n v="3"/>
    <x v="7"/>
    <s v="Thursday"/>
  </r>
  <r>
    <x v="36"/>
    <x v="35"/>
    <s v="C1148"/>
    <s v="Customer 1129"/>
    <s v="Female"/>
    <x v="22"/>
    <x v="1"/>
    <s v="Telangana"/>
    <s v="Hyderabad"/>
    <s v="Corporate"/>
    <s v="P109"/>
    <s v="Premium Pen Set"/>
    <x v="4"/>
    <x v="8"/>
    <x v="1"/>
    <n v="2"/>
    <n v="400"/>
    <n v="0"/>
    <n v="193"/>
    <n v="800"/>
    <n v="0"/>
    <n v="607"/>
    <s v="Cash On Delivery"/>
    <x v="0"/>
    <n v="2026"/>
    <n v="1"/>
    <x v="6"/>
    <s v="Wednesday"/>
  </r>
  <r>
    <x v="37"/>
    <x v="25"/>
    <s v="C1124"/>
    <s v="Customer 1046"/>
    <s v="Female"/>
    <x v="16"/>
    <x v="2"/>
    <s v="West Bengal"/>
    <s v="Kolkata"/>
    <s v="Consumer"/>
    <s v="P107"/>
    <s v="Study Desk"/>
    <x v="2"/>
    <x v="7"/>
    <x v="2"/>
    <n v="7"/>
    <n v="10500"/>
    <n v="0"/>
    <n v="339"/>
    <n v="73500"/>
    <n v="0"/>
    <n v="73161"/>
    <s v="Debit Card"/>
    <x v="1"/>
    <n v="2026"/>
    <n v="2"/>
    <x v="4"/>
    <s v="Sunday"/>
  </r>
  <r>
    <x v="38"/>
    <x v="36"/>
    <s v="C1131"/>
    <s v="Customer 1224"/>
    <s v="Male"/>
    <x v="23"/>
    <x v="1"/>
    <s v="Karnataka"/>
    <s v="Bengaluru"/>
    <s v="Small Business"/>
    <s v="P112"/>
    <s v="Desk Lamp"/>
    <x v="3"/>
    <x v="3"/>
    <x v="5"/>
    <n v="1"/>
    <n v="1200"/>
    <n v="0.05"/>
    <n v="73"/>
    <n v="1200"/>
    <n v="60"/>
    <n v="1067"/>
    <s v="Debit Card"/>
    <x v="1"/>
    <n v="2026"/>
    <n v="2"/>
    <x v="3"/>
    <s v="Sunday"/>
  </r>
  <r>
    <x v="39"/>
    <x v="37"/>
    <s v="C1060"/>
    <s v="Customer 1245"/>
    <s v="Male"/>
    <x v="22"/>
    <x v="1"/>
    <s v="Andhra Pradesh"/>
    <s v="Visakhapatnam"/>
    <s v="Corporate"/>
    <s v="P112"/>
    <s v="Desk Lamp"/>
    <x v="3"/>
    <x v="3"/>
    <x v="1"/>
    <n v="7"/>
    <n v="1200"/>
    <n v="0.15"/>
    <n v="333"/>
    <n v="8400"/>
    <n v="1260"/>
    <n v="6807"/>
    <s v="Net Banking"/>
    <x v="1"/>
    <n v="2026"/>
    <n v="2"/>
    <x v="4"/>
    <s v="Wednesday"/>
  </r>
  <r>
    <x v="40"/>
    <x v="7"/>
    <s v="C1129"/>
    <s v="Customer 1242"/>
    <s v="Female"/>
    <x v="6"/>
    <x v="3"/>
    <s v="Delhi"/>
    <s v="New Delhi"/>
    <s v="Corporate"/>
    <s v="P108"/>
    <s v="Notebook Pack"/>
    <x v="4"/>
    <x v="6"/>
    <x v="1"/>
    <n v="2"/>
    <n v="300"/>
    <n v="0.1"/>
    <n v="223"/>
    <n v="600"/>
    <n v="60"/>
    <n v="317"/>
    <s v="Net Banking"/>
    <x v="0"/>
    <n v="2026"/>
    <n v="3"/>
    <x v="0"/>
    <s v="Thursday"/>
  </r>
  <r>
    <x v="41"/>
    <x v="38"/>
    <s v="C1042"/>
    <s v="Customer 1105"/>
    <s v="Female"/>
    <x v="16"/>
    <x v="1"/>
    <s v="Telangana"/>
    <s v="Warangal"/>
    <s v="Corporate"/>
    <s v="P108"/>
    <s v="Notebook Pack"/>
    <x v="4"/>
    <x v="6"/>
    <x v="4"/>
    <n v="1"/>
    <n v="300"/>
    <n v="0.1"/>
    <n v="277"/>
    <n v="300"/>
    <n v="30"/>
    <n v="-7"/>
    <s v="Credit Card"/>
    <x v="0"/>
    <n v="2026"/>
    <n v="1"/>
    <x v="5"/>
    <s v="Monday"/>
  </r>
  <r>
    <x v="42"/>
    <x v="39"/>
    <s v="C1075"/>
    <s v="Customer 1199"/>
    <s v="Female"/>
    <x v="10"/>
    <x v="1"/>
    <s v="Tamil Nadu"/>
    <s v="Coimbatore"/>
    <s v="Small Business"/>
    <s v="P109"/>
    <s v="Premium Pen Set"/>
    <x v="4"/>
    <x v="8"/>
    <x v="1"/>
    <n v="4"/>
    <n v="400"/>
    <n v="0.1"/>
    <n v="266"/>
    <n v="1600"/>
    <n v="160"/>
    <n v="1174"/>
    <s v="Net Banking"/>
    <x v="0"/>
    <n v="2026"/>
    <n v="1"/>
    <x v="5"/>
    <s v="Saturday"/>
  </r>
  <r>
    <x v="43"/>
    <x v="40"/>
    <s v="C1051"/>
    <s v="Customer 1202"/>
    <s v="Female"/>
    <x v="0"/>
    <x v="1"/>
    <s v="Kerala"/>
    <s v="Thiruvananthapuram"/>
    <s v="Small Business"/>
    <s v="P104"/>
    <s v="24In Monitor"/>
    <x v="0"/>
    <x v="4"/>
    <x v="0"/>
    <n v="8"/>
    <n v="12500"/>
    <n v="0.1"/>
    <n v="82"/>
    <n v="100000"/>
    <n v="10000"/>
    <n v="89918"/>
    <s v="Credit Card"/>
    <x v="1"/>
    <n v="2026"/>
    <n v="2"/>
    <x v="3"/>
    <s v="Wednesday"/>
  </r>
  <r>
    <x v="44"/>
    <x v="25"/>
    <s v="C1216"/>
    <s v="Customer 1230"/>
    <s v="Male"/>
    <x v="24"/>
    <x v="1"/>
    <s v="Andhra Pradesh"/>
    <s v="Tirupati"/>
    <s v="Corporate"/>
    <s v="P103"/>
    <s v="Keyboard"/>
    <x v="0"/>
    <x v="0"/>
    <x v="0"/>
    <n v="2"/>
    <n v="1200"/>
    <n v="0.1"/>
    <n v="92"/>
    <n v="2400"/>
    <n v="240"/>
    <n v="2068"/>
    <s v="Net Banking"/>
    <x v="0"/>
    <n v="2026"/>
    <n v="2"/>
    <x v="4"/>
    <s v="Sunday"/>
  </r>
  <r>
    <x v="45"/>
    <x v="16"/>
    <s v="C1240"/>
    <s v="Customer 1240"/>
    <s v="Male"/>
    <x v="22"/>
    <x v="1"/>
    <s v="Andhra Pradesh"/>
    <s v="Vijayawada"/>
    <s v="Corporate"/>
    <s v="P109"/>
    <s v="Premium Pen Set"/>
    <x v="4"/>
    <x v="8"/>
    <x v="6"/>
    <n v="5"/>
    <n v="400"/>
    <n v="0"/>
    <n v="250"/>
    <n v="2000"/>
    <n v="0"/>
    <n v="1750"/>
    <s v="Net Banking"/>
    <x v="1"/>
    <n v="2026"/>
    <n v="2"/>
    <x v="1"/>
    <s v="Friday"/>
  </r>
  <r>
    <x v="46"/>
    <x v="41"/>
    <s v="C1148"/>
    <s v="Customer 1013"/>
    <s v="Male"/>
    <x v="0"/>
    <x v="2"/>
    <s v="Odisha"/>
    <s v="Bhubaneswar"/>
    <s v="Corporate"/>
    <s v="P112"/>
    <s v="Desk Lamp"/>
    <x v="3"/>
    <x v="3"/>
    <x v="2"/>
    <n v="8"/>
    <n v="1200"/>
    <n v="0.05"/>
    <n v="127"/>
    <n v="9600"/>
    <n v="480"/>
    <n v="8993"/>
    <s v="Upi"/>
    <x v="2"/>
    <n v="2026"/>
    <n v="3"/>
    <x v="0"/>
    <s v="Monday"/>
  </r>
  <r>
    <x v="47"/>
    <x v="42"/>
    <s v="C1182"/>
    <s v="Customer 1191"/>
    <s v="Female"/>
    <x v="4"/>
    <x v="0"/>
    <s v="Maharashtra"/>
    <s v="Unknown"/>
    <s v="Corporate"/>
    <s v="P107"/>
    <s v="Study Desk"/>
    <x v="2"/>
    <x v="7"/>
    <x v="3"/>
    <n v="4"/>
    <n v="10500"/>
    <n v="0.1"/>
    <n v="156"/>
    <n v="42000"/>
    <n v="4200"/>
    <n v="37644"/>
    <s v="Debit Card"/>
    <x v="0"/>
    <n v="2026"/>
    <n v="1"/>
    <x v="6"/>
    <s v="Friday"/>
  </r>
  <r>
    <x v="48"/>
    <x v="43"/>
    <s v="C1022"/>
    <s v="Customer 1123"/>
    <s v="Female"/>
    <x v="13"/>
    <x v="3"/>
    <s v="Punjab"/>
    <s v="Ludhiana"/>
    <s v="Corporate"/>
    <s v="P102"/>
    <s v="Wireless Mouse"/>
    <x v="0"/>
    <x v="0"/>
    <x v="7"/>
    <n v="1"/>
    <n v="850"/>
    <n v="0"/>
    <n v="399"/>
    <n v="850"/>
    <n v="0"/>
    <n v="451"/>
    <s v="Credit Card"/>
    <x v="2"/>
    <n v="2026"/>
    <n v="3"/>
    <x v="7"/>
    <s v="Saturday"/>
  </r>
  <r>
    <x v="49"/>
    <x v="21"/>
    <s v="C1159"/>
    <s v="Customer 1068"/>
    <s v="Female"/>
    <x v="21"/>
    <x v="1"/>
    <s v="Karnataka"/>
    <s v="Mysuru"/>
    <s v="Corporate"/>
    <s v="P109"/>
    <s v="Premium Pen Set"/>
    <x v="4"/>
    <x v="8"/>
    <x v="4"/>
    <n v="6"/>
    <n v="400"/>
    <n v="0.1"/>
    <n v="191"/>
    <n v="2400"/>
    <n v="240"/>
    <n v="1969"/>
    <s v="Upi"/>
    <x v="1"/>
    <n v="2026"/>
    <n v="2"/>
    <x v="4"/>
    <s v="Saturday"/>
  </r>
  <r>
    <x v="50"/>
    <x v="44"/>
    <s v="C1096"/>
    <s v="Customer 1032"/>
    <s v="Female"/>
    <x v="14"/>
    <x v="1"/>
    <s v="Andhra Pradesh"/>
    <s v="Vijayawada"/>
    <s v="Corporate"/>
    <s v="P112"/>
    <s v="Desk Lamp"/>
    <x v="3"/>
    <x v="3"/>
    <x v="7"/>
    <n v="8"/>
    <n v="1200"/>
    <n v="0.05"/>
    <n v="472"/>
    <n v="9600"/>
    <n v="480"/>
    <n v="8648"/>
    <s v="Credit Card"/>
    <x v="2"/>
    <n v="2026"/>
    <n v="1"/>
    <x v="2"/>
    <s v="Thursday"/>
  </r>
  <r>
    <x v="51"/>
    <x v="45"/>
    <s v="C1002"/>
    <s v="Customer 1180"/>
    <s v="Female"/>
    <x v="24"/>
    <x v="1"/>
    <s v="Kerala"/>
    <s v="Kochi"/>
    <s v="Corporate"/>
    <s v="P110"/>
    <s v="Backpack"/>
    <x v="1"/>
    <x v="1"/>
    <x v="5"/>
    <n v="2"/>
    <n v="1600"/>
    <n v="0.2"/>
    <n v="172"/>
    <n v="3200"/>
    <n v="640"/>
    <n v="2388"/>
    <s v="Cash On Delivery"/>
    <x v="0"/>
    <n v="2026"/>
    <n v="2"/>
    <x v="1"/>
    <s v="Friday"/>
  </r>
  <r>
    <x v="52"/>
    <x v="46"/>
    <s v="C1172"/>
    <s v="Customer 1137"/>
    <s v="Male"/>
    <x v="23"/>
    <x v="1"/>
    <s v="Andhra Pradesh"/>
    <s v="Visakhapatnam"/>
    <s v="Corporate"/>
    <s v="P111"/>
    <s v="Water Bottle"/>
    <x v="3"/>
    <x v="5"/>
    <x v="0"/>
    <n v="1"/>
    <n v="650"/>
    <n v="0.1"/>
    <n v="422"/>
    <n v="650"/>
    <n v="65"/>
    <n v="163"/>
    <s v="Debit Card"/>
    <x v="0"/>
    <n v="2026"/>
    <n v="2"/>
    <x v="4"/>
    <s v="Thursday"/>
  </r>
  <r>
    <x v="53"/>
    <x v="47"/>
    <s v="C1129"/>
    <s v="Customer 1230"/>
    <s v="Female"/>
    <x v="4"/>
    <x v="1"/>
    <s v="Kerala"/>
    <s v="Kochi"/>
    <s v="Corporate"/>
    <s v="P104"/>
    <s v="24In Monitor"/>
    <x v="0"/>
    <x v="4"/>
    <x v="5"/>
    <n v="3"/>
    <n v="12500"/>
    <n v="0.05"/>
    <n v="226"/>
    <n v="37500"/>
    <n v="1875"/>
    <n v="35399"/>
    <s v="Cash On Delivery"/>
    <x v="0"/>
    <n v="2026"/>
    <n v="3"/>
    <x v="7"/>
    <s v="Monday"/>
  </r>
  <r>
    <x v="54"/>
    <x v="48"/>
    <s v="C1027"/>
    <s v="Customer 1167"/>
    <s v="Female"/>
    <x v="25"/>
    <x v="0"/>
    <s v="Rajasthan"/>
    <s v="Jaipur"/>
    <s v="Corporate"/>
    <s v="P101"/>
    <s v="Laptop 15"/>
    <x v="0"/>
    <x v="9"/>
    <x v="2"/>
    <n v="3"/>
    <n v="65000"/>
    <n v="0.15"/>
    <n v="343"/>
    <n v="195000"/>
    <n v="29250"/>
    <n v="165407"/>
    <s v="Net Banking"/>
    <x v="0"/>
    <n v="2026"/>
    <n v="3"/>
    <x v="7"/>
    <s v="Sunday"/>
  </r>
  <r>
    <x v="55"/>
    <x v="49"/>
    <s v="C1114"/>
    <s v="Customer 1036"/>
    <s v="Female"/>
    <x v="4"/>
    <x v="2"/>
    <s v="West Bengal"/>
    <s v="Kolkata"/>
    <s v="Small Business"/>
    <s v="P102"/>
    <s v="Wireless Mouse"/>
    <x v="0"/>
    <x v="0"/>
    <x v="2"/>
    <n v="7"/>
    <n v="850"/>
    <n v="0.05"/>
    <n v="56"/>
    <n v="5950"/>
    <n v="297.5"/>
    <n v="5596.5"/>
    <s v="Cash On Delivery"/>
    <x v="0"/>
    <n v="2026"/>
    <n v="2"/>
    <x v="4"/>
    <s v="Monday"/>
  </r>
  <r>
    <x v="56"/>
    <x v="50"/>
    <s v="C1013"/>
    <s v="Customer 1205"/>
    <s v="Female"/>
    <x v="8"/>
    <x v="2"/>
    <s v="Odisha"/>
    <s v="Bhubaneswar"/>
    <s v="Small Business"/>
    <s v="P104"/>
    <s v="24In Monitor"/>
    <x v="0"/>
    <x v="4"/>
    <x v="7"/>
    <n v="1"/>
    <n v="12500"/>
    <n v="0"/>
    <n v="157"/>
    <n v="12500"/>
    <n v="0"/>
    <n v="12343"/>
    <s v="Credit Card"/>
    <x v="0"/>
    <n v="2026"/>
    <n v="2"/>
    <x v="4"/>
    <s v="Tuesday"/>
  </r>
  <r>
    <x v="57"/>
    <x v="51"/>
    <s v="C1031"/>
    <s v="Customer 1194"/>
    <s v="Female"/>
    <x v="5"/>
    <x v="1"/>
    <s v="Andhra Pradesh"/>
    <s v="Vijayawada"/>
    <s v="Small Business"/>
    <s v="P111"/>
    <s v="Water Bottle"/>
    <x v="3"/>
    <x v="5"/>
    <x v="1"/>
    <n v="6"/>
    <n v="650"/>
    <n v="0.15"/>
    <n v="251"/>
    <n v="3900"/>
    <n v="585"/>
    <n v="3064"/>
    <s v="Upi"/>
    <x v="2"/>
    <n v="2026"/>
    <n v="1"/>
    <x v="5"/>
    <s v="Sunday"/>
  </r>
  <r>
    <x v="58"/>
    <x v="52"/>
    <s v="C1187"/>
    <s v="Customer 1138"/>
    <s v="Female"/>
    <x v="23"/>
    <x v="1"/>
    <s v="Andhra Pradesh"/>
    <s v="Visakhapatnam"/>
    <s v="Small Business"/>
    <s v="P106"/>
    <s v="Office Chair"/>
    <x v="2"/>
    <x v="2"/>
    <x v="3"/>
    <n v="1"/>
    <n v="8500"/>
    <n v="0.1"/>
    <n v="120"/>
    <n v="8500"/>
    <n v="850"/>
    <n v="7530"/>
    <s v="Cash On Delivery"/>
    <x v="0"/>
    <n v="2026"/>
    <n v="1"/>
    <x v="2"/>
    <s v="Thursday"/>
  </r>
  <r>
    <x v="59"/>
    <x v="53"/>
    <s v="C1131"/>
    <s v="Customer 1246"/>
    <s v="Female"/>
    <x v="26"/>
    <x v="1"/>
    <s v="Telangana"/>
    <s v="Hyderabad"/>
    <s v="Corporate"/>
    <s v="P109"/>
    <s v="Premium Pen Set"/>
    <x v="4"/>
    <x v="8"/>
    <x v="5"/>
    <n v="1"/>
    <n v="400"/>
    <n v="0.1"/>
    <n v="81"/>
    <n v="400"/>
    <n v="40"/>
    <n v="279"/>
    <s v="Net Banking"/>
    <x v="0"/>
    <n v="2026"/>
    <n v="1"/>
    <x v="6"/>
    <s v="Tuesday"/>
  </r>
  <r>
    <x v="60"/>
    <x v="54"/>
    <s v="C1044"/>
    <s v="Customer 1093"/>
    <s v="Male"/>
    <x v="27"/>
    <x v="1"/>
    <s v="Telangana"/>
    <s v="Hyderabad"/>
    <s v="Consumer"/>
    <s v="P101"/>
    <s v="Laptop 15"/>
    <x v="0"/>
    <x v="9"/>
    <x v="3"/>
    <n v="8"/>
    <n v="65000"/>
    <n v="0.1"/>
    <n v="491"/>
    <n v="520000"/>
    <n v="52000"/>
    <n v="467509"/>
    <s v="Debit Card"/>
    <x v="0"/>
    <n v="2026"/>
    <n v="1"/>
    <x v="6"/>
    <s v="Sunday"/>
  </r>
  <r>
    <x v="61"/>
    <x v="55"/>
    <s v="C1112"/>
    <s v="Customer 1037"/>
    <s v="Male"/>
    <x v="24"/>
    <x v="3"/>
    <s v="Uttar Pradesh"/>
    <s v="Lucknow"/>
    <s v="Corporate"/>
    <s v="P106"/>
    <s v="Office Chair"/>
    <x v="2"/>
    <x v="2"/>
    <x v="4"/>
    <n v="3"/>
    <n v="8500"/>
    <n v="0.1"/>
    <n v="238"/>
    <n v="25500"/>
    <n v="2550"/>
    <n v="22712"/>
    <s v="Debit Card"/>
    <x v="0"/>
    <n v="2026"/>
    <n v="2"/>
    <x v="1"/>
    <s v="Tuesday"/>
  </r>
  <r>
    <x v="62"/>
    <x v="56"/>
    <s v="C1038"/>
    <s v="Customer 1116"/>
    <s v="Female"/>
    <x v="5"/>
    <x v="1"/>
    <s v="Telangana"/>
    <s v="Warangal"/>
    <s v="Corporate"/>
    <s v="P107"/>
    <s v="Study Desk"/>
    <x v="2"/>
    <x v="7"/>
    <x v="7"/>
    <n v="6"/>
    <n v="10500"/>
    <n v="0.15"/>
    <n v="263"/>
    <n v="63000"/>
    <n v="9450"/>
    <n v="53287"/>
    <s v="Upi"/>
    <x v="0"/>
    <n v="2026"/>
    <n v="2"/>
    <x v="4"/>
    <s v="Saturday"/>
  </r>
  <r>
    <x v="63"/>
    <x v="57"/>
    <s v="C1154"/>
    <s v="Customer 1107"/>
    <s v="Female"/>
    <x v="26"/>
    <x v="1"/>
    <s v="Andhra Pradesh"/>
    <s v="Visakhapatnam"/>
    <s v="Corporate"/>
    <s v="P102"/>
    <s v="Wireless Mouse"/>
    <x v="0"/>
    <x v="0"/>
    <x v="0"/>
    <n v="8"/>
    <n v="850"/>
    <n v="0.05"/>
    <n v="488"/>
    <n v="6800"/>
    <n v="340"/>
    <n v="5972"/>
    <s v="Debit Card"/>
    <x v="0"/>
    <n v="2026"/>
    <n v="3"/>
    <x v="7"/>
    <s v="Tuesday"/>
  </r>
  <r>
    <x v="64"/>
    <x v="58"/>
    <s v="C1080"/>
    <s v="Customer 1231"/>
    <s v="Male"/>
    <x v="28"/>
    <x v="3"/>
    <s v="Punjab"/>
    <s v="Ludhiana"/>
    <s v="Corporate"/>
    <s v="P102"/>
    <s v="Wireless Mouse"/>
    <x v="0"/>
    <x v="0"/>
    <x v="3"/>
    <n v="2"/>
    <n v="850"/>
    <n v="0.1"/>
    <n v="263"/>
    <n v="1700"/>
    <n v="170"/>
    <n v="1267"/>
    <s v="Upi"/>
    <x v="0"/>
    <n v="2026"/>
    <n v="2"/>
    <x v="3"/>
    <s v="Friday"/>
  </r>
  <r>
    <x v="65"/>
    <x v="59"/>
    <s v="C1137"/>
    <s v="Customer 1162"/>
    <s v="Female"/>
    <x v="1"/>
    <x v="0"/>
    <s v="Maharashtra"/>
    <s v="Mumbai"/>
    <s v="Corporate"/>
    <s v="P103"/>
    <s v="Keyboard"/>
    <x v="0"/>
    <x v="0"/>
    <x v="4"/>
    <n v="3"/>
    <n v="1200"/>
    <n v="0.1"/>
    <n v="161"/>
    <n v="3600"/>
    <n v="360"/>
    <n v="3079"/>
    <s v="Net Banking"/>
    <x v="0"/>
    <n v="2026"/>
    <n v="1"/>
    <x v="6"/>
    <s v="Saturday"/>
  </r>
  <r>
    <x v="66"/>
    <x v="60"/>
    <s v="C1091"/>
    <s v="Customer 1241"/>
    <s v="Female"/>
    <x v="22"/>
    <x v="1"/>
    <s v="Telangana"/>
    <s v="Hyderabad"/>
    <s v="Small Business"/>
    <s v="P105"/>
    <s v="Usb-C Hub"/>
    <x v="0"/>
    <x v="0"/>
    <x v="6"/>
    <n v="4"/>
    <n v="1600"/>
    <n v="0.1"/>
    <n v="449"/>
    <n v="6400"/>
    <n v="640"/>
    <n v="5311"/>
    <s v="Upi"/>
    <x v="0"/>
    <n v="2026"/>
    <n v="2"/>
    <x v="1"/>
    <s v="Thursday"/>
  </r>
  <r>
    <x v="67"/>
    <x v="61"/>
    <s v="C1062"/>
    <s v="Customer 1079"/>
    <s v="Female"/>
    <x v="6"/>
    <x v="1"/>
    <s v="Kerala"/>
    <s v="Thiruvananthapuram"/>
    <s v="Corporate"/>
    <s v="P112"/>
    <s v="Desk Lamp"/>
    <x v="3"/>
    <x v="3"/>
    <x v="3"/>
    <n v="6"/>
    <n v="1200"/>
    <n v="0.1"/>
    <n v="68"/>
    <n v="7200"/>
    <n v="720"/>
    <n v="6412"/>
    <s v="Upi"/>
    <x v="0"/>
    <n v="2026"/>
    <n v="3"/>
    <x v="0"/>
    <s v="Sunday"/>
  </r>
  <r>
    <x v="68"/>
    <x v="62"/>
    <s v="C1071"/>
    <s v="Customer 1142"/>
    <s v="Male"/>
    <x v="29"/>
    <x v="2"/>
    <s v="West Bengal"/>
    <s v="Kolkata"/>
    <s v="Consumer"/>
    <s v="P101"/>
    <s v="Laptop 15"/>
    <x v="0"/>
    <x v="9"/>
    <x v="0"/>
    <n v="7"/>
    <n v="65000"/>
    <n v="0"/>
    <n v="191"/>
    <n v="455000"/>
    <n v="0"/>
    <n v="454809"/>
    <s v="Upi"/>
    <x v="0"/>
    <n v="2026"/>
    <n v="1"/>
    <x v="6"/>
    <s v="Sunday"/>
  </r>
  <r>
    <x v="69"/>
    <x v="63"/>
    <s v="C1104"/>
    <s v="Customer 1094"/>
    <s v="Female"/>
    <x v="2"/>
    <x v="1"/>
    <s v="Andhra Pradesh"/>
    <s v="Tirupati"/>
    <s v="Consumer"/>
    <s v="P109"/>
    <s v="Premium Pen Set"/>
    <x v="4"/>
    <x v="8"/>
    <x v="6"/>
    <n v="4"/>
    <n v="400"/>
    <n v="0.15"/>
    <n v="351"/>
    <n v="1600"/>
    <n v="240"/>
    <n v="1009"/>
    <s v="Upi"/>
    <x v="2"/>
    <n v="2026"/>
    <n v="3"/>
    <x v="7"/>
    <s v="Saturday"/>
  </r>
  <r>
    <x v="70"/>
    <x v="64"/>
    <s v="C1194"/>
    <s v="Customer 1107"/>
    <s v="Male"/>
    <x v="27"/>
    <x v="1"/>
    <s v="Kerala"/>
    <s v="Thiruvananthapuram"/>
    <s v="Small Business"/>
    <s v="P107"/>
    <s v="Study Desk"/>
    <x v="2"/>
    <x v="7"/>
    <x v="2"/>
    <n v="8"/>
    <n v="10500"/>
    <n v="0.2"/>
    <n v="368"/>
    <n v="84000"/>
    <n v="16800"/>
    <n v="66832"/>
    <s v="Net Banking"/>
    <x v="0"/>
    <n v="2026"/>
    <n v="1"/>
    <x v="5"/>
    <s v="Monday"/>
  </r>
  <r>
    <x v="71"/>
    <x v="30"/>
    <s v="C1190"/>
    <s v="Customer 1132"/>
    <s v="Male"/>
    <x v="2"/>
    <x v="0"/>
    <s v="Gujarat"/>
    <s v="Ahmedabad"/>
    <s v="Small Business"/>
    <s v="P105"/>
    <s v="Usb-C Hub"/>
    <x v="0"/>
    <x v="0"/>
    <x v="2"/>
    <n v="3"/>
    <n v="1600"/>
    <n v="0.05"/>
    <n v="238"/>
    <n v="4800"/>
    <n v="240"/>
    <n v="4322"/>
    <s v="Cash On Delivery"/>
    <x v="0"/>
    <n v="2026"/>
    <n v="3"/>
    <x v="7"/>
    <s v="Thursday"/>
  </r>
  <r>
    <x v="72"/>
    <x v="23"/>
    <s v="C1248"/>
    <s v="Customer 1163"/>
    <s v="Male"/>
    <x v="29"/>
    <x v="2"/>
    <s v="Bihar"/>
    <s v="Patna"/>
    <s v="Corporate"/>
    <s v="P112"/>
    <s v="Desk Lamp"/>
    <x v="3"/>
    <x v="3"/>
    <x v="1"/>
    <n v="5"/>
    <n v="1200"/>
    <n v="0.15"/>
    <n v="227"/>
    <n v="6000"/>
    <n v="900"/>
    <n v="4873"/>
    <s v="Credit Card"/>
    <x v="2"/>
    <n v="2026"/>
    <n v="3"/>
    <x v="7"/>
    <s v="Saturday"/>
  </r>
  <r>
    <x v="73"/>
    <x v="65"/>
    <s v="C1230"/>
    <s v="Customer 1038"/>
    <s v="Male"/>
    <x v="14"/>
    <x v="3"/>
    <s v="Delhi"/>
    <s v="New Delhi"/>
    <s v="Consumer"/>
    <s v="P101"/>
    <s v="Laptop 15"/>
    <x v="0"/>
    <x v="9"/>
    <x v="7"/>
    <n v="1"/>
    <n v="65000"/>
    <n v="0.1"/>
    <n v="474"/>
    <n v="65000"/>
    <n v="6500"/>
    <n v="58026"/>
    <s v="Upi"/>
    <x v="0"/>
    <n v="2026"/>
    <n v="3"/>
    <x v="0"/>
    <s v="Thursday"/>
  </r>
  <r>
    <x v="74"/>
    <x v="66"/>
    <s v="C1147"/>
    <s v="Customer 1181"/>
    <s v="Male"/>
    <x v="25"/>
    <x v="1"/>
    <s v="Telangana"/>
    <s v="Hyderabad"/>
    <s v="Consumer"/>
    <s v="P108"/>
    <s v="Notebook Pack"/>
    <x v="4"/>
    <x v="6"/>
    <x v="8"/>
    <n v="3"/>
    <n v="300"/>
    <n v="0.1"/>
    <n v="159"/>
    <n v="900"/>
    <n v="90"/>
    <n v="651"/>
    <s v="Cash On Delivery"/>
    <x v="1"/>
    <n v="2026"/>
    <n v="1"/>
    <x v="2"/>
    <s v="Thursday"/>
  </r>
  <r>
    <x v="75"/>
    <x v="67"/>
    <s v="C1199"/>
    <s v="Customer 1191"/>
    <s v="Female"/>
    <x v="18"/>
    <x v="0"/>
    <s v="Gujarat"/>
    <s v="Ahmedabad"/>
    <s v="Small Business"/>
    <s v="P111"/>
    <s v="Water Bottle"/>
    <x v="3"/>
    <x v="5"/>
    <x v="4"/>
    <n v="5"/>
    <n v="650"/>
    <n v="0.1"/>
    <n v="385"/>
    <n v="3250"/>
    <n v="325"/>
    <n v="2540"/>
    <s v="Debit Card"/>
    <x v="0"/>
    <n v="2026"/>
    <n v="3"/>
    <x v="0"/>
    <s v="Monday"/>
  </r>
  <r>
    <x v="76"/>
    <x v="68"/>
    <s v="C1193"/>
    <s v="Customer 1173"/>
    <s v="Female"/>
    <x v="21"/>
    <x v="2"/>
    <s v="Odisha"/>
    <s v="Bhubaneswar"/>
    <s v="Corporate"/>
    <s v="P111"/>
    <s v="Water Bottle"/>
    <x v="3"/>
    <x v="5"/>
    <x v="3"/>
    <n v="7"/>
    <n v="650"/>
    <n v="0.1"/>
    <n v="460"/>
    <n v="4550"/>
    <n v="455"/>
    <n v="3635"/>
    <s v="Credit Card"/>
    <x v="0"/>
    <n v="2026"/>
    <n v="1"/>
    <x v="5"/>
    <s v="Tuesday"/>
  </r>
  <r>
    <x v="77"/>
    <x v="69"/>
    <s v="C1212"/>
    <s v="Customer 1133"/>
    <s v="Female"/>
    <x v="23"/>
    <x v="3"/>
    <s v="Punjab"/>
    <s v="Ludhiana"/>
    <s v="Consumer"/>
    <s v="P108"/>
    <s v="Notebook Pack"/>
    <x v="4"/>
    <x v="6"/>
    <x v="3"/>
    <n v="4"/>
    <n v="300"/>
    <n v="0.1"/>
    <n v="500"/>
    <n v="1200"/>
    <n v="120"/>
    <n v="580"/>
    <s v="Cash On Delivery"/>
    <x v="0"/>
    <n v="2026"/>
    <n v="1"/>
    <x v="6"/>
    <s v="Friday"/>
  </r>
  <r>
    <x v="78"/>
    <x v="70"/>
    <s v="C1048"/>
    <s v="Customer 1065"/>
    <s v="Male"/>
    <x v="26"/>
    <x v="1"/>
    <s v="Tamil Nadu"/>
    <s v="Chennai"/>
    <s v="Small Business"/>
    <s v="P108"/>
    <s v="Notebook Pack"/>
    <x v="4"/>
    <x v="6"/>
    <x v="0"/>
    <n v="2"/>
    <n v="300"/>
    <n v="0.05"/>
    <n v="252"/>
    <n v="600"/>
    <n v="30"/>
    <n v="318"/>
    <s v="Debit Card"/>
    <x v="0"/>
    <n v="2026"/>
    <n v="2"/>
    <x v="4"/>
    <s v="Wednesday"/>
  </r>
  <r>
    <x v="79"/>
    <x v="71"/>
    <s v="C1043"/>
    <s v="Customer 1176"/>
    <s v="Female"/>
    <x v="1"/>
    <x v="0"/>
    <s v="Maharashtra"/>
    <s v="Pune"/>
    <s v="Small Business"/>
    <s v="P104"/>
    <s v="24In Monitor"/>
    <x v="0"/>
    <x v="4"/>
    <x v="7"/>
    <n v="5"/>
    <n v="12500"/>
    <n v="0.05"/>
    <n v="412"/>
    <n v="62500"/>
    <n v="3125"/>
    <n v="58963"/>
    <s v="Net Banking"/>
    <x v="0"/>
    <n v="2026"/>
    <n v="1"/>
    <x v="2"/>
    <s v="Wednesday"/>
  </r>
  <r>
    <x v="80"/>
    <x v="72"/>
    <s v="C1181"/>
    <s v="Customer 1072"/>
    <s v="Female"/>
    <x v="26"/>
    <x v="2"/>
    <s v="Bihar"/>
    <s v="Patna"/>
    <s v="Small Business"/>
    <s v="P111"/>
    <s v="Water Bottle"/>
    <x v="3"/>
    <x v="5"/>
    <x v="3"/>
    <n v="7"/>
    <n v="650"/>
    <n v="0.15"/>
    <n v="440"/>
    <n v="4550"/>
    <n v="682.5"/>
    <n v="3427.5"/>
    <s v="Upi"/>
    <x v="0"/>
    <n v="2026"/>
    <n v="2"/>
    <x v="3"/>
    <s v="Monday"/>
  </r>
  <r>
    <x v="81"/>
    <x v="73"/>
    <s v="C1241"/>
    <s v="Customer 1164"/>
    <s v="Male"/>
    <x v="24"/>
    <x v="3"/>
    <s v="Delhi"/>
    <s v="New Delhi"/>
    <s v="Consumer"/>
    <s v="P102"/>
    <s v="Wireless Mouse"/>
    <x v="0"/>
    <x v="0"/>
    <x v="7"/>
    <n v="7"/>
    <n v="850"/>
    <n v="0.1"/>
    <n v="119"/>
    <n v="5950"/>
    <n v="595"/>
    <n v="5236"/>
    <s v="Credit Card"/>
    <x v="0"/>
    <n v="2026"/>
    <n v="2"/>
    <x v="1"/>
    <s v="Monday"/>
  </r>
  <r>
    <x v="82"/>
    <x v="25"/>
    <s v="C1031"/>
    <s v="Customer 1075"/>
    <s v="Male"/>
    <x v="29"/>
    <x v="2"/>
    <s v="Bihar"/>
    <s v="Patna"/>
    <s v="Small Business"/>
    <s v="P110"/>
    <s v="Backpack"/>
    <x v="1"/>
    <x v="1"/>
    <x v="7"/>
    <n v="6"/>
    <n v="1600"/>
    <n v="0.05"/>
    <n v="270"/>
    <n v="9600"/>
    <n v="480"/>
    <n v="8850"/>
    <s v="Cash On Delivery"/>
    <x v="0"/>
    <n v="2026"/>
    <n v="2"/>
    <x v="4"/>
    <s v="Sunday"/>
  </r>
  <r>
    <x v="83"/>
    <x v="74"/>
    <s v="C1019"/>
    <s v="Customer 1199"/>
    <s v="Female"/>
    <x v="18"/>
    <x v="1"/>
    <s v="Kerala"/>
    <s v="Kochi"/>
    <s v="Consumer"/>
    <s v="P112"/>
    <s v="Desk Lamp"/>
    <x v="3"/>
    <x v="3"/>
    <x v="6"/>
    <n v="3"/>
    <n v="1200"/>
    <n v="0.05"/>
    <n v="293"/>
    <n v="3600"/>
    <n v="180"/>
    <n v="3127"/>
    <s v="Cash On Delivery"/>
    <x v="1"/>
    <n v="2026"/>
    <n v="3"/>
    <x v="0"/>
    <s v="Tuesday"/>
  </r>
  <r>
    <x v="84"/>
    <x v="30"/>
    <s v="C1094"/>
    <s v="Customer 1239"/>
    <s v="Male"/>
    <x v="21"/>
    <x v="1"/>
    <s v="Tamil Nadu"/>
    <s v="Coimbatore"/>
    <s v="Consumer"/>
    <s v="P104"/>
    <s v="24In Monitor"/>
    <x v="0"/>
    <x v="4"/>
    <x v="7"/>
    <n v="7"/>
    <n v="12500"/>
    <n v="0"/>
    <n v="354"/>
    <n v="87500"/>
    <n v="0"/>
    <n v="87146"/>
    <s v="Net Banking"/>
    <x v="0"/>
    <n v="2026"/>
    <n v="3"/>
    <x v="7"/>
    <s v="Thursday"/>
  </r>
  <r>
    <x v="85"/>
    <x v="50"/>
    <s v="C1099"/>
    <s v="Customer 1201"/>
    <s v="Male"/>
    <x v="3"/>
    <x v="3"/>
    <s v="Uttar Pradesh"/>
    <s v="Lucknow"/>
    <s v="Small Business"/>
    <s v="P109"/>
    <s v="Premium Pen Set"/>
    <x v="4"/>
    <x v="8"/>
    <x v="2"/>
    <n v="1"/>
    <n v="400"/>
    <n v="0.1"/>
    <n v="95"/>
    <n v="400"/>
    <n v="40"/>
    <n v="265"/>
    <s v="Net Banking"/>
    <x v="1"/>
    <n v="2026"/>
    <n v="2"/>
    <x v="4"/>
    <s v="Tuesday"/>
  </r>
  <r>
    <x v="86"/>
    <x v="74"/>
    <s v="C1170"/>
    <s v="Customer 1133"/>
    <s v="Male"/>
    <x v="27"/>
    <x v="1"/>
    <s v="Tamil Nadu"/>
    <s v="Coimbatore"/>
    <s v="Corporate"/>
    <s v="P103"/>
    <s v="Keyboard"/>
    <x v="0"/>
    <x v="0"/>
    <x v="0"/>
    <n v="1"/>
    <n v="1200"/>
    <n v="0.1"/>
    <n v="453"/>
    <n v="1200"/>
    <n v="120"/>
    <n v="627"/>
    <s v="Net Banking"/>
    <x v="0"/>
    <n v="2026"/>
    <n v="3"/>
    <x v="0"/>
    <s v="Tuesday"/>
  </r>
  <r>
    <x v="87"/>
    <x v="75"/>
    <s v="C1195"/>
    <s v="Customer 1214"/>
    <s v="Female"/>
    <x v="28"/>
    <x v="1"/>
    <s v="Telangana"/>
    <s v="Warangal"/>
    <s v="Small Business"/>
    <s v="P109"/>
    <s v="Premium Pen Set"/>
    <x v="4"/>
    <x v="8"/>
    <x v="6"/>
    <n v="4"/>
    <n v="400"/>
    <n v="0.05"/>
    <n v="252"/>
    <n v="1600"/>
    <n v="80"/>
    <n v="1268"/>
    <s v="Credit Card"/>
    <x v="1"/>
    <n v="2026"/>
    <n v="1"/>
    <x v="5"/>
    <s v="Tuesday"/>
  </r>
  <r>
    <x v="88"/>
    <x v="76"/>
    <s v="C1022"/>
    <s v="Customer 1169"/>
    <s v="Male"/>
    <x v="20"/>
    <x v="0"/>
    <s v="Maharashtra"/>
    <s v="Mumbai"/>
    <s v="Small Business"/>
    <s v="P102"/>
    <s v="Wireless Mouse"/>
    <x v="0"/>
    <x v="0"/>
    <x v="3"/>
    <n v="8"/>
    <n v="850"/>
    <n v="0"/>
    <n v="414"/>
    <n v="6800"/>
    <n v="0"/>
    <n v="6386"/>
    <s v="Debit Card"/>
    <x v="2"/>
    <n v="2026"/>
    <n v="1"/>
    <x v="5"/>
    <s v="Sunday"/>
  </r>
  <r>
    <x v="89"/>
    <x v="77"/>
    <s v="C1030"/>
    <s v="Customer 1144"/>
    <s v="Male"/>
    <x v="8"/>
    <x v="1"/>
    <s v="Karnataka"/>
    <s v="Bengaluru"/>
    <s v="Small Business"/>
    <s v="P112"/>
    <s v="Desk Lamp"/>
    <x v="3"/>
    <x v="3"/>
    <x v="0"/>
    <n v="7"/>
    <n v="1200"/>
    <n v="0"/>
    <n v="381"/>
    <n v="8400"/>
    <n v="0"/>
    <n v="8019"/>
    <s v="Debit Card"/>
    <x v="0"/>
    <n v="2026"/>
    <n v="2"/>
    <x v="4"/>
    <s v="Friday"/>
  </r>
  <r>
    <x v="90"/>
    <x v="78"/>
    <s v="C1034"/>
    <s v="Customer 1026"/>
    <s v="Male"/>
    <x v="18"/>
    <x v="1"/>
    <s v="Kerala"/>
    <s v="Kochi"/>
    <s v="Consumer"/>
    <s v="P101"/>
    <s v="Laptop 15"/>
    <x v="0"/>
    <x v="9"/>
    <x v="4"/>
    <n v="8"/>
    <n v="65000"/>
    <n v="0.1"/>
    <n v="141"/>
    <n v="520000"/>
    <n v="52000"/>
    <n v="467859"/>
    <s v="Debit Card"/>
    <x v="0"/>
    <n v="2026"/>
    <n v="2"/>
    <x v="3"/>
    <s v="Monday"/>
  </r>
  <r>
    <x v="91"/>
    <x v="79"/>
    <s v="C1113"/>
    <s v="Customer 1106"/>
    <s v="Female"/>
    <x v="24"/>
    <x v="1"/>
    <s v="Tamil Nadu"/>
    <s v="Coimbatore"/>
    <s v="Small Business"/>
    <s v="P101"/>
    <s v="Laptop 15"/>
    <x v="0"/>
    <x v="9"/>
    <x v="1"/>
    <n v="8"/>
    <n v="65000"/>
    <n v="0.05"/>
    <n v="276"/>
    <n v="520000"/>
    <n v="26000"/>
    <n v="493724"/>
    <s v="Debit Card"/>
    <x v="0"/>
    <n v="2026"/>
    <n v="1"/>
    <x v="5"/>
    <s v="Sunday"/>
  </r>
  <r>
    <x v="92"/>
    <x v="80"/>
    <s v="C1082"/>
    <s v="Customer 1223"/>
    <s v="Female"/>
    <x v="28"/>
    <x v="1"/>
    <s v="Karnataka"/>
    <s v="Mysuru"/>
    <s v="Corporate"/>
    <s v="P112"/>
    <s v="Desk Lamp"/>
    <x v="3"/>
    <x v="3"/>
    <x v="7"/>
    <n v="8"/>
    <n v="1200"/>
    <n v="0.05"/>
    <n v="384"/>
    <n v="9600"/>
    <n v="480"/>
    <n v="8736"/>
    <s v="Credit Card"/>
    <x v="0"/>
    <n v="2026"/>
    <n v="1"/>
    <x v="5"/>
    <s v="Wednesday"/>
  </r>
  <r>
    <x v="93"/>
    <x v="81"/>
    <s v="C1075"/>
    <s v="Customer 1081"/>
    <s v="Male"/>
    <x v="2"/>
    <x v="0"/>
    <s v="Gujarat"/>
    <s v="Ahmedabad"/>
    <s v="Corporate"/>
    <s v="P108"/>
    <s v="Notebook Pack"/>
    <x v="4"/>
    <x v="6"/>
    <x v="1"/>
    <n v="1"/>
    <n v="300"/>
    <n v="0.05"/>
    <n v="50"/>
    <n v="300"/>
    <n v="15"/>
    <n v="235"/>
    <s v="Credit Card"/>
    <x v="0"/>
    <n v="2026"/>
    <n v="2"/>
    <x v="1"/>
    <s v="Sunday"/>
  </r>
  <r>
    <x v="94"/>
    <x v="82"/>
    <s v="C1110"/>
    <s v="Customer 1216"/>
    <s v="Male"/>
    <x v="24"/>
    <x v="1"/>
    <s v="Telangana"/>
    <s v="Warangal"/>
    <s v="Small Business"/>
    <s v="P101"/>
    <s v="Laptop 15"/>
    <x v="0"/>
    <x v="9"/>
    <x v="6"/>
    <n v="7"/>
    <n v="65000"/>
    <n v="0.1"/>
    <n v="354"/>
    <n v="455000"/>
    <n v="45500"/>
    <n v="409146"/>
    <s v="Credit Card"/>
    <x v="0"/>
    <n v="2026"/>
    <n v="2"/>
    <x v="1"/>
    <s v="Sunday"/>
  </r>
  <r>
    <x v="95"/>
    <x v="83"/>
    <s v="C1043"/>
    <s v="Customer 1141"/>
    <s v="Male"/>
    <x v="23"/>
    <x v="2"/>
    <s v="West Bengal"/>
    <s v="Kolkata"/>
    <s v="Corporate"/>
    <s v="P110"/>
    <s v="Backpack"/>
    <x v="1"/>
    <x v="1"/>
    <x v="0"/>
    <n v="3"/>
    <n v="1600"/>
    <n v="0"/>
    <n v="193"/>
    <n v="4800"/>
    <n v="0"/>
    <n v="4607"/>
    <s v="Cash On Delivery"/>
    <x v="2"/>
    <n v="2026"/>
    <n v="2"/>
    <x v="4"/>
    <s v="Saturday"/>
  </r>
  <r>
    <x v="96"/>
    <x v="1"/>
    <s v="C1240"/>
    <s v="Customer 1185"/>
    <s v="Male"/>
    <x v="28"/>
    <x v="2"/>
    <s v="Odisha"/>
    <s v="Bhubaneswar"/>
    <s v="Consumer"/>
    <s v="P110"/>
    <s v="Backpack"/>
    <x v="1"/>
    <x v="1"/>
    <x v="5"/>
    <n v="4"/>
    <n v="1600"/>
    <n v="0"/>
    <n v="160"/>
    <n v="6400"/>
    <n v="0"/>
    <n v="6240"/>
    <s v="Debit Card"/>
    <x v="1"/>
    <n v="2026"/>
    <n v="2"/>
    <x v="1"/>
    <s v="Tuesday"/>
  </r>
  <r>
    <x v="97"/>
    <x v="84"/>
    <s v="C1012"/>
    <s v="Customer 1013"/>
    <s v="Female"/>
    <x v="23"/>
    <x v="1"/>
    <s v="Kerala"/>
    <s v="Kochi"/>
    <s v="Corporate"/>
    <s v="P101"/>
    <s v="Laptop 15"/>
    <x v="0"/>
    <x v="9"/>
    <x v="3"/>
    <n v="3"/>
    <n v="65000"/>
    <n v="0.05"/>
    <n v="400"/>
    <n v="195000"/>
    <n v="9750"/>
    <n v="184850"/>
    <s v="Upi"/>
    <x v="0"/>
    <n v="2026"/>
    <n v="3"/>
    <x v="7"/>
    <s v="Friday"/>
  </r>
  <r>
    <x v="98"/>
    <x v="85"/>
    <s v="C1099"/>
    <s v="Customer 1058"/>
    <s v="Male"/>
    <x v="2"/>
    <x v="1"/>
    <s v="Tamil Nadu"/>
    <s v="Coimbatore"/>
    <s v="Consumer"/>
    <s v="P111"/>
    <s v="Water Bottle"/>
    <x v="3"/>
    <x v="5"/>
    <x v="4"/>
    <n v="2"/>
    <n v="650"/>
    <n v="0.05"/>
    <n v="100"/>
    <n v="1300"/>
    <n v="65"/>
    <n v="1135"/>
    <s v="Debit Card"/>
    <x v="0"/>
    <n v="2026"/>
    <n v="2"/>
    <x v="4"/>
    <s v="Friday"/>
  </r>
  <r>
    <x v="99"/>
    <x v="19"/>
    <s v="C1008"/>
    <s v="Customer 1084"/>
    <s v="Male"/>
    <x v="20"/>
    <x v="1"/>
    <s v="Andhra Pradesh"/>
    <s v="Tirupati"/>
    <s v="Corporate"/>
    <s v="P111"/>
    <s v="Water Bottle"/>
    <x v="3"/>
    <x v="5"/>
    <x v="1"/>
    <n v="1"/>
    <n v="650"/>
    <n v="0.1"/>
    <n v="260"/>
    <n v="650"/>
    <n v="65"/>
    <n v="325"/>
    <s v="Cash On Delivery"/>
    <x v="0"/>
    <n v="2026"/>
    <n v="1"/>
    <x v="2"/>
    <s v="Monday"/>
  </r>
  <r>
    <x v="100"/>
    <x v="86"/>
    <s v="C1120"/>
    <s v="Customer 1216"/>
    <s v="Female"/>
    <x v="17"/>
    <x v="1"/>
    <s v="Telangana"/>
    <s v="Warangal"/>
    <s v="Consumer"/>
    <s v="P107"/>
    <s v="Study Desk"/>
    <x v="2"/>
    <x v="7"/>
    <x v="0"/>
    <n v="3"/>
    <n v="10500"/>
    <n v="0.05"/>
    <n v="199"/>
    <n v="31500"/>
    <n v="1575"/>
    <n v="29726"/>
    <s v="Credit Card"/>
    <x v="1"/>
    <n v="2026"/>
    <n v="1"/>
    <x v="5"/>
    <s v="Thursday"/>
  </r>
  <r>
    <x v="101"/>
    <x v="87"/>
    <s v="C1048"/>
    <s v="Customer 1038"/>
    <s v="Female"/>
    <x v="3"/>
    <x v="1"/>
    <s v="Andhra Pradesh"/>
    <s v="Vijayawada"/>
    <s v="Consumer"/>
    <s v="P112"/>
    <s v="Desk Lamp"/>
    <x v="3"/>
    <x v="3"/>
    <x v="2"/>
    <n v="4"/>
    <n v="1200"/>
    <n v="0.1"/>
    <n v="59"/>
    <n v="4800"/>
    <n v="480"/>
    <n v="4261"/>
    <s v="Cash On Delivery"/>
    <x v="0"/>
    <n v="2026"/>
    <n v="2"/>
    <x v="3"/>
    <s v="Tuesday"/>
  </r>
  <r>
    <x v="102"/>
    <x v="88"/>
    <s v="C1028"/>
    <s v="Customer 1177"/>
    <s v="Female"/>
    <x v="9"/>
    <x v="2"/>
    <s v="Odisha"/>
    <s v="Bhubaneswar"/>
    <s v="Consumer"/>
    <s v="P102"/>
    <s v="Wireless Mouse"/>
    <x v="0"/>
    <x v="0"/>
    <x v="5"/>
    <n v="2"/>
    <n v="850"/>
    <n v="0"/>
    <n v="306"/>
    <n v="1700"/>
    <n v="0"/>
    <n v="1394"/>
    <s v="Credit Card"/>
    <x v="0"/>
    <n v="2026"/>
    <n v="1"/>
    <x v="6"/>
    <s v="Saturday"/>
  </r>
  <r>
    <x v="103"/>
    <x v="37"/>
    <s v="C1134"/>
    <s v="Customer 1155"/>
    <s v="Male"/>
    <x v="2"/>
    <x v="3"/>
    <s v="Punjab"/>
    <s v="Ludhiana"/>
    <s v="Small Business"/>
    <s v="P108"/>
    <s v="Notebook Pack"/>
    <x v="4"/>
    <x v="6"/>
    <x v="1"/>
    <n v="4"/>
    <n v="300"/>
    <n v="0.15"/>
    <n v="498"/>
    <n v="1200"/>
    <n v="180"/>
    <n v="522"/>
    <s v="Cash On Delivery"/>
    <x v="0"/>
    <n v="2026"/>
    <n v="2"/>
    <x v="4"/>
    <s v="Wednesday"/>
  </r>
  <r>
    <x v="104"/>
    <x v="75"/>
    <s v="C1151"/>
    <s v="Customer 1228"/>
    <s v="Female"/>
    <x v="18"/>
    <x v="1"/>
    <s v="Telangana"/>
    <s v="Warangal"/>
    <s v="Corporate"/>
    <s v="P104"/>
    <s v="24In Monitor"/>
    <x v="0"/>
    <x v="4"/>
    <x v="0"/>
    <n v="8"/>
    <n v="12500"/>
    <n v="0.1"/>
    <n v="416"/>
    <n v="100000"/>
    <n v="10000"/>
    <n v="89584"/>
    <s v="Upi"/>
    <x v="1"/>
    <n v="2026"/>
    <n v="1"/>
    <x v="5"/>
    <s v="Tuesday"/>
  </r>
  <r>
    <x v="105"/>
    <x v="60"/>
    <s v="C1129"/>
    <s v="Customer 1104"/>
    <s v="Female"/>
    <x v="17"/>
    <x v="3"/>
    <s v="Uttar Pradesh"/>
    <s v="Lucknow"/>
    <s v="Small Business"/>
    <s v="P104"/>
    <s v="24In Monitor"/>
    <x v="0"/>
    <x v="4"/>
    <x v="5"/>
    <n v="1"/>
    <n v="12500"/>
    <n v="0.05"/>
    <n v="438"/>
    <n v="12500"/>
    <n v="625"/>
    <n v="11437"/>
    <s v="Upi"/>
    <x v="0"/>
    <n v="2026"/>
    <n v="2"/>
    <x v="1"/>
    <s v="Thursday"/>
  </r>
  <r>
    <x v="106"/>
    <x v="89"/>
    <s v="C1182"/>
    <s v="Customer 1212"/>
    <s v="Female"/>
    <x v="28"/>
    <x v="1"/>
    <s v="Tamil Nadu"/>
    <s v="Chennai"/>
    <s v="Small Business"/>
    <s v="P109"/>
    <s v="Premium Pen Set"/>
    <x v="4"/>
    <x v="8"/>
    <x v="1"/>
    <n v="1"/>
    <n v="400"/>
    <n v="0"/>
    <n v="193"/>
    <n v="400"/>
    <n v="0"/>
    <n v="207"/>
    <s v="Upi"/>
    <x v="0"/>
    <n v="2026"/>
    <n v="1"/>
    <x v="5"/>
    <s v="Thursday"/>
  </r>
  <r>
    <x v="107"/>
    <x v="44"/>
    <s v="C1168"/>
    <s v="Customer 1174"/>
    <s v="Male"/>
    <x v="14"/>
    <x v="0"/>
    <s v="Maharashtra"/>
    <s v="Pune"/>
    <s v="Small Business"/>
    <s v="P111"/>
    <s v="Water Bottle"/>
    <x v="3"/>
    <x v="5"/>
    <x v="6"/>
    <n v="2"/>
    <n v="650"/>
    <n v="0"/>
    <n v="104"/>
    <n v="1300"/>
    <n v="0"/>
    <n v="1196"/>
    <s v="Cash On Delivery"/>
    <x v="0"/>
    <n v="2026"/>
    <n v="1"/>
    <x v="2"/>
    <s v="Thursday"/>
  </r>
  <r>
    <x v="108"/>
    <x v="90"/>
    <s v="C1147"/>
    <s v="Customer 1098"/>
    <s v="Male"/>
    <x v="15"/>
    <x v="2"/>
    <s v="Odisha"/>
    <s v="Bhubaneswar"/>
    <s v="Small Business"/>
    <s v="P104"/>
    <s v="24In Monitor"/>
    <x v="0"/>
    <x v="4"/>
    <x v="5"/>
    <n v="1"/>
    <n v="12500"/>
    <n v="0.2"/>
    <n v="447"/>
    <n v="12500"/>
    <n v="2500"/>
    <n v="9553"/>
    <s v="Debit Card"/>
    <x v="0"/>
    <n v="2026"/>
    <n v="1"/>
    <x v="6"/>
    <s v="Thursday"/>
  </r>
  <r>
    <x v="109"/>
    <x v="31"/>
    <s v="C1112"/>
    <s v="Customer 1149"/>
    <s v="Male"/>
    <x v="28"/>
    <x v="0"/>
    <s v="Maharashtra"/>
    <s v="Pune"/>
    <s v="Corporate"/>
    <s v="P107"/>
    <s v="Study Desk"/>
    <x v="2"/>
    <x v="7"/>
    <x v="0"/>
    <n v="2"/>
    <n v="10500"/>
    <n v="0"/>
    <n v="490"/>
    <n v="21000"/>
    <n v="0"/>
    <n v="20510"/>
    <s v="Cash On Delivery"/>
    <x v="0"/>
    <n v="2026"/>
    <n v="1"/>
    <x v="2"/>
    <s v="Tuesday"/>
  </r>
  <r>
    <x v="110"/>
    <x v="91"/>
    <s v="C1219"/>
    <s v="Customer 1210"/>
    <s v="Male"/>
    <x v="26"/>
    <x v="1"/>
    <s v="Andhra Pradesh"/>
    <s v="Vijayawada"/>
    <s v="Corporate"/>
    <s v="P103"/>
    <s v="Keyboard"/>
    <x v="0"/>
    <x v="0"/>
    <x v="2"/>
    <n v="5"/>
    <n v="1200"/>
    <n v="0.05"/>
    <n v="299"/>
    <n v="6000"/>
    <n v="300"/>
    <n v="5401"/>
    <s v="Debit Card"/>
    <x v="1"/>
    <n v="2026"/>
    <n v="1"/>
    <x v="6"/>
    <s v="Monday"/>
  </r>
  <r>
    <x v="111"/>
    <x v="92"/>
    <s v="C1067"/>
    <s v="Customer 1190"/>
    <s v="Female"/>
    <x v="8"/>
    <x v="0"/>
    <s v="Gujarat"/>
    <s v="Ahmedabad"/>
    <s v="Consumer"/>
    <s v="P105"/>
    <s v="Usb-C Hub"/>
    <x v="0"/>
    <x v="0"/>
    <x v="3"/>
    <n v="5"/>
    <n v="1600"/>
    <n v="0.1"/>
    <n v="466"/>
    <n v="8000"/>
    <n v="800"/>
    <n v="6734"/>
    <s v="Debit Card"/>
    <x v="2"/>
    <n v="2026"/>
    <n v="3"/>
    <x v="0"/>
    <s v="Thursday"/>
  </r>
  <r>
    <x v="112"/>
    <x v="93"/>
    <s v="C1102"/>
    <s v="Customer 1235"/>
    <s v="Male"/>
    <x v="4"/>
    <x v="1"/>
    <s v="Andhra Pradesh"/>
    <s v="Tirupati"/>
    <s v="Small Business"/>
    <s v="P112"/>
    <s v="Desk Lamp"/>
    <x v="3"/>
    <x v="3"/>
    <x v="0"/>
    <n v="7"/>
    <n v="1200"/>
    <n v="0.1"/>
    <n v="228"/>
    <n v="8400"/>
    <n v="840"/>
    <n v="7332"/>
    <s v="Upi"/>
    <x v="0"/>
    <n v="2026"/>
    <n v="1"/>
    <x v="6"/>
    <s v="Sunday"/>
  </r>
  <r>
    <x v="113"/>
    <x v="94"/>
    <s v="C1171"/>
    <s v="Customer 1050"/>
    <s v="Female"/>
    <x v="30"/>
    <x v="1"/>
    <s v="Andhra Pradesh"/>
    <s v="Nellore"/>
    <s v="Small Business"/>
    <s v="P109"/>
    <s v="Premium Pen Set"/>
    <x v="4"/>
    <x v="8"/>
    <x v="7"/>
    <n v="3"/>
    <n v="400"/>
    <n v="0"/>
    <n v="159"/>
    <n v="1200"/>
    <n v="0"/>
    <n v="1041"/>
    <s v="Credit Card"/>
    <x v="1"/>
    <n v="2026"/>
    <n v="2"/>
    <x v="3"/>
    <s v="Friday"/>
  </r>
  <r>
    <x v="114"/>
    <x v="95"/>
    <s v="C1095"/>
    <s v="Customer 1104"/>
    <s v="Female"/>
    <x v="23"/>
    <x v="2"/>
    <s v="West Bengal"/>
    <s v="Kolkata"/>
    <s v="Small Business"/>
    <s v="P105"/>
    <s v="Usb-C Hub"/>
    <x v="0"/>
    <x v="0"/>
    <x v="0"/>
    <n v="6"/>
    <n v="1600"/>
    <n v="0.15"/>
    <n v="379"/>
    <n v="9600"/>
    <n v="1440"/>
    <n v="7781"/>
    <s v="Debit Card"/>
    <x v="0"/>
    <n v="2026"/>
    <n v="2"/>
    <x v="3"/>
    <s v="Saturday"/>
  </r>
  <r>
    <x v="115"/>
    <x v="96"/>
    <s v="C1175"/>
    <s v="Customer 1217"/>
    <s v="Female"/>
    <x v="4"/>
    <x v="0"/>
    <s v="Maharashtra"/>
    <s v="Mumbai"/>
    <s v="Corporate"/>
    <s v="P110"/>
    <s v="Backpack"/>
    <x v="1"/>
    <x v="1"/>
    <x v="5"/>
    <n v="4"/>
    <n v="1600"/>
    <n v="0.15"/>
    <n v="51"/>
    <n v="6400"/>
    <n v="960"/>
    <n v="5389"/>
    <s v="Credit Card"/>
    <x v="0"/>
    <n v="2026"/>
    <n v="3"/>
    <x v="7"/>
    <s v="Wednesday"/>
  </r>
  <r>
    <x v="116"/>
    <x v="4"/>
    <s v="C1095"/>
    <s v="Customer 1202"/>
    <s v="Female"/>
    <x v="19"/>
    <x v="1"/>
    <s v="Kerala"/>
    <s v="Kochi"/>
    <s v="Small Business"/>
    <s v="P106"/>
    <s v="Office Chair"/>
    <x v="2"/>
    <x v="2"/>
    <x v="0"/>
    <n v="1"/>
    <n v="8500"/>
    <n v="0.2"/>
    <n v="227"/>
    <n v="8500"/>
    <n v="1700"/>
    <n v="6573"/>
    <s v="Net Banking"/>
    <x v="1"/>
    <n v="2026"/>
    <n v="2"/>
    <x v="4"/>
    <s v="Tuesday"/>
  </r>
  <r>
    <x v="117"/>
    <x v="89"/>
    <s v="C1003"/>
    <s v="Customer 1151"/>
    <s v="Female"/>
    <x v="19"/>
    <x v="0"/>
    <s v="Maharashtra"/>
    <s v="Pune"/>
    <s v="Corporate"/>
    <s v="P104"/>
    <s v="24In Monitor"/>
    <x v="0"/>
    <x v="4"/>
    <x v="3"/>
    <n v="5"/>
    <n v="12500"/>
    <n v="0.05"/>
    <n v="80"/>
    <n v="62500"/>
    <n v="3125"/>
    <n v="59295"/>
    <s v="Upi"/>
    <x v="0"/>
    <n v="2026"/>
    <n v="1"/>
    <x v="5"/>
    <s v="Thursday"/>
  </r>
  <r>
    <x v="118"/>
    <x v="97"/>
    <s v="C1041"/>
    <s v="Customer 1077"/>
    <s v="Female"/>
    <x v="3"/>
    <x v="1"/>
    <s v="Karnataka"/>
    <s v="Mysuru"/>
    <s v="Corporate"/>
    <s v="P105"/>
    <s v="Usb-C Hub"/>
    <x v="0"/>
    <x v="0"/>
    <x v="5"/>
    <n v="4"/>
    <n v="1600"/>
    <n v="0"/>
    <n v="480"/>
    <n v="6400"/>
    <n v="0"/>
    <n v="5920"/>
    <s v="Net Banking"/>
    <x v="0"/>
    <n v="2026"/>
    <n v="2"/>
    <x v="3"/>
    <s v="Thursday"/>
  </r>
  <r>
    <x v="119"/>
    <x v="98"/>
    <s v="C1086"/>
    <s v="Customer 1070"/>
    <s v="Male"/>
    <x v="31"/>
    <x v="1"/>
    <s v="Andhra Pradesh"/>
    <s v="Visakhapatnam"/>
    <s v="Small Business"/>
    <s v="P103"/>
    <s v="Keyboard"/>
    <x v="0"/>
    <x v="0"/>
    <x v="2"/>
    <n v="4"/>
    <n v="1200"/>
    <n v="0.15"/>
    <n v="265"/>
    <n v="4800"/>
    <n v="720"/>
    <n v="3815"/>
    <s v="Debit Card"/>
    <x v="2"/>
    <n v="2026"/>
    <n v="1"/>
    <x v="2"/>
    <s v="Wednesday"/>
  </r>
  <r>
    <x v="120"/>
    <x v="94"/>
    <s v="C1121"/>
    <s v="Customer 1023"/>
    <s v="Female"/>
    <x v="16"/>
    <x v="1"/>
    <s v="Kerala"/>
    <s v="Kochi"/>
    <s v="Corporate"/>
    <s v="P101"/>
    <s v="Laptop 15"/>
    <x v="0"/>
    <x v="9"/>
    <x v="0"/>
    <n v="3"/>
    <n v="65000"/>
    <n v="0"/>
    <n v="273"/>
    <n v="195000"/>
    <n v="0"/>
    <n v="194727"/>
    <s v="Cash On Delivery"/>
    <x v="0"/>
    <n v="2026"/>
    <n v="2"/>
    <x v="3"/>
    <s v="Friday"/>
  </r>
  <r>
    <x v="121"/>
    <x v="66"/>
    <s v="C1076"/>
    <s v="Customer 1220"/>
    <s v="Female"/>
    <x v="32"/>
    <x v="1"/>
    <s v="Telangana"/>
    <s v="Warangal"/>
    <s v="Consumer"/>
    <s v="P102"/>
    <s v="Wireless Mouse"/>
    <x v="0"/>
    <x v="0"/>
    <x v="7"/>
    <n v="2"/>
    <n v="850"/>
    <n v="0.1"/>
    <n v="326"/>
    <n v="1700"/>
    <n v="170"/>
    <n v="1204"/>
    <s v="Cash On Delivery"/>
    <x v="0"/>
    <n v="2026"/>
    <n v="1"/>
    <x v="2"/>
    <s v="Thursday"/>
  </r>
  <r>
    <x v="122"/>
    <x v="99"/>
    <s v="C1077"/>
    <s v="Customer 1056"/>
    <s v="Female"/>
    <x v="33"/>
    <x v="0"/>
    <s v="Maharashtra"/>
    <s v="Mumbai"/>
    <s v="Consumer"/>
    <s v="P105"/>
    <s v="Usb-C Hub"/>
    <x v="0"/>
    <x v="0"/>
    <x v="1"/>
    <n v="1"/>
    <n v="1600"/>
    <n v="0"/>
    <n v="431"/>
    <n v="1600"/>
    <n v="0"/>
    <n v="1169"/>
    <s v="Net Banking"/>
    <x v="1"/>
    <n v="2026"/>
    <n v="3"/>
    <x v="7"/>
    <s v="Thursday"/>
  </r>
  <r>
    <x v="123"/>
    <x v="100"/>
    <s v="C1114"/>
    <s v="Customer 1041"/>
    <s v="Male"/>
    <x v="6"/>
    <x v="1"/>
    <s v="Kerala"/>
    <s v="Thiruvananthapuram"/>
    <s v="Corporate"/>
    <s v="P108"/>
    <s v="Notebook Pack"/>
    <x v="4"/>
    <x v="6"/>
    <x v="6"/>
    <n v="5"/>
    <n v="300"/>
    <n v="0.05"/>
    <n v="286"/>
    <n v="1500"/>
    <n v="75"/>
    <n v="1139"/>
    <s v="Net Banking"/>
    <x v="0"/>
    <n v="2026"/>
    <n v="2"/>
    <x v="3"/>
    <s v="Wednesday"/>
  </r>
  <r>
    <x v="124"/>
    <x v="101"/>
    <s v="C1191"/>
    <s v="Customer 1008"/>
    <s v="Female"/>
    <x v="3"/>
    <x v="3"/>
    <s v="Punjab"/>
    <s v="Ludhiana"/>
    <s v="Consumer"/>
    <s v="P109"/>
    <s v="Premium Pen Set"/>
    <x v="4"/>
    <x v="8"/>
    <x v="6"/>
    <n v="3"/>
    <n v="400"/>
    <n v="0"/>
    <n v="474"/>
    <n v="1200"/>
    <n v="0"/>
    <n v="726"/>
    <s v="Debit Card"/>
    <x v="0"/>
    <n v="2026"/>
    <n v="1"/>
    <x v="5"/>
    <s v="Friday"/>
  </r>
  <r>
    <x v="125"/>
    <x v="66"/>
    <s v="C1045"/>
    <s v="Customer 1212"/>
    <s v="Female"/>
    <x v="14"/>
    <x v="2"/>
    <s v="West Bengal"/>
    <s v="Kolkata"/>
    <s v="Corporate"/>
    <s v="P102"/>
    <s v="Wireless Mouse"/>
    <x v="0"/>
    <x v="0"/>
    <x v="3"/>
    <n v="6"/>
    <n v="850"/>
    <n v="0.05"/>
    <n v="77"/>
    <n v="5100"/>
    <n v="255"/>
    <n v="4768"/>
    <s v="Debit Card"/>
    <x v="0"/>
    <n v="2026"/>
    <n v="1"/>
    <x v="2"/>
    <s v="Thursday"/>
  </r>
  <r>
    <x v="126"/>
    <x v="51"/>
    <s v="C1219"/>
    <s v="Customer 1187"/>
    <s v="Male"/>
    <x v="0"/>
    <x v="2"/>
    <s v="West Bengal"/>
    <s v="Kolkata"/>
    <s v="Corporate"/>
    <s v="P103"/>
    <s v="Keyboard"/>
    <x v="0"/>
    <x v="0"/>
    <x v="0"/>
    <n v="6"/>
    <n v="1200"/>
    <n v="0.15"/>
    <n v="162"/>
    <n v="7200"/>
    <n v="1080"/>
    <n v="5958"/>
    <s v="Credit Card"/>
    <x v="0"/>
    <n v="2026"/>
    <n v="1"/>
    <x v="5"/>
    <s v="Sunday"/>
  </r>
  <r>
    <x v="127"/>
    <x v="101"/>
    <s v="C1001"/>
    <s v="Customer 1195"/>
    <s v="Male"/>
    <x v="0"/>
    <x v="1"/>
    <s v="Andhra Pradesh"/>
    <s v="Nellore"/>
    <s v="Consumer"/>
    <s v="P103"/>
    <s v="Keyboard"/>
    <x v="0"/>
    <x v="0"/>
    <x v="3"/>
    <n v="1"/>
    <n v="1200"/>
    <n v="0.15"/>
    <n v="253"/>
    <n v="1200"/>
    <n v="180"/>
    <n v="767"/>
    <s v="Debit Card"/>
    <x v="1"/>
    <n v="2026"/>
    <n v="1"/>
    <x v="5"/>
    <s v="Friday"/>
  </r>
  <r>
    <x v="128"/>
    <x v="102"/>
    <s v="C1032"/>
    <s v="Customer 1046"/>
    <s v="Female"/>
    <x v="23"/>
    <x v="3"/>
    <s v="Punjab"/>
    <s v="Ludhiana"/>
    <s v="Corporate"/>
    <s v="P105"/>
    <s v="Usb-C Hub"/>
    <x v="0"/>
    <x v="0"/>
    <x v="1"/>
    <n v="4"/>
    <n v="1600"/>
    <n v="0"/>
    <n v="479"/>
    <n v="6400"/>
    <n v="0"/>
    <n v="5921"/>
    <s v="Upi"/>
    <x v="0"/>
    <n v="2026"/>
    <n v="2"/>
    <x v="1"/>
    <s v="Monday"/>
  </r>
  <r>
    <x v="129"/>
    <x v="22"/>
    <s v="C1219"/>
    <s v="Customer 1008"/>
    <s v="Male"/>
    <x v="12"/>
    <x v="0"/>
    <s v="Maharashtra"/>
    <s v="Mumbai"/>
    <s v="Consumer"/>
    <s v="P102"/>
    <s v="Wireless Mouse"/>
    <x v="0"/>
    <x v="0"/>
    <x v="7"/>
    <n v="8"/>
    <n v="850"/>
    <n v="0.05"/>
    <n v="50"/>
    <n v="6800"/>
    <n v="340"/>
    <n v="6410"/>
    <s v="Credit Card"/>
    <x v="0"/>
    <n v="2026"/>
    <n v="2"/>
    <x v="3"/>
    <s v="Wednesday"/>
  </r>
  <r>
    <x v="130"/>
    <x v="103"/>
    <s v="C1133"/>
    <s v="Customer 1166"/>
    <s v="Male"/>
    <x v="6"/>
    <x v="1"/>
    <s v="Andhra Pradesh"/>
    <s v="Vijayawada"/>
    <s v="Small Business"/>
    <s v="P111"/>
    <s v="Water Bottle"/>
    <x v="3"/>
    <x v="5"/>
    <x v="2"/>
    <n v="4"/>
    <n v="650"/>
    <n v="0.05"/>
    <n v="419"/>
    <n v="2600"/>
    <n v="130"/>
    <n v="2051"/>
    <s v="Cash On Delivery"/>
    <x v="0"/>
    <n v="2026"/>
    <n v="2"/>
    <x v="1"/>
    <s v="Thursday"/>
  </r>
  <r>
    <x v="131"/>
    <x v="22"/>
    <s v="C1171"/>
    <s v="Customer 1086"/>
    <s v="Female"/>
    <x v="3"/>
    <x v="1"/>
    <s v="Kerala"/>
    <s v="Kochi"/>
    <s v="Small Business"/>
    <s v="P109"/>
    <s v="Premium Pen Set"/>
    <x v="4"/>
    <x v="8"/>
    <x v="4"/>
    <n v="7"/>
    <n v="400"/>
    <n v="0.15"/>
    <n v="75"/>
    <n v="2800"/>
    <n v="420"/>
    <n v="2305"/>
    <s v="Net Banking"/>
    <x v="0"/>
    <n v="2026"/>
    <n v="2"/>
    <x v="3"/>
    <s v="Wednesday"/>
  </r>
  <r>
    <x v="132"/>
    <x v="104"/>
    <s v="C1053"/>
    <s v="Customer 1053"/>
    <s v="Female"/>
    <x v="0"/>
    <x v="1"/>
    <s v="Andhra Pradesh"/>
    <s v="Vijayawada"/>
    <s v="Corporate"/>
    <s v="P108"/>
    <s v="Notebook Pack"/>
    <x v="4"/>
    <x v="6"/>
    <x v="4"/>
    <n v="7"/>
    <n v="300"/>
    <n v="0.1"/>
    <n v="338"/>
    <n v="2100"/>
    <n v="210"/>
    <n v="1552"/>
    <s v="Net Banking"/>
    <x v="2"/>
    <n v="2026"/>
    <n v="2"/>
    <x v="4"/>
    <s v="Monday"/>
  </r>
  <r>
    <x v="133"/>
    <x v="105"/>
    <s v="C1100"/>
    <s v="Customer 1115"/>
    <s v="Female"/>
    <x v="12"/>
    <x v="2"/>
    <s v="Bihar"/>
    <s v="Patna"/>
    <s v="Corporate"/>
    <s v="P101"/>
    <s v="Laptop 15"/>
    <x v="0"/>
    <x v="9"/>
    <x v="2"/>
    <n v="3"/>
    <n v="65000"/>
    <n v="0"/>
    <n v="405"/>
    <n v="195000"/>
    <n v="0"/>
    <n v="194595"/>
    <s v="Net Banking"/>
    <x v="0"/>
    <n v="2026"/>
    <n v="2"/>
    <x v="1"/>
    <s v="Friday"/>
  </r>
  <r>
    <x v="134"/>
    <x v="78"/>
    <s v="C1182"/>
    <s v="Customer 1180"/>
    <s v="Male"/>
    <x v="28"/>
    <x v="1"/>
    <s v="Andhra Pradesh"/>
    <s v="Nellore"/>
    <s v="Corporate"/>
    <s v="P106"/>
    <s v="Office Chair"/>
    <x v="2"/>
    <x v="2"/>
    <x v="0"/>
    <n v="8"/>
    <n v="8500"/>
    <n v="0.05"/>
    <n v="320"/>
    <n v="68000"/>
    <n v="3400"/>
    <n v="64280"/>
    <s v="Upi"/>
    <x v="0"/>
    <n v="2026"/>
    <n v="2"/>
    <x v="3"/>
    <s v="Monday"/>
  </r>
  <r>
    <x v="135"/>
    <x v="106"/>
    <s v="C1023"/>
    <s v="Customer 1170"/>
    <s v="Female"/>
    <x v="6"/>
    <x v="2"/>
    <s v="Odisha"/>
    <s v="Bhubaneswar"/>
    <s v="Corporate"/>
    <s v="P106"/>
    <s v="Office Chair"/>
    <x v="2"/>
    <x v="2"/>
    <x v="5"/>
    <n v="5"/>
    <n v="8500"/>
    <n v="0"/>
    <n v="495"/>
    <n v="42500"/>
    <n v="0"/>
    <n v="42005"/>
    <s v="Debit Card"/>
    <x v="0"/>
    <n v="2026"/>
    <n v="2"/>
    <x v="1"/>
    <s v="Saturday"/>
  </r>
  <r>
    <x v="136"/>
    <x v="24"/>
    <s v="C1133"/>
    <s v="Customer 1188"/>
    <s v="Female"/>
    <x v="14"/>
    <x v="3"/>
    <s v="Delhi"/>
    <s v="New Delhi"/>
    <s v="Consumer"/>
    <s v="P104"/>
    <s v="24In Monitor"/>
    <x v="0"/>
    <x v="4"/>
    <x v="4"/>
    <n v="6"/>
    <n v="12500"/>
    <n v="0.2"/>
    <n v="477"/>
    <n v="75000"/>
    <n v="15000"/>
    <n v="59523"/>
    <s v="Net Banking"/>
    <x v="0"/>
    <n v="2026"/>
    <n v="3"/>
    <x v="7"/>
    <s v="Wednesday"/>
  </r>
  <r>
    <x v="137"/>
    <x v="25"/>
    <s v="C1038"/>
    <s v="Customer 1180"/>
    <s v="Female"/>
    <x v="29"/>
    <x v="3"/>
    <s v="Delhi"/>
    <s v="New Delhi"/>
    <s v="Small Business"/>
    <s v="P105"/>
    <s v="Usb-C Hub"/>
    <x v="0"/>
    <x v="0"/>
    <x v="7"/>
    <n v="4"/>
    <n v="1600"/>
    <n v="0.1"/>
    <n v="199"/>
    <n v="6400"/>
    <n v="640"/>
    <n v="5561"/>
    <s v="Debit Card"/>
    <x v="0"/>
    <n v="2026"/>
    <n v="2"/>
    <x v="4"/>
    <s v="Sunday"/>
  </r>
  <r>
    <x v="138"/>
    <x v="107"/>
    <s v="C1111"/>
    <s v="Customer 1065"/>
    <s v="Male"/>
    <x v="22"/>
    <x v="1"/>
    <s v="Tamil Nadu"/>
    <s v="Chennai"/>
    <s v="Consumer"/>
    <s v="P103"/>
    <s v="Keyboard"/>
    <x v="0"/>
    <x v="0"/>
    <x v="4"/>
    <n v="3"/>
    <n v="1200"/>
    <n v="0.05"/>
    <n v="351"/>
    <n v="3600"/>
    <n v="180"/>
    <n v="3069"/>
    <s v="Upi"/>
    <x v="0"/>
    <n v="2026"/>
    <n v="2"/>
    <x v="4"/>
    <s v="Sunday"/>
  </r>
  <r>
    <x v="139"/>
    <x v="25"/>
    <s v="C1202"/>
    <s v="Customer 1050"/>
    <s v="Male"/>
    <x v="4"/>
    <x v="0"/>
    <s v="Gujarat"/>
    <s v="Ahmedabad"/>
    <s v="Small Business"/>
    <s v="P108"/>
    <s v="Notebook Pack"/>
    <x v="4"/>
    <x v="6"/>
    <x v="1"/>
    <n v="3"/>
    <n v="300"/>
    <n v="0.05"/>
    <n v="388"/>
    <n v="900"/>
    <n v="45"/>
    <n v="467"/>
    <s v="Credit Card"/>
    <x v="0"/>
    <n v="2026"/>
    <n v="2"/>
    <x v="4"/>
    <s v="Sunday"/>
  </r>
  <r>
    <x v="140"/>
    <x v="8"/>
    <s v="C1035"/>
    <s v="Customer 1071"/>
    <s v="Male"/>
    <x v="11"/>
    <x v="1"/>
    <s v="Andhra Pradesh"/>
    <s v="Nellore"/>
    <s v="Small Business"/>
    <s v="P111"/>
    <s v="Water Bottle"/>
    <x v="3"/>
    <x v="5"/>
    <x v="7"/>
    <n v="2"/>
    <n v="650"/>
    <n v="0.05"/>
    <n v="460"/>
    <n v="1300"/>
    <n v="65"/>
    <n v="775"/>
    <s v="Net Banking"/>
    <x v="2"/>
    <n v="2026"/>
    <n v="2"/>
    <x v="4"/>
    <s v="Friday"/>
  </r>
  <r>
    <x v="141"/>
    <x v="108"/>
    <s v="C1146"/>
    <s v="Customer 1153"/>
    <s v="Female"/>
    <x v="16"/>
    <x v="1"/>
    <s v="Kerala"/>
    <s v="Thiruvananthapuram"/>
    <s v="Consumer"/>
    <s v="P103"/>
    <s v="Keyboard"/>
    <x v="0"/>
    <x v="0"/>
    <x v="0"/>
    <n v="5"/>
    <n v="1200"/>
    <n v="0.2"/>
    <n v="78"/>
    <n v="6000"/>
    <n v="1200"/>
    <n v="4722"/>
    <s v="Credit Card"/>
    <x v="2"/>
    <n v="2026"/>
    <n v="3"/>
    <x v="7"/>
    <s v="Saturday"/>
  </r>
  <r>
    <x v="142"/>
    <x v="109"/>
    <s v="C1006"/>
    <s v="Customer 1135"/>
    <s v="Male"/>
    <x v="5"/>
    <x v="1"/>
    <s v="Kerala"/>
    <s v="Thiruvananthapuram"/>
    <s v="Small Business"/>
    <s v="P109"/>
    <s v="Premium Pen Set"/>
    <x v="4"/>
    <x v="8"/>
    <x v="7"/>
    <n v="4"/>
    <n v="400"/>
    <n v="0.1"/>
    <n v="325"/>
    <n v="1600"/>
    <n v="160"/>
    <n v="1115"/>
    <s v="Credit Card"/>
    <x v="0"/>
    <n v="2026"/>
    <n v="3"/>
    <x v="7"/>
    <s v="Wednesday"/>
  </r>
  <r>
    <x v="143"/>
    <x v="110"/>
    <s v="C1215"/>
    <s v="Customer 1137"/>
    <s v="Female"/>
    <x v="29"/>
    <x v="2"/>
    <s v="Odisha"/>
    <s v="Bhubaneswar"/>
    <s v="Corporate"/>
    <s v="P106"/>
    <s v="Office Chair"/>
    <x v="2"/>
    <x v="2"/>
    <x v="0"/>
    <n v="7"/>
    <n v="8500"/>
    <n v="0.05"/>
    <n v="416"/>
    <n v="59500"/>
    <n v="2975"/>
    <n v="56109"/>
    <s v="Credit Card"/>
    <x v="1"/>
    <n v="2026"/>
    <n v="1"/>
    <x v="2"/>
    <s v="Thursday"/>
  </r>
  <r>
    <x v="144"/>
    <x v="51"/>
    <s v="C1211"/>
    <s v="Customer 1235"/>
    <s v="Female"/>
    <x v="25"/>
    <x v="1"/>
    <s v="Tamil Nadu"/>
    <s v="Chennai"/>
    <s v="Small Business"/>
    <s v="P110"/>
    <s v="Backpack"/>
    <x v="1"/>
    <x v="1"/>
    <x v="7"/>
    <n v="8"/>
    <n v="1600"/>
    <n v="0.15"/>
    <n v="394"/>
    <n v="12800"/>
    <n v="1920"/>
    <n v="10486"/>
    <s v="Credit Card"/>
    <x v="0"/>
    <n v="2026"/>
    <n v="1"/>
    <x v="5"/>
    <s v="Sunday"/>
  </r>
  <r>
    <x v="145"/>
    <x v="111"/>
    <s v="C1152"/>
    <s v="Customer 1162"/>
    <s v="Female"/>
    <x v="28"/>
    <x v="1"/>
    <s v="Kerala"/>
    <s v="Kochi"/>
    <s v="Consumer"/>
    <s v="P110"/>
    <s v="Backpack"/>
    <x v="1"/>
    <x v="1"/>
    <x v="4"/>
    <n v="6"/>
    <n v="1600"/>
    <n v="0.05"/>
    <n v="258"/>
    <n v="9600"/>
    <n v="480"/>
    <n v="8862"/>
    <s v="Debit Card"/>
    <x v="0"/>
    <n v="2026"/>
    <n v="1"/>
    <x v="6"/>
    <s v="Monday"/>
  </r>
  <r>
    <x v="146"/>
    <x v="58"/>
    <s v="C1216"/>
    <s v="Customer 1143"/>
    <s v="Male"/>
    <x v="21"/>
    <x v="1"/>
    <s v="Karnataka"/>
    <s v="Bengaluru"/>
    <s v="Consumer"/>
    <s v="P105"/>
    <s v="Usb-C Hub"/>
    <x v="0"/>
    <x v="0"/>
    <x v="5"/>
    <n v="2"/>
    <n v="1600"/>
    <n v="0.15"/>
    <n v="201"/>
    <n v="3200"/>
    <n v="480"/>
    <n v="2519"/>
    <s v="Debit Card"/>
    <x v="0"/>
    <n v="2026"/>
    <n v="2"/>
    <x v="3"/>
    <s v="Friday"/>
  </r>
  <r>
    <x v="147"/>
    <x v="112"/>
    <s v="C1152"/>
    <s v="Customer 1029"/>
    <s v="Male"/>
    <x v="34"/>
    <x v="3"/>
    <s v="Punjab"/>
    <s v="Ludhiana"/>
    <s v="Corporate"/>
    <s v="P110"/>
    <s v="Backpack"/>
    <x v="1"/>
    <x v="1"/>
    <x v="7"/>
    <n v="2"/>
    <n v="1600"/>
    <n v="0.1"/>
    <n v="179"/>
    <n v="3200"/>
    <n v="320"/>
    <n v="2701"/>
    <s v="Upi"/>
    <x v="0"/>
    <n v="2026"/>
    <n v="1"/>
    <x v="2"/>
    <s v="Monday"/>
  </r>
  <r>
    <x v="148"/>
    <x v="12"/>
    <s v="C1234"/>
    <s v="Customer 1073"/>
    <s v="Female"/>
    <x v="1"/>
    <x v="1"/>
    <s v="Andhra Pradesh"/>
    <s v="Tirupati"/>
    <s v="Consumer"/>
    <s v="P112"/>
    <s v="Desk Lamp"/>
    <x v="3"/>
    <x v="3"/>
    <x v="7"/>
    <n v="4"/>
    <n v="1200"/>
    <n v="0.1"/>
    <n v="112"/>
    <n v="4800"/>
    <n v="480"/>
    <n v="4208"/>
    <s v="Debit Card"/>
    <x v="1"/>
    <n v="2026"/>
    <n v="1"/>
    <x v="2"/>
    <s v="Saturday"/>
  </r>
  <r>
    <x v="149"/>
    <x v="38"/>
    <s v="C1114"/>
    <s v="Customer 1028"/>
    <s v="Female"/>
    <x v="6"/>
    <x v="1"/>
    <s v="Telangana"/>
    <s v="Warangal"/>
    <s v="Corporate"/>
    <s v="P110"/>
    <s v="Backpack"/>
    <x v="1"/>
    <x v="1"/>
    <x v="2"/>
    <n v="4"/>
    <n v="1600"/>
    <n v="0.1"/>
    <n v="120"/>
    <n v="6400"/>
    <n v="640"/>
    <n v="5640"/>
    <s v="Debit Card"/>
    <x v="1"/>
    <n v="2026"/>
    <n v="1"/>
    <x v="5"/>
    <s v="Monday"/>
  </r>
  <r>
    <x v="150"/>
    <x v="105"/>
    <s v="C1164"/>
    <s v="Customer 1001"/>
    <s v="Female"/>
    <x v="25"/>
    <x v="1"/>
    <s v="Telangana"/>
    <s v="Warangal"/>
    <s v="Small Business"/>
    <s v="P107"/>
    <s v="Study Desk"/>
    <x v="2"/>
    <x v="7"/>
    <x v="5"/>
    <n v="5"/>
    <n v="10500"/>
    <n v="0.1"/>
    <n v="282"/>
    <n v="52500"/>
    <n v="5250"/>
    <n v="46968"/>
    <s v="Upi"/>
    <x v="2"/>
    <n v="2026"/>
    <n v="2"/>
    <x v="1"/>
    <s v="Friday"/>
  </r>
  <r>
    <x v="151"/>
    <x v="113"/>
    <s v="C1075"/>
    <s v="Customer 1116"/>
    <s v="Male"/>
    <x v="33"/>
    <x v="3"/>
    <s v="Delhi"/>
    <s v="New Delhi"/>
    <s v="Consumer"/>
    <s v="P102"/>
    <s v="Wireless Mouse"/>
    <x v="0"/>
    <x v="0"/>
    <x v="5"/>
    <n v="1"/>
    <n v="850"/>
    <n v="0.05"/>
    <n v="216"/>
    <n v="850"/>
    <n v="42.5"/>
    <n v="591.5"/>
    <s v="Net Banking"/>
    <x v="1"/>
    <n v="2026"/>
    <n v="2"/>
    <x v="4"/>
    <s v="Tuesday"/>
  </r>
  <r>
    <x v="152"/>
    <x v="114"/>
    <s v="C1206"/>
    <s v="Customer 1235"/>
    <s v="Male"/>
    <x v="34"/>
    <x v="1"/>
    <s v="Karnataka"/>
    <s v="Mysuru"/>
    <s v="Consumer"/>
    <s v="P110"/>
    <s v="Backpack"/>
    <x v="1"/>
    <x v="1"/>
    <x v="2"/>
    <n v="7"/>
    <n v="1600"/>
    <n v="0.15"/>
    <n v="387"/>
    <n v="11200"/>
    <n v="1680"/>
    <n v="9133"/>
    <s v="Net Banking"/>
    <x v="1"/>
    <n v="2026"/>
    <n v="1"/>
    <x v="5"/>
    <s v="Friday"/>
  </r>
  <r>
    <x v="153"/>
    <x v="31"/>
    <s v="C1143"/>
    <s v="Customer 1220"/>
    <s v="Female"/>
    <x v="23"/>
    <x v="1"/>
    <s v="Kerala"/>
    <s v="Kochi"/>
    <s v="Consumer"/>
    <s v="P110"/>
    <s v="Backpack"/>
    <x v="1"/>
    <x v="1"/>
    <x v="2"/>
    <n v="2"/>
    <n v="1600"/>
    <n v="0"/>
    <n v="188"/>
    <n v="3200"/>
    <n v="0"/>
    <n v="3012"/>
    <s v="Debit Card"/>
    <x v="1"/>
    <n v="2026"/>
    <n v="1"/>
    <x v="2"/>
    <s v="Tuesday"/>
  </r>
  <r>
    <x v="154"/>
    <x v="115"/>
    <s v="C1110"/>
    <s v="Customer 1213"/>
    <s v="Female"/>
    <x v="23"/>
    <x v="1"/>
    <s v="Kerala"/>
    <s v="Thiruvananthapuram"/>
    <s v="Consumer"/>
    <s v="P104"/>
    <s v="24In Monitor"/>
    <x v="0"/>
    <x v="4"/>
    <x v="4"/>
    <n v="1"/>
    <n v="12500"/>
    <n v="0"/>
    <n v="344"/>
    <n v="12500"/>
    <n v="0"/>
    <n v="12156"/>
    <s v="Net Banking"/>
    <x v="0"/>
    <n v="2026"/>
    <n v="1"/>
    <x v="6"/>
    <s v="Saturday"/>
  </r>
  <r>
    <x v="155"/>
    <x v="13"/>
    <s v="C1068"/>
    <s v="Customer 1206"/>
    <s v="Female"/>
    <x v="0"/>
    <x v="1"/>
    <s v="Andhra Pradesh"/>
    <s v="Nellore"/>
    <s v="Corporate"/>
    <s v="P110"/>
    <s v="Backpack"/>
    <x v="1"/>
    <x v="1"/>
    <x v="1"/>
    <n v="1"/>
    <n v="1600"/>
    <n v="0.15"/>
    <n v="69"/>
    <n v="1600"/>
    <n v="240"/>
    <n v="1291"/>
    <s v="Upi"/>
    <x v="0"/>
    <n v="2026"/>
    <n v="1"/>
    <x v="5"/>
    <s v="Wednesday"/>
  </r>
  <r>
    <x v="156"/>
    <x v="78"/>
    <s v="C1189"/>
    <s v="Customer 1051"/>
    <s v="Female"/>
    <x v="0"/>
    <x v="0"/>
    <s v="Maharashtra"/>
    <s v="Mumbai"/>
    <s v="Small Business"/>
    <s v="P106"/>
    <s v="Office Chair"/>
    <x v="2"/>
    <x v="2"/>
    <x v="0"/>
    <n v="6"/>
    <n v="8500"/>
    <n v="0.05"/>
    <n v="259"/>
    <n v="51000"/>
    <n v="2550"/>
    <n v="48191"/>
    <s v="Credit Card"/>
    <x v="0"/>
    <n v="2026"/>
    <n v="2"/>
    <x v="3"/>
    <s v="Monday"/>
  </r>
  <r>
    <x v="157"/>
    <x v="116"/>
    <s v="C1241"/>
    <s v="Customer 1030"/>
    <s v="Female"/>
    <x v="23"/>
    <x v="1"/>
    <s v="Telangana"/>
    <s v="Hyderabad"/>
    <s v="Corporate"/>
    <s v="P105"/>
    <s v="Usb-C Hub"/>
    <x v="0"/>
    <x v="0"/>
    <x v="2"/>
    <n v="6"/>
    <n v="1600"/>
    <n v="0.1"/>
    <n v="123"/>
    <n v="9600"/>
    <n v="960"/>
    <n v="8517"/>
    <s v="Upi"/>
    <x v="0"/>
    <n v="2026"/>
    <n v="2"/>
    <x v="3"/>
    <s v="Saturday"/>
  </r>
  <r>
    <x v="158"/>
    <x v="20"/>
    <s v="C1035"/>
    <s v="Customer 1247"/>
    <s v="Female"/>
    <x v="14"/>
    <x v="1"/>
    <s v="Andhra Pradesh"/>
    <s v="Vijayawada"/>
    <s v="Corporate"/>
    <s v="P101"/>
    <s v="Laptop 15"/>
    <x v="0"/>
    <x v="9"/>
    <x v="7"/>
    <n v="4"/>
    <n v="65000"/>
    <n v="0.2"/>
    <n v="227"/>
    <n v="260000"/>
    <n v="52000"/>
    <n v="207773"/>
    <s v="Upi"/>
    <x v="1"/>
    <n v="2026"/>
    <n v="3"/>
    <x v="0"/>
    <s v="Monday"/>
  </r>
  <r>
    <x v="159"/>
    <x v="99"/>
    <s v="C1155"/>
    <s v="Customer 1056"/>
    <s v="Male"/>
    <x v="1"/>
    <x v="2"/>
    <s v="Bihar"/>
    <s v="Patna"/>
    <s v="Small Business"/>
    <s v="P111"/>
    <s v="Water Bottle"/>
    <x v="3"/>
    <x v="5"/>
    <x v="4"/>
    <n v="8"/>
    <n v="650"/>
    <n v="0"/>
    <n v="163"/>
    <n v="5200"/>
    <n v="0"/>
    <n v="5037"/>
    <s v="Net Banking"/>
    <x v="1"/>
    <n v="2026"/>
    <n v="3"/>
    <x v="7"/>
    <s v="Thursday"/>
  </r>
  <r>
    <x v="160"/>
    <x v="29"/>
    <s v="C1178"/>
    <s v="Customer 1117"/>
    <s v="Male"/>
    <x v="0"/>
    <x v="3"/>
    <s v="Delhi"/>
    <s v="New Delhi"/>
    <s v="Consumer"/>
    <s v="P101"/>
    <s v="Laptop 15"/>
    <x v="0"/>
    <x v="9"/>
    <x v="7"/>
    <n v="5"/>
    <n v="65000"/>
    <n v="0.15"/>
    <n v="321"/>
    <n v="325000"/>
    <n v="48750"/>
    <n v="275929"/>
    <s v="Credit Card"/>
    <x v="0"/>
    <n v="2026"/>
    <n v="2"/>
    <x v="1"/>
    <s v="Monday"/>
  </r>
  <r>
    <x v="161"/>
    <x v="81"/>
    <s v="C1026"/>
    <s v="Customer 1207"/>
    <s v="Male"/>
    <x v="7"/>
    <x v="1"/>
    <s v="Telangana"/>
    <s v="Warangal"/>
    <s v="Consumer"/>
    <s v="P106"/>
    <s v="Office Chair"/>
    <x v="2"/>
    <x v="2"/>
    <x v="3"/>
    <n v="3"/>
    <n v="8500"/>
    <n v="0.1"/>
    <n v="390"/>
    <n v="25500"/>
    <n v="2550"/>
    <n v="22560"/>
    <s v="Credit Card"/>
    <x v="0"/>
    <n v="2026"/>
    <n v="2"/>
    <x v="1"/>
    <s v="Sunday"/>
  </r>
  <r>
    <x v="162"/>
    <x v="117"/>
    <s v="C1170"/>
    <s v="Customer 1212"/>
    <s v="Male"/>
    <x v="21"/>
    <x v="1"/>
    <s v="Andhra Pradesh"/>
    <s v="Nellore"/>
    <s v="Consumer"/>
    <s v="P102"/>
    <s v="Wireless Mouse"/>
    <x v="0"/>
    <x v="0"/>
    <x v="5"/>
    <n v="3"/>
    <n v="850"/>
    <n v="0.1"/>
    <n v="145"/>
    <n v="2550"/>
    <n v="255"/>
    <n v="2150"/>
    <s v="Debit Card"/>
    <x v="0"/>
    <n v="2026"/>
    <n v="2"/>
    <x v="1"/>
    <s v="Thursday"/>
  </r>
  <r>
    <x v="163"/>
    <x v="118"/>
    <s v="C1024"/>
    <s v="Customer 1118"/>
    <s v="Female"/>
    <x v="9"/>
    <x v="0"/>
    <s v="Gujarat"/>
    <s v="Ahmedabad"/>
    <s v="Small Business"/>
    <s v="P111"/>
    <s v="Water Bottle"/>
    <x v="3"/>
    <x v="5"/>
    <x v="7"/>
    <n v="7"/>
    <n v="650"/>
    <n v="0.15"/>
    <n v="264"/>
    <n v="4550"/>
    <n v="682.5"/>
    <n v="3603.5"/>
    <s v="Upi"/>
    <x v="0"/>
    <n v="2026"/>
    <n v="3"/>
    <x v="0"/>
    <s v="Tuesday"/>
  </r>
  <r>
    <x v="164"/>
    <x v="119"/>
    <s v="C1170"/>
    <s v="Customer 1007"/>
    <s v="Male"/>
    <x v="32"/>
    <x v="1"/>
    <s v="Kerala"/>
    <s v="Kochi"/>
    <s v="Consumer"/>
    <s v="P105"/>
    <s v="Usb-C Hub"/>
    <x v="0"/>
    <x v="0"/>
    <x v="3"/>
    <n v="5"/>
    <n v="1600"/>
    <n v="0"/>
    <n v="143"/>
    <n v="8000"/>
    <n v="0"/>
    <n v="7857"/>
    <s v="Upi"/>
    <x v="0"/>
    <n v="2026"/>
    <n v="1"/>
    <x v="2"/>
    <s v="Sunday"/>
  </r>
  <r>
    <x v="165"/>
    <x v="117"/>
    <s v="C1046"/>
    <s v="Customer 1081"/>
    <s v="Male"/>
    <x v="21"/>
    <x v="1"/>
    <s v="Andhra Pradesh"/>
    <s v="Nellore"/>
    <s v="Consumer"/>
    <s v="P106"/>
    <s v="Office Chair"/>
    <x v="2"/>
    <x v="2"/>
    <x v="5"/>
    <n v="1"/>
    <n v="8500"/>
    <n v="0.15"/>
    <n v="286"/>
    <n v="8500"/>
    <n v="1275"/>
    <n v="6939"/>
    <s v="Credit Card"/>
    <x v="0"/>
    <n v="2026"/>
    <n v="2"/>
    <x v="1"/>
    <s v="Thursday"/>
  </r>
  <r>
    <x v="166"/>
    <x v="120"/>
    <s v="C1223"/>
    <s v="Customer 1009"/>
    <s v="Female"/>
    <x v="5"/>
    <x v="2"/>
    <s v="Odisha"/>
    <s v="Bhubaneswar"/>
    <s v="Consumer"/>
    <s v="P105"/>
    <s v="Usb-C Hub"/>
    <x v="0"/>
    <x v="0"/>
    <x v="1"/>
    <n v="5"/>
    <n v="1600"/>
    <n v="0.05"/>
    <n v="98"/>
    <n v="8000"/>
    <n v="400"/>
    <n v="7502"/>
    <s v="Upi"/>
    <x v="2"/>
    <n v="2026"/>
    <n v="1"/>
    <x v="5"/>
    <s v="Friday"/>
  </r>
  <r>
    <x v="167"/>
    <x v="40"/>
    <s v="C1241"/>
    <s v="Customer 1189"/>
    <s v="Male"/>
    <x v="22"/>
    <x v="0"/>
    <s v="Maharashtra"/>
    <s v="Pune"/>
    <s v="Small Business"/>
    <s v="P102"/>
    <s v="Wireless Mouse"/>
    <x v="0"/>
    <x v="0"/>
    <x v="6"/>
    <n v="4"/>
    <n v="850"/>
    <n v="0.15"/>
    <n v="114"/>
    <n v="3400"/>
    <n v="510"/>
    <n v="2776"/>
    <s v="Cash On Delivery"/>
    <x v="0"/>
    <n v="2026"/>
    <n v="2"/>
    <x v="3"/>
    <s v="Wednesday"/>
  </r>
  <r>
    <x v="168"/>
    <x v="54"/>
    <s v="C1238"/>
    <s v="Customer 1022"/>
    <s v="Female"/>
    <x v="19"/>
    <x v="1"/>
    <s v="Telangana"/>
    <s v="Hyderabad"/>
    <s v="Small Business"/>
    <s v="P106"/>
    <s v="Office Chair"/>
    <x v="2"/>
    <x v="2"/>
    <x v="7"/>
    <n v="4"/>
    <n v="8500"/>
    <n v="0.05"/>
    <n v="126"/>
    <n v="34000"/>
    <n v="1700"/>
    <n v="32174"/>
    <s v="Cash On Delivery"/>
    <x v="0"/>
    <n v="2026"/>
    <n v="1"/>
    <x v="6"/>
    <s v="Sunday"/>
  </r>
  <r>
    <x v="169"/>
    <x v="39"/>
    <s v="C1240"/>
    <s v="Customer 1096"/>
    <s v="Female"/>
    <x v="34"/>
    <x v="1"/>
    <s v="Kerala"/>
    <s v="Kochi"/>
    <s v="Small Business"/>
    <s v="P112"/>
    <s v="Desk Lamp"/>
    <x v="3"/>
    <x v="3"/>
    <x v="6"/>
    <n v="5"/>
    <n v="1200"/>
    <n v="0.2"/>
    <n v="262"/>
    <n v="6000"/>
    <n v="1200"/>
    <n v="4538"/>
    <s v="Upi"/>
    <x v="0"/>
    <n v="2026"/>
    <n v="1"/>
    <x v="5"/>
    <s v="Saturday"/>
  </r>
  <r>
    <x v="170"/>
    <x v="11"/>
    <s v="C1217"/>
    <s v="Customer 1008"/>
    <s v="Female"/>
    <x v="15"/>
    <x v="1"/>
    <s v="Telangana"/>
    <s v="Hyderabad"/>
    <s v="Corporate"/>
    <s v="P108"/>
    <s v="Notebook Pack"/>
    <x v="4"/>
    <x v="6"/>
    <x v="0"/>
    <n v="2"/>
    <n v="300"/>
    <n v="0"/>
    <n v="234"/>
    <n v="600"/>
    <n v="0"/>
    <n v="366"/>
    <s v="Debit Card"/>
    <x v="2"/>
    <n v="2026"/>
    <n v="1"/>
    <x v="5"/>
    <s v="Friday"/>
  </r>
  <r>
    <x v="171"/>
    <x v="121"/>
    <s v="C1183"/>
    <s v="Customer 1098"/>
    <s v="Female"/>
    <x v="17"/>
    <x v="0"/>
    <s v="Maharashtra"/>
    <s v="Pune"/>
    <s v="Consumer"/>
    <s v="P106"/>
    <s v="Office Chair"/>
    <x v="2"/>
    <x v="2"/>
    <x v="3"/>
    <n v="4"/>
    <n v="8500"/>
    <n v="0.15"/>
    <n v="487"/>
    <n v="34000"/>
    <n v="5100"/>
    <n v="28413"/>
    <s v="Debit Card"/>
    <x v="1"/>
    <n v="2026"/>
    <n v="3"/>
    <x v="0"/>
    <s v="Tuesday"/>
  </r>
  <r>
    <x v="172"/>
    <x v="122"/>
    <s v="C1081"/>
    <s v="Customer 1243"/>
    <s v="Male"/>
    <x v="18"/>
    <x v="1"/>
    <s v="Karnataka"/>
    <s v="Bengaluru"/>
    <s v="Corporate"/>
    <s v="P105"/>
    <s v="Usb-C Hub"/>
    <x v="0"/>
    <x v="0"/>
    <x v="6"/>
    <n v="6"/>
    <n v="1600"/>
    <n v="0.1"/>
    <n v="92"/>
    <n v="9600"/>
    <n v="960"/>
    <n v="8548"/>
    <s v="Credit Card"/>
    <x v="0"/>
    <n v="2026"/>
    <n v="2"/>
    <x v="3"/>
    <s v="Thursday"/>
  </r>
  <r>
    <x v="173"/>
    <x v="123"/>
    <s v="C1196"/>
    <s v="Customer 1141"/>
    <s v="Female"/>
    <x v="27"/>
    <x v="0"/>
    <s v="Rajasthan"/>
    <s v="Jaipur"/>
    <s v="Corporate"/>
    <s v="P102"/>
    <s v="Wireless Mouse"/>
    <x v="0"/>
    <x v="0"/>
    <x v="4"/>
    <n v="8"/>
    <n v="850"/>
    <n v="0.05"/>
    <n v="287"/>
    <n v="6800"/>
    <n v="340"/>
    <n v="6173"/>
    <s v="Cash On Delivery"/>
    <x v="0"/>
    <n v="2026"/>
    <n v="2"/>
    <x v="1"/>
    <s v="Saturday"/>
  </r>
  <r>
    <x v="174"/>
    <x v="124"/>
    <s v="C1014"/>
    <s v="Customer 1165"/>
    <s v="Female"/>
    <x v="6"/>
    <x v="1"/>
    <s v="Andhra Pradesh"/>
    <s v="Nellore"/>
    <s v="Corporate"/>
    <s v="P112"/>
    <s v="Desk Lamp"/>
    <x v="3"/>
    <x v="3"/>
    <x v="5"/>
    <n v="5"/>
    <n v="1200"/>
    <n v="0.1"/>
    <n v="466"/>
    <n v="6000"/>
    <n v="600"/>
    <n v="4934"/>
    <s v="Cash On Delivery"/>
    <x v="1"/>
    <n v="2026"/>
    <n v="3"/>
    <x v="7"/>
    <s v="Friday"/>
  </r>
  <r>
    <x v="175"/>
    <x v="109"/>
    <s v="C1229"/>
    <s v="Customer 1141"/>
    <s v="Male"/>
    <x v="25"/>
    <x v="1"/>
    <s v="Andhra Pradesh"/>
    <s v="Tirupati"/>
    <s v="Corporate"/>
    <s v="P107"/>
    <s v="Study Desk"/>
    <x v="2"/>
    <x v="7"/>
    <x v="0"/>
    <n v="5"/>
    <n v="10500"/>
    <n v="0.1"/>
    <n v="118"/>
    <n v="52500"/>
    <n v="5250"/>
    <n v="47132"/>
    <s v="Cash On Delivery"/>
    <x v="0"/>
    <n v="2026"/>
    <n v="3"/>
    <x v="7"/>
    <s v="Wednesday"/>
  </r>
  <r>
    <x v="176"/>
    <x v="125"/>
    <s v="C1197"/>
    <s v="Customer 1235"/>
    <s v="Male"/>
    <x v="30"/>
    <x v="1"/>
    <s v="Telangana"/>
    <s v="Hyderabad"/>
    <s v="Small Business"/>
    <s v="P103"/>
    <s v="Keyboard"/>
    <x v="0"/>
    <x v="0"/>
    <x v="7"/>
    <n v="4"/>
    <n v="1200"/>
    <n v="0"/>
    <n v="218"/>
    <n v="4800"/>
    <n v="0"/>
    <n v="4582"/>
    <s v="Cash On Delivery"/>
    <x v="0"/>
    <n v="2026"/>
    <n v="2"/>
    <x v="1"/>
    <s v="Friday"/>
  </r>
  <r>
    <x v="177"/>
    <x v="126"/>
    <s v="C1038"/>
    <s v="Customer 1125"/>
    <s v="Male"/>
    <x v="0"/>
    <x v="1"/>
    <s v="Telangana"/>
    <s v="Warangal"/>
    <s v="Consumer"/>
    <s v="P107"/>
    <s v="Study Desk"/>
    <x v="2"/>
    <x v="7"/>
    <x v="7"/>
    <n v="6"/>
    <n v="10500"/>
    <n v="0.1"/>
    <n v="84"/>
    <n v="63000"/>
    <n v="6300"/>
    <n v="56616"/>
    <s v="Cash On Delivery"/>
    <x v="0"/>
    <n v="2026"/>
    <n v="1"/>
    <x v="6"/>
    <s v="Thursday"/>
  </r>
  <r>
    <x v="178"/>
    <x v="67"/>
    <s v="C1220"/>
    <s v="Customer 1145"/>
    <s v="Male"/>
    <x v="12"/>
    <x v="3"/>
    <s v="Punjab"/>
    <s v="Ludhiana"/>
    <s v="Consumer"/>
    <s v="P110"/>
    <s v="Backpack"/>
    <x v="1"/>
    <x v="1"/>
    <x v="3"/>
    <n v="2"/>
    <n v="1600"/>
    <n v="0.1"/>
    <n v="415"/>
    <n v="3200"/>
    <n v="320"/>
    <n v="2465"/>
    <s v="Debit Card"/>
    <x v="1"/>
    <n v="2026"/>
    <n v="3"/>
    <x v="0"/>
    <s v="Monday"/>
  </r>
  <r>
    <x v="179"/>
    <x v="51"/>
    <s v="C1228"/>
    <s v="Customer 1107"/>
    <s v="Female"/>
    <x v="21"/>
    <x v="0"/>
    <s v="Maharashtra"/>
    <s v="Mumbai"/>
    <s v="Consumer"/>
    <s v="P106"/>
    <s v="Office Chair"/>
    <x v="2"/>
    <x v="2"/>
    <x v="3"/>
    <n v="6"/>
    <n v="8500"/>
    <n v="0.1"/>
    <n v="108"/>
    <n v="51000"/>
    <n v="5100"/>
    <n v="45792"/>
    <s v="Upi"/>
    <x v="1"/>
    <n v="2026"/>
    <n v="1"/>
    <x v="5"/>
    <s v="Sunday"/>
  </r>
  <r>
    <x v="180"/>
    <x v="41"/>
    <s v="C1076"/>
    <s v="Customer 1183"/>
    <s v="Female"/>
    <x v="18"/>
    <x v="1"/>
    <s v="Telangana"/>
    <s v="Hyderabad"/>
    <s v="Consumer"/>
    <s v="P111"/>
    <s v="Water Bottle"/>
    <x v="3"/>
    <x v="5"/>
    <x v="7"/>
    <n v="7"/>
    <n v="650"/>
    <n v="0.05"/>
    <n v="284"/>
    <n v="4550"/>
    <n v="227.5"/>
    <n v="4038.5"/>
    <s v="Debit Card"/>
    <x v="2"/>
    <n v="2026"/>
    <n v="3"/>
    <x v="0"/>
    <s v="Monday"/>
  </r>
  <r>
    <x v="181"/>
    <x v="27"/>
    <s v="C1029"/>
    <s v="Customer 1095"/>
    <s v="Female"/>
    <x v="26"/>
    <x v="0"/>
    <s v="Rajasthan"/>
    <s v="Jaipur"/>
    <s v="Consumer"/>
    <s v="P106"/>
    <s v="Office Chair"/>
    <x v="2"/>
    <x v="2"/>
    <x v="5"/>
    <n v="5"/>
    <n v="8500"/>
    <n v="0.1"/>
    <n v="312"/>
    <n v="42500"/>
    <n v="4250"/>
    <n v="37938"/>
    <s v="Debit Card"/>
    <x v="0"/>
    <n v="2026"/>
    <n v="2"/>
    <x v="3"/>
    <s v="Thursday"/>
  </r>
  <r>
    <x v="182"/>
    <x v="117"/>
    <s v="C1048"/>
    <s v="Customer 1124"/>
    <s v="Male"/>
    <x v="14"/>
    <x v="2"/>
    <s v="Odisha"/>
    <s v="Bhubaneswar"/>
    <s v="Consumer"/>
    <s v="P112"/>
    <s v="Desk Lamp"/>
    <x v="3"/>
    <x v="3"/>
    <x v="6"/>
    <n v="2"/>
    <n v="1200"/>
    <n v="0"/>
    <n v="477"/>
    <n v="2400"/>
    <n v="0"/>
    <n v="1923"/>
    <s v="Upi"/>
    <x v="0"/>
    <n v="2026"/>
    <n v="2"/>
    <x v="1"/>
    <s v="Thursday"/>
  </r>
  <r>
    <x v="183"/>
    <x v="127"/>
    <s v="C1146"/>
    <s v="Customer 1163"/>
    <s v="Female"/>
    <x v="30"/>
    <x v="3"/>
    <s v="Uttar Pradesh"/>
    <s v="Lucknow"/>
    <s v="Small Business"/>
    <s v="P105"/>
    <s v="Usb-C Hub"/>
    <x v="0"/>
    <x v="0"/>
    <x v="0"/>
    <n v="4"/>
    <n v="1600"/>
    <n v="0"/>
    <n v="212"/>
    <n v="6400"/>
    <n v="0"/>
    <n v="6188"/>
    <s v="Debit Card"/>
    <x v="1"/>
    <n v="2026"/>
    <n v="1"/>
    <x v="2"/>
    <s v="Tuesday"/>
  </r>
  <r>
    <x v="184"/>
    <x v="128"/>
    <s v="C1249"/>
    <s v="Customer 1120"/>
    <s v="Female"/>
    <x v="10"/>
    <x v="1"/>
    <s v="Tamil Nadu"/>
    <s v="Chennai"/>
    <s v="Consumer"/>
    <s v="P102"/>
    <s v="Wireless Mouse"/>
    <x v="0"/>
    <x v="0"/>
    <x v="2"/>
    <n v="1"/>
    <n v="850"/>
    <n v="0.1"/>
    <n v="368"/>
    <n v="850"/>
    <n v="85"/>
    <n v="397"/>
    <s v="Debit Card"/>
    <x v="0"/>
    <n v="2026"/>
    <n v="2"/>
    <x v="3"/>
    <s v="Wednesday"/>
  </r>
  <r>
    <x v="185"/>
    <x v="117"/>
    <s v="C1191"/>
    <s v="Customer 1210"/>
    <s v="Female"/>
    <x v="12"/>
    <x v="2"/>
    <s v="West Bengal"/>
    <s v="Kolkata"/>
    <s v="Consumer"/>
    <s v="P104"/>
    <s v="24In Monitor"/>
    <x v="0"/>
    <x v="4"/>
    <x v="5"/>
    <n v="4"/>
    <n v="12500"/>
    <n v="0.15"/>
    <n v="52"/>
    <n v="50000"/>
    <n v="7500"/>
    <n v="42448"/>
    <s v="Cash On Delivery"/>
    <x v="0"/>
    <n v="2026"/>
    <n v="2"/>
    <x v="1"/>
    <s v="Thursday"/>
  </r>
  <r>
    <x v="186"/>
    <x v="12"/>
    <s v="C1142"/>
    <s v="Customer 1177"/>
    <s v="Male"/>
    <x v="4"/>
    <x v="0"/>
    <s v="Rajasthan"/>
    <s v="Jaipur"/>
    <s v="Corporate"/>
    <s v="P112"/>
    <s v="Desk Lamp"/>
    <x v="3"/>
    <x v="3"/>
    <x v="8"/>
    <n v="5"/>
    <n v="1200"/>
    <n v="0.15"/>
    <n v="78"/>
    <n v="6000"/>
    <n v="900"/>
    <n v="5022"/>
    <s v="Upi"/>
    <x v="1"/>
    <n v="2026"/>
    <n v="1"/>
    <x v="2"/>
    <s v="Saturday"/>
  </r>
  <r>
    <x v="187"/>
    <x v="129"/>
    <s v="C1050"/>
    <s v="Customer 1242"/>
    <s v="Male"/>
    <x v="23"/>
    <x v="1"/>
    <s v="Karnataka"/>
    <s v="Bengaluru"/>
    <s v="Small Business"/>
    <s v="P112"/>
    <s v="Desk Lamp"/>
    <x v="3"/>
    <x v="3"/>
    <x v="1"/>
    <n v="7"/>
    <n v="1200"/>
    <n v="0"/>
    <n v="107"/>
    <n v="8400"/>
    <n v="0"/>
    <n v="8293"/>
    <s v="Net Banking"/>
    <x v="0"/>
    <n v="2026"/>
    <n v="1"/>
    <x v="5"/>
    <s v="Thursday"/>
  </r>
  <r>
    <x v="188"/>
    <x v="32"/>
    <s v="C1236"/>
    <s v="Customer 1157"/>
    <s v="Male"/>
    <x v="19"/>
    <x v="1"/>
    <s v="Andhra Pradesh"/>
    <s v="Visakhapatnam"/>
    <s v="Small Business"/>
    <s v="P107"/>
    <s v="Study Desk"/>
    <x v="2"/>
    <x v="7"/>
    <x v="4"/>
    <n v="8"/>
    <n v="10500"/>
    <n v="0.15"/>
    <n v="296"/>
    <n v="84000"/>
    <n v="12600"/>
    <n v="71104"/>
    <s v="Credit Card"/>
    <x v="0"/>
    <n v="2026"/>
    <n v="3"/>
    <x v="0"/>
    <s v="Tuesday"/>
  </r>
  <r>
    <x v="189"/>
    <x v="130"/>
    <s v="C1192"/>
    <s v="Customer 1121"/>
    <s v="Male"/>
    <x v="20"/>
    <x v="2"/>
    <s v="West Bengal"/>
    <s v="Kolkata"/>
    <s v="Small Business"/>
    <s v="P107"/>
    <s v="Study Desk"/>
    <x v="2"/>
    <x v="7"/>
    <x v="3"/>
    <n v="2"/>
    <n v="10500"/>
    <n v="0.1"/>
    <n v="176"/>
    <n v="21000"/>
    <n v="2100"/>
    <n v="18724"/>
    <s v="Credit Card"/>
    <x v="1"/>
    <n v="2026"/>
    <n v="3"/>
    <x v="7"/>
    <s v="Sunday"/>
  </r>
  <r>
    <x v="190"/>
    <x v="78"/>
    <s v="C1195"/>
    <s v="Customer 1182"/>
    <s v="Male"/>
    <x v="14"/>
    <x v="1"/>
    <s v="Andhra Pradesh"/>
    <s v="Visakhapatnam"/>
    <s v="Small Business"/>
    <s v="P103"/>
    <s v="Keyboard"/>
    <x v="0"/>
    <x v="0"/>
    <x v="1"/>
    <n v="1"/>
    <n v="1200"/>
    <n v="0"/>
    <n v="326"/>
    <n v="1200"/>
    <n v="0"/>
    <n v="874"/>
    <s v="Upi"/>
    <x v="0"/>
    <n v="2026"/>
    <n v="2"/>
    <x v="3"/>
    <s v="Monday"/>
  </r>
  <r>
    <x v="191"/>
    <x v="131"/>
    <s v="C1205"/>
    <s v="Customer 1055"/>
    <s v="Male"/>
    <x v="0"/>
    <x v="1"/>
    <s v="Andhra Pradesh"/>
    <s v="Nellore"/>
    <s v="Corporate"/>
    <s v="P101"/>
    <s v="Laptop 15"/>
    <x v="0"/>
    <x v="9"/>
    <x v="7"/>
    <n v="7"/>
    <n v="65000"/>
    <n v="0.2"/>
    <n v="442"/>
    <n v="455000"/>
    <n v="91000"/>
    <n v="363558"/>
    <s v="Cash On Delivery"/>
    <x v="0"/>
    <n v="2026"/>
    <n v="1"/>
    <x v="5"/>
    <s v="Wednesday"/>
  </r>
  <r>
    <x v="192"/>
    <x v="132"/>
    <s v="C1016"/>
    <s v="Customer 1038"/>
    <s v="Male"/>
    <x v="2"/>
    <x v="0"/>
    <s v="Maharashtra"/>
    <s v="Mumbai"/>
    <s v="Corporate"/>
    <s v="P101"/>
    <s v="Laptop 15"/>
    <x v="0"/>
    <x v="9"/>
    <x v="4"/>
    <n v="1"/>
    <n v="65000"/>
    <n v="0"/>
    <n v="461"/>
    <n v="65000"/>
    <n v="0"/>
    <n v="64539"/>
    <s v="Credit Card"/>
    <x v="1"/>
    <n v="2026"/>
    <n v="1"/>
    <x v="2"/>
    <s v="Friday"/>
  </r>
  <r>
    <x v="193"/>
    <x v="133"/>
    <s v="C1216"/>
    <s v="Customer 1155"/>
    <s v="Female"/>
    <x v="30"/>
    <x v="0"/>
    <s v="Maharashtra"/>
    <s v="Pune"/>
    <s v="Corporate"/>
    <s v="P107"/>
    <s v="Study Desk"/>
    <x v="2"/>
    <x v="7"/>
    <x v="7"/>
    <n v="7"/>
    <n v="10500"/>
    <n v="0.15"/>
    <n v="107"/>
    <n v="73500"/>
    <n v="11025"/>
    <n v="62368"/>
    <s v="Credit Card"/>
    <x v="0"/>
    <n v="2026"/>
    <n v="2"/>
    <x v="4"/>
    <s v="Wednesday"/>
  </r>
  <r>
    <x v="194"/>
    <x v="134"/>
    <s v="C1237"/>
    <s v="Customer 1213"/>
    <s v="Male"/>
    <x v="17"/>
    <x v="1"/>
    <s v="Kerala"/>
    <s v="Kochi"/>
    <s v="Small Business"/>
    <s v="P102"/>
    <s v="Wireless Mouse"/>
    <x v="0"/>
    <x v="0"/>
    <x v="5"/>
    <n v="2"/>
    <n v="850"/>
    <n v="0.05"/>
    <n v="293"/>
    <n v="1700"/>
    <n v="85"/>
    <n v="1322"/>
    <s v="Debit Card"/>
    <x v="0"/>
    <n v="2026"/>
    <n v="1"/>
    <x v="6"/>
    <s v="Friday"/>
  </r>
  <r>
    <x v="195"/>
    <x v="106"/>
    <s v="C1041"/>
    <s v="Customer 1109"/>
    <s v="Female"/>
    <x v="16"/>
    <x v="1"/>
    <s v="Karnataka"/>
    <s v="Mysuru"/>
    <s v="Small Business"/>
    <s v="P103"/>
    <s v="Keyboard"/>
    <x v="0"/>
    <x v="0"/>
    <x v="0"/>
    <n v="2"/>
    <n v="1200"/>
    <n v="0.1"/>
    <n v="457"/>
    <n v="2400"/>
    <n v="240"/>
    <n v="1703"/>
    <s v="Upi"/>
    <x v="0"/>
    <n v="2026"/>
    <n v="2"/>
    <x v="1"/>
    <s v="Saturday"/>
  </r>
  <r>
    <x v="196"/>
    <x v="135"/>
    <s v="C1125"/>
    <s v="Customer 1133"/>
    <s v="Female"/>
    <x v="3"/>
    <x v="3"/>
    <s v="Delhi"/>
    <s v="New Delhi"/>
    <s v="Corporate"/>
    <s v="P109"/>
    <s v="Premium Pen Set"/>
    <x v="4"/>
    <x v="8"/>
    <x v="7"/>
    <n v="2"/>
    <n v="400"/>
    <n v="0"/>
    <n v="246"/>
    <n v="800"/>
    <n v="0"/>
    <n v="554"/>
    <s v="Credit Card"/>
    <x v="0"/>
    <n v="2026"/>
    <n v="3"/>
    <x v="7"/>
    <s v="Sunday"/>
  </r>
  <r>
    <x v="197"/>
    <x v="136"/>
    <s v="C1244"/>
    <s v="Customer 1017"/>
    <s v="Female"/>
    <x v="15"/>
    <x v="1"/>
    <s v="Kerala"/>
    <s v="Kochi"/>
    <s v="Consumer"/>
    <s v="P112"/>
    <s v="Desk Lamp"/>
    <x v="3"/>
    <x v="3"/>
    <x v="2"/>
    <n v="5"/>
    <n v="1200"/>
    <n v="0.05"/>
    <n v="374"/>
    <n v="6000"/>
    <n v="300"/>
    <n v="5326"/>
    <s v="Net Banking"/>
    <x v="0"/>
    <n v="2026"/>
    <n v="1"/>
    <x v="6"/>
    <s v="Sunday"/>
  </r>
  <r>
    <x v="198"/>
    <x v="53"/>
    <s v="C1225"/>
    <s v="Customer 1071"/>
    <s v="Male"/>
    <x v="13"/>
    <x v="0"/>
    <s v="Maharashtra"/>
    <s v="Pune"/>
    <s v="Consumer"/>
    <s v="P108"/>
    <s v="Notebook Pack"/>
    <x v="4"/>
    <x v="6"/>
    <x v="1"/>
    <n v="8"/>
    <n v="300"/>
    <n v="0.1"/>
    <n v="420"/>
    <n v="2400"/>
    <n v="240"/>
    <n v="1740"/>
    <s v="Net Banking"/>
    <x v="0"/>
    <n v="2026"/>
    <n v="1"/>
    <x v="6"/>
    <s v="Tuesday"/>
  </r>
  <r>
    <x v="199"/>
    <x v="34"/>
    <s v="C1049"/>
    <s v="Customer 1215"/>
    <s v="Female"/>
    <x v="1"/>
    <x v="3"/>
    <s v="Uttar Pradesh"/>
    <s v="Lucknow"/>
    <s v="Consumer"/>
    <s v="P108"/>
    <s v="Notebook Pack"/>
    <x v="4"/>
    <x v="6"/>
    <x v="4"/>
    <n v="8"/>
    <n v="300"/>
    <n v="0.1"/>
    <n v="246"/>
    <n v="2400"/>
    <n v="240"/>
    <n v="1914"/>
    <s v="Net Banking"/>
    <x v="0"/>
    <n v="2026"/>
    <n v="3"/>
    <x v="0"/>
    <s v="Wednesday"/>
  </r>
  <r>
    <x v="200"/>
    <x v="83"/>
    <s v="C1107"/>
    <s v="Customer 1158"/>
    <s v="Female"/>
    <x v="21"/>
    <x v="2"/>
    <s v="Odisha"/>
    <s v="Bhubaneswar"/>
    <s v="Corporate"/>
    <s v="P110"/>
    <s v="Backpack"/>
    <x v="1"/>
    <x v="1"/>
    <x v="5"/>
    <n v="8"/>
    <n v="1600"/>
    <n v="0.05"/>
    <n v="382"/>
    <n v="12800"/>
    <n v="640"/>
    <n v="11778"/>
    <s v="Debit Card"/>
    <x v="0"/>
    <n v="2026"/>
    <n v="2"/>
    <x v="4"/>
    <s v="Saturday"/>
  </r>
  <r>
    <x v="201"/>
    <x v="137"/>
    <s v="C1097"/>
    <s v="Customer 1050"/>
    <s v="Male"/>
    <x v="26"/>
    <x v="1"/>
    <s v="Telangana"/>
    <s v="Hyderabad"/>
    <s v="Consumer"/>
    <s v="P106"/>
    <s v="Office Chair"/>
    <x v="2"/>
    <x v="2"/>
    <x v="0"/>
    <n v="5"/>
    <n v="8500"/>
    <n v="0"/>
    <n v="151"/>
    <n v="42500"/>
    <n v="0"/>
    <n v="42349"/>
    <s v="Cash On Delivery"/>
    <x v="2"/>
    <n v="2026"/>
    <n v="2"/>
    <x v="1"/>
    <s v="Sunday"/>
  </r>
  <r>
    <x v="202"/>
    <x v="76"/>
    <s v="C1039"/>
    <s v="Customer 1071"/>
    <s v="Male"/>
    <x v="34"/>
    <x v="0"/>
    <s v="Maharashtra"/>
    <s v="Mumbai"/>
    <s v="Consumer"/>
    <s v="P109"/>
    <s v="Premium Pen Set"/>
    <x v="4"/>
    <x v="8"/>
    <x v="4"/>
    <n v="1"/>
    <n v="400"/>
    <n v="0.2"/>
    <n v="288"/>
    <n v="400"/>
    <n v="80"/>
    <n v="32"/>
    <s v="Upi"/>
    <x v="2"/>
    <n v="2026"/>
    <n v="1"/>
    <x v="5"/>
    <s v="Sunday"/>
  </r>
  <r>
    <x v="203"/>
    <x v="138"/>
    <s v="C1188"/>
    <s v="Customer 1090"/>
    <s v="Female"/>
    <x v="9"/>
    <x v="3"/>
    <s v="Delhi"/>
    <s v="New Delhi"/>
    <s v="Small Business"/>
    <s v="P111"/>
    <s v="Water Bottle"/>
    <x v="3"/>
    <x v="5"/>
    <x v="2"/>
    <n v="2"/>
    <n v="650"/>
    <n v="0"/>
    <n v="225"/>
    <n v="1300"/>
    <n v="0"/>
    <n v="1075"/>
    <s v="Credit Card"/>
    <x v="2"/>
    <n v="2026"/>
    <n v="2"/>
    <x v="4"/>
    <s v="Friday"/>
  </r>
  <r>
    <x v="204"/>
    <x v="139"/>
    <s v="C1177"/>
    <s v="Customer 1038"/>
    <s v="Male"/>
    <x v="33"/>
    <x v="1"/>
    <s v="Tamil Nadu"/>
    <s v="Chennai"/>
    <s v="Corporate"/>
    <s v="P103"/>
    <s v="Keyboard"/>
    <x v="0"/>
    <x v="0"/>
    <x v="2"/>
    <n v="2"/>
    <n v="1200"/>
    <n v="0.1"/>
    <n v="402"/>
    <n v="2400"/>
    <n v="240"/>
    <n v="1758"/>
    <s v="Debit Card"/>
    <x v="2"/>
    <n v="2026"/>
    <n v="1"/>
    <x v="5"/>
    <s v="Monday"/>
  </r>
  <r>
    <x v="205"/>
    <x v="140"/>
    <s v="C1070"/>
    <s v="Customer 1061"/>
    <s v="Male"/>
    <x v="21"/>
    <x v="3"/>
    <s v="Uttar Pradesh"/>
    <s v="Lucknow"/>
    <s v="Consumer"/>
    <s v="P109"/>
    <s v="Premium Pen Set"/>
    <x v="4"/>
    <x v="8"/>
    <x v="2"/>
    <n v="2"/>
    <n v="400"/>
    <n v="0.15"/>
    <n v="154"/>
    <n v="800"/>
    <n v="120"/>
    <n v="526"/>
    <s v="Debit Card"/>
    <x v="0"/>
    <n v="2026"/>
    <n v="1"/>
    <x v="6"/>
    <s v="Tuesday"/>
  </r>
  <r>
    <x v="206"/>
    <x v="78"/>
    <s v="C1079"/>
    <s v="Customer 1046"/>
    <s v="Male"/>
    <x v="21"/>
    <x v="0"/>
    <s v="Rajasthan"/>
    <s v="Jaipur"/>
    <s v="Consumer"/>
    <s v="P105"/>
    <s v="Usb-C Hub"/>
    <x v="0"/>
    <x v="0"/>
    <x v="5"/>
    <n v="2"/>
    <n v="1600"/>
    <n v="0.1"/>
    <n v="247"/>
    <n v="3200"/>
    <n v="320"/>
    <n v="2633"/>
    <s v="Net Banking"/>
    <x v="0"/>
    <n v="2026"/>
    <n v="2"/>
    <x v="3"/>
    <s v="Monday"/>
  </r>
  <r>
    <x v="207"/>
    <x v="141"/>
    <s v="C1015"/>
    <s v="Customer 1233"/>
    <s v="Male"/>
    <x v="29"/>
    <x v="1"/>
    <s v="Tamil Nadu"/>
    <s v="Chennai"/>
    <s v="Corporate"/>
    <s v="P104"/>
    <s v="24In Monitor"/>
    <x v="0"/>
    <x v="4"/>
    <x v="0"/>
    <n v="8"/>
    <n v="12500"/>
    <n v="0.1"/>
    <n v="60"/>
    <n v="100000"/>
    <n v="10000"/>
    <n v="89940"/>
    <s v="Cash On Delivery"/>
    <x v="0"/>
    <n v="2026"/>
    <n v="3"/>
    <x v="0"/>
    <s v="Wednesday"/>
  </r>
  <r>
    <x v="208"/>
    <x v="142"/>
    <s v="C1228"/>
    <s v="Customer 1127"/>
    <s v="Female"/>
    <x v="21"/>
    <x v="1"/>
    <s v="Kerala"/>
    <s v="Kochi"/>
    <s v="Corporate"/>
    <s v="P108"/>
    <s v="Notebook Pack"/>
    <x v="4"/>
    <x v="6"/>
    <x v="1"/>
    <n v="5"/>
    <n v="300"/>
    <n v="0.15"/>
    <n v="86"/>
    <n v="1500"/>
    <n v="225"/>
    <n v="1189"/>
    <s v="Net Banking"/>
    <x v="2"/>
    <n v="2026"/>
    <n v="3"/>
    <x v="7"/>
    <s v="Monday"/>
  </r>
  <r>
    <x v="209"/>
    <x v="16"/>
    <s v="C1113"/>
    <s v="Customer 1143"/>
    <s v="Female"/>
    <x v="7"/>
    <x v="1"/>
    <s v="Kerala"/>
    <s v="Kochi"/>
    <s v="Corporate"/>
    <s v="P101"/>
    <s v="Laptop 15"/>
    <x v="0"/>
    <x v="9"/>
    <x v="1"/>
    <n v="4"/>
    <n v="65000"/>
    <n v="0.05"/>
    <n v="496"/>
    <n v="260000"/>
    <n v="13000"/>
    <n v="246504"/>
    <s v="Upi"/>
    <x v="0"/>
    <n v="2026"/>
    <n v="2"/>
    <x v="1"/>
    <s v="Friday"/>
  </r>
  <r>
    <x v="210"/>
    <x v="127"/>
    <s v="C1249"/>
    <s v="Customer 1167"/>
    <s v="Female"/>
    <x v="12"/>
    <x v="1"/>
    <s v="Telangana"/>
    <s v="Hyderabad"/>
    <s v="Small Business"/>
    <s v="P109"/>
    <s v="Premium Pen Set"/>
    <x v="4"/>
    <x v="8"/>
    <x v="2"/>
    <n v="7"/>
    <n v="400"/>
    <n v="0.15"/>
    <n v="191"/>
    <n v="2800"/>
    <n v="420"/>
    <n v="2189"/>
    <s v="Upi"/>
    <x v="2"/>
    <n v="2026"/>
    <n v="1"/>
    <x v="2"/>
    <s v="Tuesday"/>
  </r>
  <r>
    <x v="211"/>
    <x v="92"/>
    <s v="C1108"/>
    <s v="Customer 1087"/>
    <s v="Female"/>
    <x v="7"/>
    <x v="1"/>
    <s v="Telangana"/>
    <s v="Warangal"/>
    <s v="Corporate"/>
    <s v="P105"/>
    <s v="Usb-C Hub"/>
    <x v="0"/>
    <x v="0"/>
    <x v="4"/>
    <n v="7"/>
    <n v="1600"/>
    <n v="0.15"/>
    <n v="147"/>
    <n v="11200"/>
    <n v="1680"/>
    <n v="9373"/>
    <s v="Upi"/>
    <x v="0"/>
    <n v="2026"/>
    <n v="3"/>
    <x v="0"/>
    <s v="Thursday"/>
  </r>
  <r>
    <x v="212"/>
    <x v="143"/>
    <s v="C1101"/>
    <s v="Customer 1015"/>
    <s v="Female"/>
    <x v="25"/>
    <x v="3"/>
    <s v="Delhi"/>
    <s v="New Delhi"/>
    <s v="Small Business"/>
    <s v="P103"/>
    <s v="Keyboard"/>
    <x v="0"/>
    <x v="0"/>
    <x v="0"/>
    <n v="1"/>
    <n v="1200"/>
    <n v="0.15"/>
    <n v="136"/>
    <n v="1200"/>
    <n v="180"/>
    <n v="884"/>
    <s v="Net Banking"/>
    <x v="2"/>
    <n v="2026"/>
    <n v="1"/>
    <x v="2"/>
    <s v="Tuesday"/>
  </r>
  <r>
    <x v="213"/>
    <x v="127"/>
    <s v="C1193"/>
    <s v="Customer 1036"/>
    <s v="Male"/>
    <x v="10"/>
    <x v="3"/>
    <s v="Uttar Pradesh"/>
    <s v="Lucknow"/>
    <s v="Small Business"/>
    <s v="P103"/>
    <s v="Keyboard"/>
    <x v="0"/>
    <x v="0"/>
    <x v="1"/>
    <n v="8"/>
    <n v="1200"/>
    <n v="0.15"/>
    <n v="239"/>
    <n v="9600"/>
    <n v="1440"/>
    <n v="7921"/>
    <s v="Credit Card"/>
    <x v="0"/>
    <n v="2026"/>
    <n v="1"/>
    <x v="2"/>
    <s v="Tuesday"/>
  </r>
  <r>
    <x v="214"/>
    <x v="144"/>
    <s v="C1108"/>
    <s v="Customer 1247"/>
    <s v="Male"/>
    <x v="5"/>
    <x v="1"/>
    <s v="Karnataka"/>
    <s v="Mysuru"/>
    <s v="Consumer"/>
    <s v="P112"/>
    <s v="Desk Lamp"/>
    <x v="3"/>
    <x v="3"/>
    <x v="1"/>
    <n v="8"/>
    <n v="1200"/>
    <n v="0.05"/>
    <n v="399"/>
    <n v="9600"/>
    <n v="480"/>
    <n v="8721"/>
    <s v="Net Banking"/>
    <x v="0"/>
    <n v="2026"/>
    <n v="1"/>
    <x v="5"/>
    <s v="Monday"/>
  </r>
  <r>
    <x v="215"/>
    <x v="145"/>
    <s v="C1170"/>
    <s v="Customer 1002"/>
    <s v="Female"/>
    <x v="7"/>
    <x v="1"/>
    <s v="Tamil Nadu"/>
    <s v="Chennai"/>
    <s v="Corporate"/>
    <s v="P110"/>
    <s v="Backpack"/>
    <x v="1"/>
    <x v="1"/>
    <x v="7"/>
    <n v="6"/>
    <n v="1600"/>
    <n v="0.05"/>
    <n v="448"/>
    <n v="9600"/>
    <n v="480"/>
    <n v="8672"/>
    <s v="Upi"/>
    <x v="1"/>
    <n v="2026"/>
    <n v="2"/>
    <x v="1"/>
    <s v="Thursday"/>
  </r>
  <r>
    <x v="216"/>
    <x v="146"/>
    <s v="C1023"/>
    <s v="Customer 1036"/>
    <s v="Male"/>
    <x v="17"/>
    <x v="2"/>
    <s v="West Bengal"/>
    <s v="Kolkata"/>
    <s v="Small Business"/>
    <s v="P103"/>
    <s v="Keyboard"/>
    <x v="0"/>
    <x v="0"/>
    <x v="2"/>
    <n v="5"/>
    <n v="1200"/>
    <n v="0.15"/>
    <n v="217"/>
    <n v="6000"/>
    <n v="900"/>
    <n v="4883"/>
    <s v="Credit Card"/>
    <x v="2"/>
    <n v="2026"/>
    <n v="1"/>
    <x v="2"/>
    <s v="Friday"/>
  </r>
  <r>
    <x v="217"/>
    <x v="147"/>
    <s v="C1186"/>
    <s v="Customer 1216"/>
    <s v="Female"/>
    <x v="1"/>
    <x v="1"/>
    <s v="Telangana"/>
    <s v="Hyderabad"/>
    <s v="Small Business"/>
    <s v="P103"/>
    <s v="Keyboard"/>
    <x v="0"/>
    <x v="0"/>
    <x v="0"/>
    <n v="5"/>
    <n v="1200"/>
    <n v="0.1"/>
    <n v="110"/>
    <n v="6000"/>
    <n v="600"/>
    <n v="5290"/>
    <s v="Cash On Delivery"/>
    <x v="0"/>
    <n v="2026"/>
    <n v="1"/>
    <x v="2"/>
    <s v="Wednesday"/>
  </r>
  <r>
    <x v="218"/>
    <x v="116"/>
    <s v="C1062"/>
    <s v="Customer 1249"/>
    <s v="Female"/>
    <x v="23"/>
    <x v="0"/>
    <s v="Gujarat"/>
    <s v="Ahmedabad"/>
    <s v="Small Business"/>
    <s v="P102"/>
    <s v="Wireless Mouse"/>
    <x v="0"/>
    <x v="0"/>
    <x v="7"/>
    <n v="4"/>
    <n v="850"/>
    <n v="0.15"/>
    <n v="94"/>
    <n v="3400"/>
    <n v="510"/>
    <n v="2796"/>
    <s v="Debit Card"/>
    <x v="0"/>
    <n v="2026"/>
    <n v="2"/>
    <x v="3"/>
    <s v="Saturday"/>
  </r>
  <r>
    <x v="219"/>
    <x v="148"/>
    <s v="C1060"/>
    <s v="Customer 1073"/>
    <s v="Male"/>
    <x v="4"/>
    <x v="1"/>
    <s v="Telangana"/>
    <s v="Hyderabad"/>
    <s v="Consumer"/>
    <s v="P106"/>
    <s v="Office Chair"/>
    <x v="2"/>
    <x v="2"/>
    <x v="7"/>
    <n v="2"/>
    <n v="8500"/>
    <n v="0.1"/>
    <n v="293"/>
    <n v="17000"/>
    <n v="1700"/>
    <n v="15007"/>
    <s v="Cash On Delivery"/>
    <x v="0"/>
    <n v="2026"/>
    <n v="1"/>
    <x v="2"/>
    <s v="Sunday"/>
  </r>
  <r>
    <x v="220"/>
    <x v="120"/>
    <s v="C1034"/>
    <s v="Customer 1006"/>
    <s v="Female"/>
    <x v="29"/>
    <x v="0"/>
    <s v="Maharashtra"/>
    <s v="Pune"/>
    <s v="Corporate"/>
    <s v="P108"/>
    <s v="Notebook Pack"/>
    <x v="4"/>
    <x v="6"/>
    <x v="7"/>
    <n v="3"/>
    <n v="300"/>
    <n v="0.05"/>
    <n v="151"/>
    <n v="900"/>
    <n v="45"/>
    <n v="704"/>
    <s v="Debit Card"/>
    <x v="0"/>
    <n v="2026"/>
    <n v="1"/>
    <x v="5"/>
    <s v="Friday"/>
  </r>
  <r>
    <x v="221"/>
    <x v="70"/>
    <s v="C1197"/>
    <s v="Customer 1160"/>
    <s v="Male"/>
    <x v="4"/>
    <x v="1"/>
    <s v="Tamil Nadu"/>
    <s v="Chennai"/>
    <s v="Consumer"/>
    <s v="P111"/>
    <s v="Water Bottle"/>
    <x v="3"/>
    <x v="5"/>
    <x v="2"/>
    <n v="3"/>
    <n v="650"/>
    <n v="0"/>
    <n v="227"/>
    <n v="1950"/>
    <n v="0"/>
    <n v="1723"/>
    <s v="Cash On Delivery"/>
    <x v="0"/>
    <n v="2026"/>
    <n v="2"/>
    <x v="4"/>
    <s v="Wednesday"/>
  </r>
  <r>
    <x v="222"/>
    <x v="61"/>
    <s v="C1013"/>
    <s v="Customer 1215"/>
    <s v="Female"/>
    <x v="0"/>
    <x v="1"/>
    <s v="Telangana"/>
    <s v="Warangal"/>
    <s v="Consumer"/>
    <s v="P108"/>
    <s v="Notebook Pack"/>
    <x v="4"/>
    <x v="6"/>
    <x v="5"/>
    <n v="7"/>
    <n v="300"/>
    <n v="0.05"/>
    <n v="329"/>
    <n v="2100"/>
    <n v="105"/>
    <n v="1666"/>
    <s v="Debit Card"/>
    <x v="0"/>
    <n v="2026"/>
    <n v="3"/>
    <x v="0"/>
    <s v="Sunday"/>
  </r>
  <r>
    <x v="223"/>
    <x v="9"/>
    <s v="C1027"/>
    <s v="Customer 1183"/>
    <s v="Female"/>
    <x v="20"/>
    <x v="1"/>
    <s v="Andhra Pradesh"/>
    <s v="Visakhapatnam"/>
    <s v="Consumer"/>
    <s v="P110"/>
    <s v="Backpack"/>
    <x v="1"/>
    <x v="1"/>
    <x v="7"/>
    <n v="1"/>
    <n v="1600"/>
    <n v="0.15"/>
    <n v="134"/>
    <n v="1600"/>
    <n v="240"/>
    <n v="1226"/>
    <s v="Debit Card"/>
    <x v="2"/>
    <n v="2026"/>
    <n v="2"/>
    <x v="1"/>
    <s v="Wednesday"/>
  </r>
  <r>
    <x v="224"/>
    <x v="4"/>
    <s v="C1072"/>
    <s v="Customer 1106"/>
    <s v="Male"/>
    <x v="8"/>
    <x v="1"/>
    <s v="Andhra Pradesh"/>
    <s v="Vijayawada"/>
    <s v="Consumer"/>
    <s v="P112"/>
    <s v="Desk Lamp"/>
    <x v="3"/>
    <x v="3"/>
    <x v="4"/>
    <n v="7"/>
    <n v="1200"/>
    <n v="0.1"/>
    <n v="276"/>
    <n v="8400"/>
    <n v="840"/>
    <n v="7284"/>
    <s v="Net Banking"/>
    <x v="0"/>
    <n v="2026"/>
    <n v="2"/>
    <x v="4"/>
    <s v="Tuesday"/>
  </r>
  <r>
    <x v="225"/>
    <x v="149"/>
    <s v="C1241"/>
    <s v="Customer 1229"/>
    <s v="Female"/>
    <x v="16"/>
    <x v="0"/>
    <s v="Maharashtra"/>
    <s v="Mumbai"/>
    <s v="Small Business"/>
    <s v="P107"/>
    <s v="Study Desk"/>
    <x v="2"/>
    <x v="7"/>
    <x v="0"/>
    <n v="7"/>
    <n v="10500"/>
    <n v="0.1"/>
    <n v="180"/>
    <n v="73500"/>
    <n v="7350"/>
    <n v="65970"/>
    <s v="Net Banking"/>
    <x v="0"/>
    <n v="2026"/>
    <n v="2"/>
    <x v="1"/>
    <s v="Sunday"/>
  </r>
  <r>
    <x v="226"/>
    <x v="150"/>
    <s v="C1241"/>
    <s v="Customer 1002"/>
    <s v="Female"/>
    <x v="22"/>
    <x v="3"/>
    <s v="Uttar Pradesh"/>
    <s v="Lucknow"/>
    <s v="Small Business"/>
    <s v="P104"/>
    <s v="24In Monitor"/>
    <x v="0"/>
    <x v="4"/>
    <x v="2"/>
    <n v="2"/>
    <n v="12500"/>
    <n v="0.1"/>
    <n v="493"/>
    <n v="25000"/>
    <n v="2500"/>
    <n v="22007"/>
    <s v="Credit Card"/>
    <x v="0"/>
    <n v="2026"/>
    <n v="2"/>
    <x v="1"/>
    <s v="Friday"/>
  </r>
  <r>
    <x v="227"/>
    <x v="151"/>
    <s v="C1056"/>
    <s v="Customer 1024"/>
    <s v="Female"/>
    <x v="33"/>
    <x v="0"/>
    <s v="Gujarat"/>
    <s v="Ahmedabad"/>
    <s v="Corporate"/>
    <s v="P105"/>
    <s v="Usb-C Hub"/>
    <x v="0"/>
    <x v="0"/>
    <x v="7"/>
    <n v="6"/>
    <n v="1600"/>
    <n v="0.2"/>
    <n v="93"/>
    <n v="9600"/>
    <n v="1920"/>
    <n v="7587"/>
    <s v="Credit Card"/>
    <x v="0"/>
    <n v="2026"/>
    <n v="1"/>
    <x v="5"/>
    <s v="Saturday"/>
  </r>
  <r>
    <x v="228"/>
    <x v="152"/>
    <s v="C1221"/>
    <s v="Customer 1195"/>
    <s v="Male"/>
    <x v="16"/>
    <x v="0"/>
    <s v="Maharashtra"/>
    <s v="Pune"/>
    <s v="Small Business"/>
    <s v="P107"/>
    <s v="Study Desk"/>
    <x v="2"/>
    <x v="7"/>
    <x v="2"/>
    <n v="4"/>
    <n v="10500"/>
    <n v="0"/>
    <n v="201"/>
    <n v="42000"/>
    <n v="0"/>
    <n v="41799"/>
    <s v="Credit Card"/>
    <x v="0"/>
    <n v="2026"/>
    <n v="3"/>
    <x v="0"/>
    <s v="Saturday"/>
  </r>
  <r>
    <x v="229"/>
    <x v="101"/>
    <s v="C1114"/>
    <s v="Customer 1056"/>
    <s v="Female"/>
    <x v="5"/>
    <x v="0"/>
    <s v="Gujarat"/>
    <s v="Ahmedabad"/>
    <s v="Consumer"/>
    <s v="P108"/>
    <s v="Notebook Pack"/>
    <x v="4"/>
    <x v="6"/>
    <x v="6"/>
    <n v="8"/>
    <n v="300"/>
    <n v="0"/>
    <n v="323"/>
    <n v="2400"/>
    <n v="0"/>
    <n v="2077"/>
    <s v="Debit Card"/>
    <x v="2"/>
    <n v="2026"/>
    <n v="1"/>
    <x v="5"/>
    <s v="Friday"/>
  </r>
  <r>
    <x v="230"/>
    <x v="35"/>
    <s v="C1008"/>
    <s v="Customer 1211"/>
    <s v="Male"/>
    <x v="33"/>
    <x v="1"/>
    <s v="Tamil Nadu"/>
    <s v="Coimbatore"/>
    <s v="Small Business"/>
    <s v="P106"/>
    <s v="Office Chair"/>
    <x v="2"/>
    <x v="2"/>
    <x v="1"/>
    <n v="3"/>
    <n v="8500"/>
    <n v="0.15"/>
    <n v="72"/>
    <n v="25500"/>
    <n v="3825"/>
    <n v="21603"/>
    <s v="Credit Card"/>
    <x v="2"/>
    <n v="2026"/>
    <n v="1"/>
    <x v="6"/>
    <s v="Wednesday"/>
  </r>
  <r>
    <x v="231"/>
    <x v="102"/>
    <s v="C1184"/>
    <s v="Customer 1222"/>
    <s v="Male"/>
    <x v="31"/>
    <x v="1"/>
    <s v="Telangana"/>
    <s v="Warangal"/>
    <s v="Corporate"/>
    <s v="P109"/>
    <s v="Premium Pen Set"/>
    <x v="4"/>
    <x v="8"/>
    <x v="6"/>
    <n v="5"/>
    <n v="400"/>
    <n v="0.1"/>
    <n v="234"/>
    <n v="2000"/>
    <n v="200"/>
    <n v="1566"/>
    <s v="Net Banking"/>
    <x v="1"/>
    <n v="2026"/>
    <n v="2"/>
    <x v="1"/>
    <s v="Monday"/>
  </r>
  <r>
    <x v="232"/>
    <x v="51"/>
    <s v="C1240"/>
    <s v="Customer 1111"/>
    <s v="Female"/>
    <x v="23"/>
    <x v="3"/>
    <s v="Uttar Pradesh"/>
    <s v="Lucknow"/>
    <s v="Corporate"/>
    <s v="P110"/>
    <s v="Backpack"/>
    <x v="1"/>
    <x v="1"/>
    <x v="4"/>
    <n v="2"/>
    <n v="1600"/>
    <n v="0"/>
    <n v="385"/>
    <n v="3200"/>
    <n v="0"/>
    <n v="2815"/>
    <s v="Cash On Delivery"/>
    <x v="0"/>
    <n v="2026"/>
    <n v="1"/>
    <x v="5"/>
    <s v="Sunday"/>
  </r>
  <r>
    <x v="233"/>
    <x v="136"/>
    <s v="C1078"/>
    <s v="Customer 1051"/>
    <s v="Male"/>
    <x v="32"/>
    <x v="1"/>
    <s v="Kerala"/>
    <s v="Kochi"/>
    <s v="Small Business"/>
    <s v="P107"/>
    <s v="Study Desk"/>
    <x v="2"/>
    <x v="7"/>
    <x v="1"/>
    <n v="1"/>
    <n v="10500"/>
    <n v="0.1"/>
    <n v="76"/>
    <n v="10500"/>
    <n v="1050"/>
    <n v="9374"/>
    <s v="Credit Card"/>
    <x v="0"/>
    <n v="2026"/>
    <n v="1"/>
    <x v="6"/>
    <s v="Sunday"/>
  </r>
  <r>
    <x v="234"/>
    <x v="145"/>
    <s v="C1226"/>
    <s v="Customer 1170"/>
    <s v="Female"/>
    <x v="22"/>
    <x v="1"/>
    <s v="Andhra Pradesh"/>
    <s v="Visakhapatnam"/>
    <s v="Consumer"/>
    <s v="P112"/>
    <s v="Desk Lamp"/>
    <x v="3"/>
    <x v="3"/>
    <x v="1"/>
    <n v="2"/>
    <n v="1200"/>
    <n v="0.2"/>
    <n v="126"/>
    <n v="2400"/>
    <n v="480"/>
    <n v="1794"/>
    <s v="Credit Card"/>
    <x v="0"/>
    <n v="2026"/>
    <n v="2"/>
    <x v="1"/>
    <s v="Thursday"/>
  </r>
  <r>
    <x v="235"/>
    <x v="112"/>
    <s v="C1016"/>
    <s v="Customer 1248"/>
    <s v="Male"/>
    <x v="18"/>
    <x v="1"/>
    <s v="Andhra Pradesh"/>
    <s v="Vijayawada"/>
    <s v="Consumer"/>
    <s v="P103"/>
    <s v="Keyboard"/>
    <x v="0"/>
    <x v="0"/>
    <x v="2"/>
    <n v="2"/>
    <n v="1200"/>
    <n v="0"/>
    <n v="288"/>
    <n v="2400"/>
    <n v="0"/>
    <n v="2112"/>
    <s v="Cash On Delivery"/>
    <x v="0"/>
    <n v="2026"/>
    <n v="1"/>
    <x v="2"/>
    <s v="Monday"/>
  </r>
  <r>
    <x v="236"/>
    <x v="145"/>
    <s v="C1221"/>
    <s v="Customer 1077"/>
    <s v="Female"/>
    <x v="20"/>
    <x v="1"/>
    <s v="Andhra Pradesh"/>
    <s v="Vijayawada"/>
    <s v="Corporate"/>
    <s v="P109"/>
    <s v="Premium Pen Set"/>
    <x v="4"/>
    <x v="8"/>
    <x v="7"/>
    <n v="7"/>
    <n v="400"/>
    <n v="0.1"/>
    <n v="371"/>
    <n v="2800"/>
    <n v="280"/>
    <n v="2149"/>
    <s v="Debit Card"/>
    <x v="0"/>
    <n v="2026"/>
    <n v="2"/>
    <x v="1"/>
    <s v="Thursday"/>
  </r>
  <r>
    <x v="237"/>
    <x v="153"/>
    <s v="C1106"/>
    <s v="Customer 1200"/>
    <s v="Female"/>
    <x v="11"/>
    <x v="1"/>
    <s v="Karnataka"/>
    <s v="Mysuru"/>
    <s v="Corporate"/>
    <s v="P106"/>
    <s v="Office Chair"/>
    <x v="2"/>
    <x v="2"/>
    <x v="2"/>
    <n v="2"/>
    <n v="8500"/>
    <n v="0"/>
    <n v="390"/>
    <n v="17000"/>
    <n v="0"/>
    <n v="16610"/>
    <s v="Credit Card"/>
    <x v="0"/>
    <n v="2026"/>
    <n v="2"/>
    <x v="4"/>
    <s v="Sunday"/>
  </r>
  <r>
    <x v="238"/>
    <x v="154"/>
    <s v="C1215"/>
    <s v="Customer 1221"/>
    <s v="Male"/>
    <x v="30"/>
    <x v="0"/>
    <s v="Rajasthan"/>
    <s v="Jaipur"/>
    <s v="Small Business"/>
    <s v="P110"/>
    <s v="Backpack"/>
    <x v="1"/>
    <x v="1"/>
    <x v="2"/>
    <n v="3"/>
    <n v="1600"/>
    <n v="0.1"/>
    <n v="188"/>
    <n v="4800"/>
    <n v="480"/>
    <n v="4132"/>
    <s v="Net Banking"/>
    <x v="0"/>
    <n v="2026"/>
    <n v="3"/>
    <x v="0"/>
    <s v="Friday"/>
  </r>
  <r>
    <x v="239"/>
    <x v="155"/>
    <s v="C1247"/>
    <s v="Customer 1143"/>
    <s v="Male"/>
    <x v="28"/>
    <x v="0"/>
    <s v="Rajasthan"/>
    <s v="Jaipur"/>
    <s v="Corporate"/>
    <s v="P103"/>
    <s v="Keyboard"/>
    <x v="0"/>
    <x v="0"/>
    <x v="6"/>
    <n v="6"/>
    <n v="1200"/>
    <n v="0.05"/>
    <n v="178"/>
    <n v="7200"/>
    <n v="360"/>
    <n v="6662"/>
    <s v="Net Banking"/>
    <x v="1"/>
    <n v="2026"/>
    <n v="2"/>
    <x v="3"/>
    <s v="Monday"/>
  </r>
  <r>
    <x v="240"/>
    <x v="45"/>
    <s v="C1174"/>
    <s v="Customer 1155"/>
    <s v="Female"/>
    <x v="7"/>
    <x v="1"/>
    <s v="Andhra Pradesh"/>
    <s v="Nellore"/>
    <s v="Small Business"/>
    <s v="P106"/>
    <s v="Office Chair"/>
    <x v="2"/>
    <x v="2"/>
    <x v="6"/>
    <n v="5"/>
    <n v="8500"/>
    <n v="0"/>
    <n v="83"/>
    <n v="42500"/>
    <n v="0"/>
    <n v="42417"/>
    <s v="Net Banking"/>
    <x v="0"/>
    <n v="2026"/>
    <n v="2"/>
    <x v="1"/>
    <s v="Friday"/>
  </r>
  <r>
    <x v="241"/>
    <x v="53"/>
    <s v="C1083"/>
    <s v="Customer 1111"/>
    <s v="Female"/>
    <x v="27"/>
    <x v="1"/>
    <s v="Tamil Nadu"/>
    <s v="Chennai"/>
    <s v="Small Business"/>
    <s v="P106"/>
    <s v="Office Chair"/>
    <x v="2"/>
    <x v="2"/>
    <x v="2"/>
    <n v="4"/>
    <n v="8500"/>
    <n v="0.05"/>
    <n v="431"/>
    <n v="34000"/>
    <n v="1700"/>
    <n v="31869"/>
    <s v="Cash On Delivery"/>
    <x v="0"/>
    <n v="2026"/>
    <n v="1"/>
    <x v="6"/>
    <s v="Tuesday"/>
  </r>
  <r>
    <x v="242"/>
    <x v="156"/>
    <s v="C1125"/>
    <s v="Customer 1021"/>
    <s v="Female"/>
    <x v="13"/>
    <x v="1"/>
    <s v="Andhra Pradesh"/>
    <s v="Tirupati"/>
    <s v="Small Business"/>
    <s v="P106"/>
    <s v="Office Chair"/>
    <x v="2"/>
    <x v="2"/>
    <x v="7"/>
    <n v="7"/>
    <n v="8500"/>
    <n v="0.1"/>
    <n v="271"/>
    <n v="59500"/>
    <n v="5950"/>
    <n v="53279"/>
    <s v="Cash On Delivery"/>
    <x v="0"/>
    <n v="2026"/>
    <n v="2"/>
    <x v="1"/>
    <s v="Wednesday"/>
  </r>
  <r>
    <x v="243"/>
    <x v="157"/>
    <s v="C1103"/>
    <s v="Customer 1129"/>
    <s v="Female"/>
    <x v="9"/>
    <x v="0"/>
    <s v="Maharashtra"/>
    <s v="Pune"/>
    <s v="Corporate"/>
    <s v="P107"/>
    <s v="Study Desk"/>
    <x v="2"/>
    <x v="7"/>
    <x v="7"/>
    <n v="8"/>
    <n v="10500"/>
    <n v="0"/>
    <n v="201"/>
    <n v="84000"/>
    <n v="0"/>
    <n v="83799"/>
    <s v="Debit Card"/>
    <x v="2"/>
    <n v="2026"/>
    <n v="2"/>
    <x v="4"/>
    <s v="Saturday"/>
  </r>
  <r>
    <x v="244"/>
    <x v="94"/>
    <s v="C1046"/>
    <s v="Customer 1107"/>
    <s v="Male"/>
    <x v="2"/>
    <x v="2"/>
    <s v="Bihar"/>
    <s v="Patna"/>
    <s v="Consumer"/>
    <s v="P107"/>
    <s v="Study Desk"/>
    <x v="2"/>
    <x v="7"/>
    <x v="6"/>
    <n v="8"/>
    <n v="10500"/>
    <n v="0.1"/>
    <n v="50"/>
    <n v="84000"/>
    <n v="8400"/>
    <n v="75550"/>
    <s v="Net Banking"/>
    <x v="0"/>
    <n v="2026"/>
    <n v="2"/>
    <x v="3"/>
    <s v="Friday"/>
  </r>
  <r>
    <x v="245"/>
    <x v="158"/>
    <s v="C1054"/>
    <s v="Customer 1143"/>
    <s v="Female"/>
    <x v="2"/>
    <x v="3"/>
    <s v="Delhi"/>
    <s v="New Delhi"/>
    <s v="Consumer"/>
    <s v="P106"/>
    <s v="Office Chair"/>
    <x v="2"/>
    <x v="2"/>
    <x v="7"/>
    <n v="5"/>
    <n v="8500"/>
    <n v="0"/>
    <n v="486"/>
    <n v="42500"/>
    <n v="0"/>
    <n v="42014"/>
    <s v="Upi"/>
    <x v="2"/>
    <n v="2026"/>
    <n v="1"/>
    <x v="5"/>
    <s v="Tuesday"/>
  </r>
  <r>
    <x v="246"/>
    <x v="159"/>
    <s v="C1104"/>
    <s v="Customer 1073"/>
    <s v="Female"/>
    <x v="2"/>
    <x v="1"/>
    <s v="Telangana"/>
    <s v="Hyderabad"/>
    <s v="Consumer"/>
    <s v="P105"/>
    <s v="Usb-C Hub"/>
    <x v="0"/>
    <x v="0"/>
    <x v="2"/>
    <n v="3"/>
    <n v="1600"/>
    <n v="0.1"/>
    <n v="458"/>
    <n v="4800"/>
    <n v="480"/>
    <n v="3862"/>
    <s v="Cash On Delivery"/>
    <x v="0"/>
    <n v="2026"/>
    <n v="2"/>
    <x v="4"/>
    <s v="Tuesday"/>
  </r>
  <r>
    <x v="247"/>
    <x v="160"/>
    <s v="C1202"/>
    <s v="Customer 1056"/>
    <s v="Female"/>
    <x v="28"/>
    <x v="3"/>
    <s v="Delhi"/>
    <s v="New Delhi"/>
    <s v="Corporate"/>
    <s v="P107"/>
    <s v="Study Desk"/>
    <x v="2"/>
    <x v="7"/>
    <x v="4"/>
    <n v="4"/>
    <n v="10500"/>
    <n v="0.2"/>
    <n v="357"/>
    <n v="42000"/>
    <n v="8400"/>
    <n v="33243"/>
    <s v="Credit Card"/>
    <x v="1"/>
    <n v="2026"/>
    <n v="1"/>
    <x v="2"/>
    <s v="Sunday"/>
  </r>
  <r>
    <x v="248"/>
    <x v="16"/>
    <s v="C1132"/>
    <s v="Customer 1086"/>
    <s v="Female"/>
    <x v="13"/>
    <x v="3"/>
    <s v="Delhi"/>
    <s v="New Delhi"/>
    <s v="Small Business"/>
    <s v="P108"/>
    <s v="Notebook Pack"/>
    <x v="4"/>
    <x v="6"/>
    <x v="3"/>
    <n v="8"/>
    <n v="300"/>
    <n v="0.2"/>
    <n v="470"/>
    <n v="2400"/>
    <n v="480"/>
    <n v="1450"/>
    <s v="Credit Card"/>
    <x v="0"/>
    <n v="2026"/>
    <n v="2"/>
    <x v="1"/>
    <s v="Friday"/>
  </r>
  <r>
    <x v="249"/>
    <x v="161"/>
    <s v="C1235"/>
    <s v="Customer 1110"/>
    <s v="Male"/>
    <x v="8"/>
    <x v="1"/>
    <s v="Kerala"/>
    <s v="Thiruvananthapuram"/>
    <s v="Corporate"/>
    <s v="P103"/>
    <s v="Keyboard"/>
    <x v="0"/>
    <x v="0"/>
    <x v="7"/>
    <n v="6"/>
    <n v="1200"/>
    <n v="0.05"/>
    <n v="464"/>
    <n v="7200"/>
    <n v="360"/>
    <n v="6376"/>
    <s v="Cash On Delivery"/>
    <x v="2"/>
    <n v="2026"/>
    <n v="2"/>
    <x v="3"/>
    <s v="Friday"/>
  </r>
  <r>
    <x v="250"/>
    <x v="121"/>
    <s v="C1137"/>
    <s v="Customer 1021"/>
    <s v="Female"/>
    <x v="14"/>
    <x v="2"/>
    <s v="Bihar"/>
    <s v="Patna"/>
    <s v="Corporate"/>
    <s v="P107"/>
    <s v="Study Desk"/>
    <x v="2"/>
    <x v="7"/>
    <x v="6"/>
    <n v="3"/>
    <n v="10500"/>
    <n v="0.05"/>
    <n v="337"/>
    <n v="31500"/>
    <n v="1575"/>
    <n v="29588"/>
    <s v="Debit Card"/>
    <x v="0"/>
    <n v="2026"/>
    <n v="3"/>
    <x v="0"/>
    <s v="Tuesday"/>
  </r>
  <r>
    <x v="251"/>
    <x v="17"/>
    <s v="C1132"/>
    <s v="Customer 1032"/>
    <s v="Male"/>
    <x v="14"/>
    <x v="3"/>
    <s v="Delhi"/>
    <s v="New Delhi"/>
    <s v="Corporate"/>
    <s v="P105"/>
    <s v="Usb-C Hub"/>
    <x v="0"/>
    <x v="0"/>
    <x v="1"/>
    <n v="7"/>
    <n v="1600"/>
    <n v="0.05"/>
    <n v="494"/>
    <n v="11200"/>
    <n v="560"/>
    <n v="10146"/>
    <s v="Debit Card"/>
    <x v="0"/>
    <n v="2026"/>
    <n v="2"/>
    <x v="4"/>
    <s v="Sunday"/>
  </r>
  <r>
    <x v="252"/>
    <x v="2"/>
    <s v="C1006"/>
    <s v="Customer 1245"/>
    <s v="Male"/>
    <x v="23"/>
    <x v="1"/>
    <s v="Andhra Pradesh"/>
    <s v="Visakhapatnam"/>
    <s v="Consumer"/>
    <s v="P101"/>
    <s v="Laptop 15"/>
    <x v="0"/>
    <x v="9"/>
    <x v="4"/>
    <n v="7"/>
    <n v="65000"/>
    <n v="0.1"/>
    <n v="345"/>
    <n v="455000"/>
    <n v="45500"/>
    <n v="409155"/>
    <s v="Cash On Delivery"/>
    <x v="0"/>
    <n v="2026"/>
    <n v="1"/>
    <x v="2"/>
    <s v="Wednesday"/>
  </r>
  <r>
    <x v="253"/>
    <x v="113"/>
    <s v="C1202"/>
    <s v="Customer 1006"/>
    <s v="Male"/>
    <x v="6"/>
    <x v="1"/>
    <s v="Andhra Pradesh"/>
    <s v="Vijayawada"/>
    <s v="Consumer"/>
    <s v="P104"/>
    <s v="24In Monitor"/>
    <x v="0"/>
    <x v="4"/>
    <x v="2"/>
    <n v="1"/>
    <n v="12500"/>
    <n v="0.1"/>
    <n v="284"/>
    <n v="12500"/>
    <n v="1250"/>
    <n v="10966"/>
    <s v="Net Banking"/>
    <x v="0"/>
    <n v="2026"/>
    <n v="2"/>
    <x v="4"/>
    <s v="Tuesday"/>
  </r>
  <r>
    <x v="254"/>
    <x v="3"/>
    <s v="C1201"/>
    <s v="Customer 1157"/>
    <s v="Female"/>
    <x v="12"/>
    <x v="0"/>
    <s v="Gujarat"/>
    <s v="Ahmedabad"/>
    <s v="Consumer"/>
    <s v="P103"/>
    <s v="Keyboard"/>
    <x v="0"/>
    <x v="0"/>
    <x v="6"/>
    <n v="4"/>
    <n v="1200"/>
    <n v="0"/>
    <n v="130"/>
    <n v="4800"/>
    <n v="0"/>
    <n v="4670"/>
    <s v="Debit Card"/>
    <x v="0"/>
    <n v="2026"/>
    <n v="2"/>
    <x v="3"/>
    <s v="Sunday"/>
  </r>
  <r>
    <x v="255"/>
    <x v="162"/>
    <s v="C1203"/>
    <s v="Customer 1165"/>
    <s v="Male"/>
    <x v="13"/>
    <x v="0"/>
    <s v="Maharashtra"/>
    <s v="Mumbai"/>
    <s v="Consumer"/>
    <s v="P111"/>
    <s v="Water Bottle"/>
    <x v="3"/>
    <x v="5"/>
    <x v="6"/>
    <n v="6"/>
    <n v="650"/>
    <n v="0.05"/>
    <n v="482"/>
    <n v="3900"/>
    <n v="195"/>
    <n v="3223"/>
    <s v="Cash On Delivery"/>
    <x v="0"/>
    <n v="2026"/>
    <n v="1"/>
    <x v="5"/>
    <s v="Monday"/>
  </r>
  <r>
    <x v="256"/>
    <x v="125"/>
    <s v="C1090"/>
    <s v="Customer 1186"/>
    <s v="Male"/>
    <x v="13"/>
    <x v="0"/>
    <s v="Maharashtra"/>
    <s v="Mumbai"/>
    <s v="Consumer"/>
    <s v="P111"/>
    <s v="Water Bottle"/>
    <x v="3"/>
    <x v="5"/>
    <x v="5"/>
    <n v="3"/>
    <n v="650"/>
    <n v="0.1"/>
    <n v="208"/>
    <n v="1950"/>
    <n v="195"/>
    <n v="1547"/>
    <s v="Debit Card"/>
    <x v="2"/>
    <n v="2026"/>
    <n v="2"/>
    <x v="1"/>
    <s v="Friday"/>
  </r>
  <r>
    <x v="257"/>
    <x v="163"/>
    <s v="C1062"/>
    <s v="Customer 1153"/>
    <s v="Female"/>
    <x v="4"/>
    <x v="1"/>
    <s v="Andhra Pradesh"/>
    <s v="Tirupati"/>
    <s v="Corporate"/>
    <s v="P109"/>
    <s v="Premium Pen Set"/>
    <x v="4"/>
    <x v="8"/>
    <x v="1"/>
    <n v="3"/>
    <n v="-500"/>
    <n v="0.1"/>
    <n v="149"/>
    <n v="-1500"/>
    <n v="-150"/>
    <n v="-1499"/>
    <s v="Net Banking"/>
    <x v="0"/>
    <n v="2026"/>
    <n v="1"/>
    <x v="5"/>
    <s v="Sunday"/>
  </r>
  <r>
    <x v="258"/>
    <x v="136"/>
    <s v="C1062"/>
    <s v="Customer 1045"/>
    <s v="Male"/>
    <x v="30"/>
    <x v="2"/>
    <s v="West Bengal"/>
    <s v="Kolkata"/>
    <s v="Consumer"/>
    <s v="P101"/>
    <s v="Laptop 15"/>
    <x v="0"/>
    <x v="9"/>
    <x v="6"/>
    <n v="4"/>
    <n v="65000"/>
    <n v="0.1"/>
    <n v="255"/>
    <n v="260000"/>
    <n v="26000"/>
    <n v="233745"/>
    <s v="Upi"/>
    <x v="2"/>
    <n v="2026"/>
    <n v="1"/>
    <x v="6"/>
    <s v="Sunday"/>
  </r>
  <r>
    <x v="259"/>
    <x v="164"/>
    <s v="C1109"/>
    <s v="Customer 1051"/>
    <s v="Female"/>
    <x v="19"/>
    <x v="1"/>
    <s v="Andhra Pradesh"/>
    <s v="Nellore"/>
    <s v="Corporate"/>
    <s v="P105"/>
    <s v="Usb-C Hub"/>
    <x v="0"/>
    <x v="0"/>
    <x v="5"/>
    <n v="2"/>
    <n v="1600"/>
    <n v="0.15"/>
    <n v="186"/>
    <n v="3200"/>
    <n v="480"/>
    <n v="2534"/>
    <s v="Cash On Delivery"/>
    <x v="2"/>
    <n v="2026"/>
    <n v="1"/>
    <x v="6"/>
    <s v="Wednesday"/>
  </r>
  <r>
    <x v="260"/>
    <x v="99"/>
    <s v="C1243"/>
    <s v="Customer 1050"/>
    <s v="Female"/>
    <x v="16"/>
    <x v="1"/>
    <s v="Kerala"/>
    <s v="Thiruvananthapuram"/>
    <s v="Small Business"/>
    <s v="P107"/>
    <s v="Study Desk"/>
    <x v="2"/>
    <x v="7"/>
    <x v="2"/>
    <n v="1"/>
    <n v="10500"/>
    <n v="0.1"/>
    <n v="298"/>
    <n v="10500"/>
    <n v="1050"/>
    <n v="9152"/>
    <s v="Net Banking"/>
    <x v="2"/>
    <n v="2026"/>
    <n v="3"/>
    <x v="7"/>
    <s v="Thursday"/>
  </r>
  <r>
    <x v="261"/>
    <x v="115"/>
    <s v="C1121"/>
    <s v="Customer 1105"/>
    <s v="Female"/>
    <x v="15"/>
    <x v="3"/>
    <s v="Punjab"/>
    <s v="Ludhiana"/>
    <s v="Corporate"/>
    <s v="P101"/>
    <s v="Laptop 15"/>
    <x v="0"/>
    <x v="9"/>
    <x v="2"/>
    <n v="1"/>
    <n v="65000"/>
    <n v="0.1"/>
    <n v="348"/>
    <n v="65000"/>
    <n v="6500"/>
    <n v="58152"/>
    <s v="Net Banking"/>
    <x v="0"/>
    <n v="2026"/>
    <n v="1"/>
    <x v="6"/>
    <s v="Saturday"/>
  </r>
  <r>
    <x v="262"/>
    <x v="165"/>
    <s v="C1119"/>
    <s v="Customer 1181"/>
    <s v="Female"/>
    <x v="7"/>
    <x v="0"/>
    <s v="Rajasthan"/>
    <s v="Jaipur"/>
    <s v="Consumer"/>
    <s v="P109"/>
    <s v="Premium Pen Set"/>
    <x v="4"/>
    <x v="8"/>
    <x v="7"/>
    <n v="6"/>
    <n v="400"/>
    <n v="0.15"/>
    <n v="487"/>
    <n v="2400"/>
    <n v="360"/>
    <n v="1553"/>
    <s v="Upi"/>
    <x v="0"/>
    <n v="2026"/>
    <n v="1"/>
    <x v="6"/>
    <s v="Monday"/>
  </r>
  <r>
    <x v="263"/>
    <x v="18"/>
    <s v="C1183"/>
    <s v="Customer 1116"/>
    <s v="Female"/>
    <x v="19"/>
    <x v="1"/>
    <s v="Tamil Nadu"/>
    <s v="Chennai"/>
    <s v="Corporate"/>
    <s v="P109"/>
    <s v="Premium Pen Set"/>
    <x v="4"/>
    <x v="8"/>
    <x v="0"/>
    <n v="8"/>
    <n v="400"/>
    <n v="0.05"/>
    <n v="94"/>
    <n v="3200"/>
    <n v="160"/>
    <n v="2946"/>
    <s v="Credit Card"/>
    <x v="0"/>
    <n v="2026"/>
    <n v="1"/>
    <x v="6"/>
    <s v="Tuesday"/>
  </r>
  <r>
    <x v="264"/>
    <x v="74"/>
    <s v="C1061"/>
    <s v="Customer 1148"/>
    <s v="Female"/>
    <x v="9"/>
    <x v="0"/>
    <s v="Gujarat"/>
    <s v="Ahmedabad"/>
    <s v="Small Business"/>
    <s v="P112"/>
    <s v="Desk Lamp"/>
    <x v="3"/>
    <x v="3"/>
    <x v="5"/>
    <n v="4"/>
    <n v="1200"/>
    <n v="0.15"/>
    <n v="166"/>
    <n v="4800"/>
    <n v="720"/>
    <n v="3914"/>
    <s v="Upi"/>
    <x v="2"/>
    <n v="2026"/>
    <n v="3"/>
    <x v="0"/>
    <s v="Tuesday"/>
  </r>
  <r>
    <x v="265"/>
    <x v="157"/>
    <s v="C1168"/>
    <s v="Customer 1169"/>
    <s v="Female"/>
    <x v="17"/>
    <x v="2"/>
    <s v="Bihar"/>
    <s v="Patna"/>
    <s v="Consumer"/>
    <s v="P109"/>
    <s v="Premium Pen Set"/>
    <x v="4"/>
    <x v="8"/>
    <x v="5"/>
    <n v="5"/>
    <n v="400"/>
    <n v="0"/>
    <n v="237"/>
    <n v="2000"/>
    <n v="0"/>
    <n v="1763"/>
    <s v="Debit Card"/>
    <x v="0"/>
    <n v="2026"/>
    <n v="2"/>
    <x v="4"/>
    <s v="Saturday"/>
  </r>
  <r>
    <x v="266"/>
    <x v="166"/>
    <s v="C1212"/>
    <s v="Customer 1183"/>
    <s v="Female"/>
    <x v="17"/>
    <x v="1"/>
    <s v="Andhra Pradesh"/>
    <s v="Nellore"/>
    <s v="Small Business"/>
    <s v="P110"/>
    <s v="Backpack"/>
    <x v="1"/>
    <x v="1"/>
    <x v="5"/>
    <n v="3"/>
    <n v="1600"/>
    <n v="0.05"/>
    <n v="251"/>
    <n v="4800"/>
    <n v="240"/>
    <n v="4309"/>
    <s v="Cash On Delivery"/>
    <x v="0"/>
    <n v="2026"/>
    <n v="3"/>
    <x v="0"/>
    <s v="Friday"/>
  </r>
  <r>
    <x v="267"/>
    <x v="75"/>
    <s v="C1173"/>
    <s v="Customer 1123"/>
    <s v="Male"/>
    <x v="12"/>
    <x v="0"/>
    <s v="Gujarat"/>
    <s v="Ahmedabad"/>
    <s v="Consumer"/>
    <s v="P112"/>
    <s v="Desk Lamp"/>
    <x v="3"/>
    <x v="3"/>
    <x v="2"/>
    <n v="2"/>
    <n v="1200"/>
    <n v="0.15"/>
    <n v="134"/>
    <n v="2400"/>
    <n v="360"/>
    <n v="1906"/>
    <s v="Net Banking"/>
    <x v="0"/>
    <n v="2026"/>
    <n v="1"/>
    <x v="5"/>
    <s v="Tuesday"/>
  </r>
  <r>
    <x v="268"/>
    <x v="167"/>
    <s v="C1111"/>
    <s v="Customer 1173"/>
    <s v="Male"/>
    <x v="0"/>
    <x v="1"/>
    <s v="Kerala"/>
    <s v="Thiruvananthapuram"/>
    <s v="Corporate"/>
    <s v="P102"/>
    <s v="Wireless Mouse"/>
    <x v="0"/>
    <x v="0"/>
    <x v="4"/>
    <n v="3"/>
    <n v="850"/>
    <n v="0"/>
    <n v="176"/>
    <n v="2550"/>
    <n v="0"/>
    <n v="2374"/>
    <s v="Debit Card"/>
    <x v="0"/>
    <n v="2026"/>
    <n v="1"/>
    <x v="6"/>
    <s v="Monday"/>
  </r>
  <r>
    <x v="269"/>
    <x v="113"/>
    <s v="C1190"/>
    <s v="Customer 1028"/>
    <s v="Male"/>
    <x v="25"/>
    <x v="0"/>
    <s v="Maharashtra"/>
    <s v="Pune"/>
    <s v="Corporate"/>
    <s v="P101"/>
    <s v="Laptop 15"/>
    <x v="0"/>
    <x v="9"/>
    <x v="2"/>
    <n v="3"/>
    <n v="65000"/>
    <n v="0.1"/>
    <n v="201"/>
    <n v="195000"/>
    <n v="19500"/>
    <n v="175299"/>
    <s v="Debit Card"/>
    <x v="0"/>
    <n v="2026"/>
    <n v="2"/>
    <x v="4"/>
    <s v="Tuesday"/>
  </r>
  <r>
    <x v="270"/>
    <x v="78"/>
    <s v="C1133"/>
    <s v="Customer 1052"/>
    <s v="Female"/>
    <x v="2"/>
    <x v="3"/>
    <s v="Delhi"/>
    <s v="New Delhi"/>
    <s v="Consumer"/>
    <s v="P104"/>
    <s v="24In Monitor"/>
    <x v="0"/>
    <x v="4"/>
    <x v="0"/>
    <n v="7"/>
    <n v="12500"/>
    <n v="0.05"/>
    <n v="282"/>
    <n v="87500"/>
    <n v="4375"/>
    <n v="82843"/>
    <s v="Net Banking"/>
    <x v="1"/>
    <n v="2026"/>
    <n v="2"/>
    <x v="3"/>
    <s v="Monday"/>
  </r>
  <r>
    <x v="271"/>
    <x v="67"/>
    <s v="C1209"/>
    <s v="Customer 1236"/>
    <s v="Male"/>
    <x v="25"/>
    <x v="1"/>
    <s v="Tamil Nadu"/>
    <s v="Coimbatore"/>
    <s v="Small Business"/>
    <s v="P105"/>
    <s v="Usb-C Hub"/>
    <x v="0"/>
    <x v="0"/>
    <x v="6"/>
    <n v="6"/>
    <n v="1600"/>
    <n v="0.1"/>
    <n v="161"/>
    <n v="9600"/>
    <n v="960"/>
    <n v="8479"/>
    <s v="Net Banking"/>
    <x v="0"/>
    <n v="2026"/>
    <n v="3"/>
    <x v="0"/>
    <s v="Monday"/>
  </r>
  <r>
    <x v="272"/>
    <x v="80"/>
    <s v="C1233"/>
    <s v="Customer 1246"/>
    <s v="Female"/>
    <x v="13"/>
    <x v="3"/>
    <s v="Delhi"/>
    <s v="New Delhi"/>
    <s v="Consumer"/>
    <s v="P111"/>
    <s v="Water Bottle"/>
    <x v="3"/>
    <x v="5"/>
    <x v="4"/>
    <n v="7"/>
    <n v="650"/>
    <n v="0.1"/>
    <n v="250"/>
    <n v="4550"/>
    <n v="455"/>
    <n v="3845"/>
    <s v="Cash On Delivery"/>
    <x v="0"/>
    <n v="2026"/>
    <n v="1"/>
    <x v="5"/>
    <s v="Wednesday"/>
  </r>
  <r>
    <x v="273"/>
    <x v="102"/>
    <s v="C1048"/>
    <s v="Customer 1005"/>
    <s v="Male"/>
    <x v="20"/>
    <x v="1"/>
    <s v="Andhra Pradesh"/>
    <s v="Nellore"/>
    <s v="Consumer"/>
    <s v="P107"/>
    <s v="Study Desk"/>
    <x v="2"/>
    <x v="7"/>
    <x v="1"/>
    <n v="7"/>
    <n v="10500"/>
    <n v="0.2"/>
    <n v="281"/>
    <n v="73500"/>
    <n v="14700"/>
    <n v="58519"/>
    <s v="Credit Card"/>
    <x v="0"/>
    <n v="2026"/>
    <n v="2"/>
    <x v="1"/>
    <s v="Monday"/>
  </r>
  <r>
    <x v="274"/>
    <x v="72"/>
    <s v="C1033"/>
    <s v="Customer 1052"/>
    <s v="Male"/>
    <x v="13"/>
    <x v="1"/>
    <s v="Andhra Pradesh"/>
    <s v="Nellore"/>
    <s v="Small Business"/>
    <s v="P101"/>
    <s v="Laptop 15"/>
    <x v="0"/>
    <x v="9"/>
    <x v="7"/>
    <n v="8"/>
    <n v="65000"/>
    <n v="0.1"/>
    <n v="169"/>
    <n v="520000"/>
    <n v="52000"/>
    <n v="467831"/>
    <s v="Net Banking"/>
    <x v="0"/>
    <n v="2026"/>
    <n v="2"/>
    <x v="3"/>
    <s v="Monday"/>
  </r>
  <r>
    <x v="275"/>
    <x v="167"/>
    <s v="C1183"/>
    <s v="Customer 1126"/>
    <s v="Female"/>
    <x v="24"/>
    <x v="1"/>
    <s v="Andhra Pradesh"/>
    <s v="Vijayawada"/>
    <s v="Small Business"/>
    <s v="P107"/>
    <s v="Study Desk"/>
    <x v="2"/>
    <x v="7"/>
    <x v="4"/>
    <n v="5"/>
    <n v="10500"/>
    <n v="0.15"/>
    <n v="447"/>
    <n v="52500"/>
    <n v="7875"/>
    <n v="44178"/>
    <s v="Debit Card"/>
    <x v="0"/>
    <n v="2026"/>
    <n v="1"/>
    <x v="6"/>
    <s v="Monday"/>
  </r>
  <r>
    <x v="276"/>
    <x v="74"/>
    <s v="C1214"/>
    <s v="Customer 1216"/>
    <s v="Male"/>
    <x v="17"/>
    <x v="1"/>
    <s v="Andhra Pradesh"/>
    <s v="Nellore"/>
    <s v="Corporate"/>
    <s v="P109"/>
    <s v="Premium Pen Set"/>
    <x v="4"/>
    <x v="8"/>
    <x v="7"/>
    <n v="4"/>
    <n v="400"/>
    <n v="0.05"/>
    <n v="490"/>
    <n v="1600"/>
    <n v="80"/>
    <n v="1030"/>
    <s v="Credit Card"/>
    <x v="0"/>
    <n v="2026"/>
    <n v="3"/>
    <x v="0"/>
    <s v="Tuesday"/>
  </r>
  <r>
    <x v="277"/>
    <x v="153"/>
    <s v="C1141"/>
    <s v="Customer 1051"/>
    <s v="Female"/>
    <x v="10"/>
    <x v="1"/>
    <s v="Karnataka"/>
    <s v="Bengaluru"/>
    <s v="Corporate"/>
    <s v="P103"/>
    <s v="Keyboard"/>
    <x v="0"/>
    <x v="0"/>
    <x v="2"/>
    <n v="2"/>
    <n v="1200"/>
    <n v="0.05"/>
    <n v="278"/>
    <n v="2400"/>
    <n v="120"/>
    <n v="2002"/>
    <s v="Net Banking"/>
    <x v="0"/>
    <n v="2026"/>
    <n v="2"/>
    <x v="4"/>
    <s v="Sunday"/>
  </r>
  <r>
    <x v="278"/>
    <x v="120"/>
    <s v="C1180"/>
    <s v="Customer 1116"/>
    <s v="Male"/>
    <x v="1"/>
    <x v="1"/>
    <s v="Kerala"/>
    <s v="Thiruvananthapuram"/>
    <s v="Corporate"/>
    <s v="P105"/>
    <s v="Usb-C Hub"/>
    <x v="0"/>
    <x v="0"/>
    <x v="5"/>
    <n v="3"/>
    <n v="1600"/>
    <n v="0.05"/>
    <n v="434"/>
    <n v="4800"/>
    <n v="240"/>
    <n v="4126"/>
    <s v="Upi"/>
    <x v="0"/>
    <n v="2026"/>
    <n v="1"/>
    <x v="5"/>
    <s v="Friday"/>
  </r>
  <r>
    <x v="279"/>
    <x v="120"/>
    <s v="C1186"/>
    <s v="Customer 1010"/>
    <s v="Female"/>
    <x v="29"/>
    <x v="1"/>
    <s v="Telangana"/>
    <s v="Hyderabad"/>
    <s v="Corporate"/>
    <s v="P107"/>
    <s v="Study Desk"/>
    <x v="2"/>
    <x v="7"/>
    <x v="5"/>
    <n v="1"/>
    <n v="10500"/>
    <n v="0.05"/>
    <n v="479"/>
    <n v="10500"/>
    <n v="525"/>
    <n v="9496"/>
    <s v="Credit Card"/>
    <x v="1"/>
    <n v="2026"/>
    <n v="1"/>
    <x v="5"/>
    <s v="Friday"/>
  </r>
  <r>
    <x v="280"/>
    <x v="34"/>
    <s v="C1235"/>
    <s v="Customer 1057"/>
    <s v="Female"/>
    <x v="2"/>
    <x v="1"/>
    <s v="Karnataka"/>
    <s v="Mysuru"/>
    <s v="Small Business"/>
    <s v="P109"/>
    <s v="Premium Pen Set"/>
    <x v="4"/>
    <x v="8"/>
    <x v="3"/>
    <n v="2"/>
    <n v="400"/>
    <n v="0.15"/>
    <n v="371"/>
    <n v="800"/>
    <n v="120"/>
    <n v="309"/>
    <s v="Net Banking"/>
    <x v="1"/>
    <n v="2026"/>
    <n v="3"/>
    <x v="0"/>
    <s v="Wednesday"/>
  </r>
  <r>
    <x v="281"/>
    <x v="168"/>
    <s v="C1207"/>
    <s v="Customer 1134"/>
    <s v="Female"/>
    <x v="14"/>
    <x v="1"/>
    <s v="Karnataka"/>
    <s v="Mysuru"/>
    <s v="Corporate"/>
    <s v="P112"/>
    <s v="Desk Lamp"/>
    <x v="3"/>
    <x v="3"/>
    <x v="6"/>
    <n v="5"/>
    <n v="1200"/>
    <n v="0.1"/>
    <n v="206"/>
    <n v="6000"/>
    <n v="600"/>
    <n v="5194"/>
    <s v="Upi"/>
    <x v="0"/>
    <n v="2026"/>
    <n v="2"/>
    <x v="3"/>
    <s v="Wednesday"/>
  </r>
  <r>
    <x v="282"/>
    <x v="124"/>
    <s v="C1028"/>
    <s v="Customer 1190"/>
    <s v="Male"/>
    <x v="17"/>
    <x v="0"/>
    <s v="Maharashtra"/>
    <s v="Pune"/>
    <s v="Consumer"/>
    <s v="P101"/>
    <s v="Laptop 15"/>
    <x v="0"/>
    <x v="9"/>
    <x v="1"/>
    <n v="3"/>
    <n v="65000"/>
    <n v="0"/>
    <n v="64"/>
    <n v="195000"/>
    <n v="0"/>
    <n v="194936"/>
    <s v="Credit Card"/>
    <x v="1"/>
    <n v="2026"/>
    <n v="3"/>
    <x v="7"/>
    <s v="Friday"/>
  </r>
  <r>
    <x v="283"/>
    <x v="76"/>
    <s v="C1246"/>
    <s v="Customer 1085"/>
    <s v="Male"/>
    <x v="17"/>
    <x v="1"/>
    <s v="Telangana"/>
    <s v="Hyderabad"/>
    <s v="Consumer"/>
    <s v="P104"/>
    <s v="24In Monitor"/>
    <x v="0"/>
    <x v="4"/>
    <x v="5"/>
    <n v="8"/>
    <n v="12500"/>
    <n v="0.05"/>
    <n v="322"/>
    <n v="100000"/>
    <n v="5000"/>
    <n v="94678"/>
    <s v="Upi"/>
    <x v="0"/>
    <n v="2026"/>
    <n v="1"/>
    <x v="5"/>
    <s v="Sunday"/>
  </r>
  <r>
    <x v="284"/>
    <x v="52"/>
    <s v="C1233"/>
    <s v="Customer 1012"/>
    <s v="Female"/>
    <x v="4"/>
    <x v="1"/>
    <s v="Karnataka"/>
    <s v="Bengaluru"/>
    <s v="Corporate"/>
    <s v="P103"/>
    <s v="Keyboard"/>
    <x v="0"/>
    <x v="0"/>
    <x v="7"/>
    <n v="7"/>
    <n v="1200"/>
    <n v="0.2"/>
    <n v="191"/>
    <n v="8400"/>
    <n v="1680"/>
    <n v="6529"/>
    <s v="Upi"/>
    <x v="0"/>
    <n v="2026"/>
    <n v="1"/>
    <x v="2"/>
    <s v="Thursday"/>
  </r>
  <r>
    <x v="285"/>
    <x v="115"/>
    <s v="C1043"/>
    <s v="Customer 1109"/>
    <s v="Male"/>
    <x v="27"/>
    <x v="3"/>
    <s v="Delhi"/>
    <s v="New Delhi"/>
    <s v="Small Business"/>
    <s v="P110"/>
    <s v="Backpack"/>
    <x v="1"/>
    <x v="1"/>
    <x v="1"/>
    <n v="6"/>
    <n v="1600"/>
    <n v="0.15"/>
    <n v="394"/>
    <n v="9600"/>
    <n v="1440"/>
    <n v="7766"/>
    <s v="Credit Card"/>
    <x v="1"/>
    <n v="2026"/>
    <n v="1"/>
    <x v="6"/>
    <s v="Saturday"/>
  </r>
  <r>
    <x v="286"/>
    <x v="124"/>
    <s v="C1193"/>
    <s v="Customer 1010"/>
    <s v="Male"/>
    <x v="11"/>
    <x v="1"/>
    <s v="Kerala"/>
    <s v="Kochi"/>
    <s v="Corporate"/>
    <s v="P101"/>
    <s v="Laptop 15"/>
    <x v="0"/>
    <x v="9"/>
    <x v="2"/>
    <n v="1"/>
    <n v="65000"/>
    <n v="0.2"/>
    <n v="65"/>
    <n v="65000"/>
    <n v="13000"/>
    <n v="51935"/>
    <s v="Net Banking"/>
    <x v="0"/>
    <n v="2026"/>
    <n v="3"/>
    <x v="7"/>
    <s v="Friday"/>
  </r>
  <r>
    <x v="287"/>
    <x v="169"/>
    <s v="C1088"/>
    <s v="Customer 1025"/>
    <s v="Female"/>
    <x v="11"/>
    <x v="3"/>
    <s v="Uttar Pradesh"/>
    <s v="Lucknow"/>
    <s v="Small Business"/>
    <s v="P110"/>
    <s v="Backpack"/>
    <x v="1"/>
    <x v="1"/>
    <x v="3"/>
    <n v="7"/>
    <n v="1600"/>
    <n v="0.15"/>
    <n v="434"/>
    <n v="11200"/>
    <n v="1680"/>
    <n v="9086"/>
    <s v="Upi"/>
    <x v="0"/>
    <n v="2026"/>
    <n v="2"/>
    <x v="4"/>
    <s v="Monday"/>
  </r>
  <r>
    <x v="288"/>
    <x v="3"/>
    <s v="C1107"/>
    <s v="Customer 1013"/>
    <s v="Female"/>
    <x v="14"/>
    <x v="1"/>
    <s v="Kerala"/>
    <s v="Kochi"/>
    <s v="Consumer"/>
    <s v="P108"/>
    <s v="Notebook Pack"/>
    <x v="4"/>
    <x v="6"/>
    <x v="1"/>
    <n v="3"/>
    <n v="300"/>
    <n v="0.05"/>
    <n v="453"/>
    <n v="900"/>
    <n v="45"/>
    <n v="402"/>
    <s v="Cash On Delivery"/>
    <x v="1"/>
    <n v="2026"/>
    <n v="2"/>
    <x v="3"/>
    <s v="Sunday"/>
  </r>
  <r>
    <x v="289"/>
    <x v="166"/>
    <s v="C1117"/>
    <s v="Customer 1065"/>
    <s v="Male"/>
    <x v="29"/>
    <x v="1"/>
    <s v="Karnataka"/>
    <s v="Mysuru"/>
    <s v="Consumer"/>
    <s v="P106"/>
    <s v="Office Chair"/>
    <x v="2"/>
    <x v="2"/>
    <x v="2"/>
    <n v="6"/>
    <n v="8500"/>
    <n v="0"/>
    <n v="395"/>
    <n v="51000"/>
    <n v="0"/>
    <n v="50605"/>
    <s v="Credit Card"/>
    <x v="0"/>
    <n v="2026"/>
    <n v="3"/>
    <x v="0"/>
    <s v="Friday"/>
  </r>
  <r>
    <x v="290"/>
    <x v="29"/>
    <s v="C1065"/>
    <s v="Customer 1168"/>
    <s v="Female"/>
    <x v="25"/>
    <x v="0"/>
    <s v="Maharashtra"/>
    <s v="Mumbai"/>
    <s v="Small Business"/>
    <s v="P108"/>
    <s v="Notebook Pack"/>
    <x v="4"/>
    <x v="6"/>
    <x v="3"/>
    <n v="4"/>
    <n v="300"/>
    <n v="0.15"/>
    <n v="486"/>
    <n v="1200"/>
    <n v="180"/>
    <n v="534"/>
    <s v="Debit Card"/>
    <x v="1"/>
    <n v="2026"/>
    <n v="2"/>
    <x v="1"/>
    <s v="Monday"/>
  </r>
  <r>
    <x v="291"/>
    <x v="31"/>
    <s v="C1057"/>
    <s v="Customer 1205"/>
    <s v="Male"/>
    <x v="15"/>
    <x v="1"/>
    <s v="Andhra Pradesh"/>
    <s v="Nellore"/>
    <s v="Consumer"/>
    <s v="P111"/>
    <s v="Water Bottle"/>
    <x v="3"/>
    <x v="5"/>
    <x v="4"/>
    <n v="8"/>
    <n v="650"/>
    <n v="0"/>
    <n v="124"/>
    <n v="5200"/>
    <n v="0"/>
    <n v="5076"/>
    <s v="Cash On Delivery"/>
    <x v="0"/>
    <n v="2026"/>
    <n v="1"/>
    <x v="2"/>
    <s v="Tuesday"/>
  </r>
  <r>
    <x v="292"/>
    <x v="170"/>
    <s v="C1015"/>
    <s v="Customer 1085"/>
    <s v="Female"/>
    <x v="14"/>
    <x v="1"/>
    <s v="Karnataka"/>
    <s v="Mysuru"/>
    <s v="Small Business"/>
    <s v="P112"/>
    <s v="Desk Lamp"/>
    <x v="3"/>
    <x v="3"/>
    <x v="5"/>
    <n v="5"/>
    <n v="1200"/>
    <n v="0.1"/>
    <n v="80"/>
    <n v="6000"/>
    <n v="600"/>
    <n v="5320"/>
    <s v="Debit Card"/>
    <x v="0"/>
    <n v="2026"/>
    <n v="1"/>
    <x v="6"/>
    <s v="Wednesday"/>
  </r>
  <r>
    <x v="293"/>
    <x v="101"/>
    <s v="C1100"/>
    <s v="Customer 1235"/>
    <s v="Male"/>
    <x v="32"/>
    <x v="1"/>
    <s v="Telangana"/>
    <s v="Warangal"/>
    <s v="Consumer"/>
    <s v="P107"/>
    <s v="Study Desk"/>
    <x v="2"/>
    <x v="7"/>
    <x v="2"/>
    <n v="1"/>
    <n v="10500"/>
    <n v="0"/>
    <n v="167"/>
    <n v="10500"/>
    <n v="0"/>
    <n v="10333"/>
    <s v="Credit Card"/>
    <x v="0"/>
    <n v="2026"/>
    <n v="1"/>
    <x v="5"/>
    <s v="Friday"/>
  </r>
  <r>
    <x v="294"/>
    <x v="171"/>
    <s v="C1040"/>
    <s v="Customer 1179"/>
    <s v="Male"/>
    <x v="13"/>
    <x v="1"/>
    <s v="Karnataka"/>
    <s v="Mysuru"/>
    <s v="Small Business"/>
    <s v="P102"/>
    <s v="Wireless Mouse"/>
    <x v="0"/>
    <x v="0"/>
    <x v="1"/>
    <n v="6"/>
    <n v="850"/>
    <n v="0.05"/>
    <n v="255"/>
    <n v="5100"/>
    <n v="255"/>
    <n v="4590"/>
    <s v="Credit Card"/>
    <x v="0"/>
    <n v="2026"/>
    <n v="2"/>
    <x v="1"/>
    <s v="Saturday"/>
  </r>
  <r>
    <x v="295"/>
    <x v="172"/>
    <s v="C1225"/>
    <s v="Customer 1029"/>
    <s v="Female"/>
    <x v="19"/>
    <x v="1"/>
    <s v="Kerala"/>
    <s v="Kochi"/>
    <s v="Corporate"/>
    <s v="P111"/>
    <s v="Water Bottle"/>
    <x v="3"/>
    <x v="5"/>
    <x v="7"/>
    <n v="7"/>
    <n v="650"/>
    <n v="0"/>
    <n v="205"/>
    <n v="4550"/>
    <n v="0"/>
    <n v="4345"/>
    <s v="Credit Card"/>
    <x v="1"/>
    <n v="2026"/>
    <n v="1"/>
    <x v="5"/>
    <s v="Wednesday"/>
  </r>
  <r>
    <x v="296"/>
    <x v="151"/>
    <s v="C1048"/>
    <s v="Customer 1138"/>
    <s v="Female"/>
    <x v="30"/>
    <x v="0"/>
    <s v="Rajasthan"/>
    <s v="Jaipur"/>
    <s v="Consumer"/>
    <s v="P104"/>
    <s v="24In Monitor"/>
    <x v="0"/>
    <x v="4"/>
    <x v="3"/>
    <n v="4"/>
    <n v="12500"/>
    <n v="0.05"/>
    <n v="368"/>
    <n v="50000"/>
    <n v="2500"/>
    <n v="47132"/>
    <s v="Net Banking"/>
    <x v="0"/>
    <n v="2026"/>
    <n v="1"/>
    <x v="5"/>
    <s v="Saturday"/>
  </r>
  <r>
    <x v="297"/>
    <x v="173"/>
    <s v="C1148"/>
    <s v="Customer 1164"/>
    <s v="Male"/>
    <x v="23"/>
    <x v="1"/>
    <s v="Andhra Pradesh"/>
    <s v="Tirupati"/>
    <s v="Small Business"/>
    <s v="P101"/>
    <s v="Laptop 15"/>
    <x v="0"/>
    <x v="9"/>
    <x v="7"/>
    <n v="1"/>
    <n v="65000"/>
    <n v="0.05"/>
    <n v="450"/>
    <n v="65000"/>
    <n v="3250"/>
    <n v="61300"/>
    <s v="Net Banking"/>
    <x v="0"/>
    <n v="2026"/>
    <n v="2"/>
    <x v="1"/>
    <s v="Sunday"/>
  </r>
  <r>
    <x v="298"/>
    <x v="174"/>
    <s v="C1093"/>
    <s v="Customer 1218"/>
    <s v="Female"/>
    <x v="9"/>
    <x v="1"/>
    <s v="Kerala"/>
    <s v="Kochi"/>
    <s v="Consumer"/>
    <s v="P105"/>
    <s v="Usb-C Hub"/>
    <x v="0"/>
    <x v="0"/>
    <x v="1"/>
    <n v="2"/>
    <n v="1600"/>
    <n v="0.05"/>
    <n v="77"/>
    <n v="3200"/>
    <n v="160"/>
    <n v="2963"/>
    <s v="Debit Card"/>
    <x v="1"/>
    <n v="2026"/>
    <n v="3"/>
    <x v="7"/>
    <s v="Saturday"/>
  </r>
  <r>
    <x v="299"/>
    <x v="156"/>
    <s v="C1175"/>
    <s v="Customer 1066"/>
    <s v="Male"/>
    <x v="26"/>
    <x v="1"/>
    <s v="Telangana"/>
    <s v="Warangal"/>
    <s v="Consumer"/>
    <s v="P105"/>
    <s v="Usb-C Hub"/>
    <x v="0"/>
    <x v="0"/>
    <x v="3"/>
    <n v="0"/>
    <n v="1600"/>
    <n v="0"/>
    <n v="160"/>
    <n v="0"/>
    <n v="0"/>
    <n v="-160"/>
    <s v="Credit Card"/>
    <x v="0"/>
    <n v="2026"/>
    <n v="2"/>
    <x v="1"/>
    <s v="Wednesday"/>
  </r>
  <r>
    <x v="300"/>
    <x v="137"/>
    <s v="C1147"/>
    <s v="Customer 1067"/>
    <s v="Female"/>
    <x v="28"/>
    <x v="2"/>
    <s v="Bihar"/>
    <s v="Patna"/>
    <s v="Corporate"/>
    <s v="P109"/>
    <s v="Premium Pen Set"/>
    <x v="4"/>
    <x v="8"/>
    <x v="5"/>
    <n v="7"/>
    <n v="400"/>
    <n v="0.05"/>
    <n v="460"/>
    <n v="2800"/>
    <n v="140"/>
    <n v="2200"/>
    <s v="Cash On Delivery"/>
    <x v="0"/>
    <n v="2026"/>
    <n v="2"/>
    <x v="1"/>
    <s v="Sunday"/>
  </r>
  <r>
    <x v="301"/>
    <x v="114"/>
    <s v="C1135"/>
    <s v="Customer 1247"/>
    <s v="Female"/>
    <x v="9"/>
    <x v="1"/>
    <s v="Andhra Pradesh"/>
    <s v="Vijayawada"/>
    <s v="Consumer"/>
    <s v="P110"/>
    <s v="Backpack"/>
    <x v="1"/>
    <x v="1"/>
    <x v="5"/>
    <n v="6"/>
    <n v="1600"/>
    <n v="0.1"/>
    <n v="250"/>
    <n v="9600"/>
    <n v="960"/>
    <n v="8390"/>
    <s v="Debit Card"/>
    <x v="0"/>
    <n v="2026"/>
    <n v="1"/>
    <x v="5"/>
    <s v="Friday"/>
  </r>
  <r>
    <x v="302"/>
    <x v="175"/>
    <s v="C1181"/>
    <s v="Customer 1209"/>
    <s v="Female"/>
    <x v="15"/>
    <x v="0"/>
    <s v="Rajasthan"/>
    <s v="Jaipur"/>
    <s v="Corporate"/>
    <s v="P101"/>
    <s v="Laptop 15"/>
    <x v="0"/>
    <x v="9"/>
    <x v="7"/>
    <n v="7"/>
    <n v="65000"/>
    <n v="0.1"/>
    <n v="326"/>
    <n v="455000"/>
    <n v="45500"/>
    <n v="409174"/>
    <s v="Debit Card"/>
    <x v="0"/>
    <n v="2026"/>
    <n v="1"/>
    <x v="6"/>
    <s v="Saturday"/>
  </r>
  <r>
    <x v="303"/>
    <x v="173"/>
    <s v="C1025"/>
    <s v="Customer 1140"/>
    <s v="Female"/>
    <x v="31"/>
    <x v="3"/>
    <s v="Punjab"/>
    <s v="Ludhiana"/>
    <s v="Consumer"/>
    <s v="P110"/>
    <s v="Backpack"/>
    <x v="1"/>
    <x v="1"/>
    <x v="1"/>
    <n v="5"/>
    <n v="1600"/>
    <n v="0"/>
    <n v="388"/>
    <n v="8000"/>
    <n v="0"/>
    <n v="7612"/>
    <s v="Net Banking"/>
    <x v="1"/>
    <n v="2026"/>
    <n v="2"/>
    <x v="1"/>
    <s v="Sunday"/>
  </r>
  <r>
    <x v="304"/>
    <x v="176"/>
    <s v="C1176"/>
    <s v="Customer 1078"/>
    <s v="Male"/>
    <x v="5"/>
    <x v="1"/>
    <s v="Andhra Pradesh"/>
    <s v="Tirupati"/>
    <s v="Consumer"/>
    <s v="P106"/>
    <s v="Office Chair"/>
    <x v="2"/>
    <x v="2"/>
    <x v="3"/>
    <n v="2"/>
    <n v="8500"/>
    <n v="0.05"/>
    <n v="450"/>
    <n v="17000"/>
    <n v="850"/>
    <n v="15700"/>
    <s v="Net Banking"/>
    <x v="2"/>
    <n v="2026"/>
    <n v="2"/>
    <x v="3"/>
    <s v="Monday"/>
  </r>
  <r>
    <x v="305"/>
    <x v="164"/>
    <s v="C1042"/>
    <s v="Customer 1178"/>
    <s v="Female"/>
    <x v="26"/>
    <x v="1"/>
    <s v="Telangana"/>
    <s v="Hyderabad"/>
    <s v="Consumer"/>
    <s v="P110"/>
    <s v="Backpack"/>
    <x v="1"/>
    <x v="1"/>
    <x v="4"/>
    <n v="3"/>
    <n v="1600"/>
    <n v="0.2"/>
    <n v="323"/>
    <n v="4800"/>
    <n v="960"/>
    <n v="3517"/>
    <s v="Credit Card"/>
    <x v="0"/>
    <n v="2026"/>
    <n v="1"/>
    <x v="6"/>
    <s v="Wednesday"/>
  </r>
  <r>
    <x v="306"/>
    <x v="177"/>
    <s v="C1002"/>
    <s v="Customer 1239"/>
    <s v="Female"/>
    <x v="8"/>
    <x v="1"/>
    <s v="Andhra Pradesh"/>
    <s v="Vijayawada"/>
    <s v="Small Business"/>
    <s v="P109"/>
    <s v="Premium Pen Set"/>
    <x v="4"/>
    <x v="8"/>
    <x v="4"/>
    <n v="6"/>
    <n v="400"/>
    <n v="0"/>
    <n v="391"/>
    <n v="2400"/>
    <n v="0"/>
    <n v="2009"/>
    <s v="Credit Card"/>
    <x v="1"/>
    <n v="2026"/>
    <n v="1"/>
    <x v="6"/>
    <s v="Saturday"/>
  </r>
  <r>
    <x v="307"/>
    <x v="178"/>
    <s v="C1197"/>
    <s v="Customer 1131"/>
    <s v="Female"/>
    <x v="20"/>
    <x v="1"/>
    <s v="Kerala"/>
    <s v="Kochi"/>
    <s v="Consumer"/>
    <s v="P106"/>
    <s v="Office Chair"/>
    <x v="2"/>
    <x v="2"/>
    <x v="6"/>
    <n v="7"/>
    <n v="8500"/>
    <n v="0.05"/>
    <n v="335"/>
    <n v="59500"/>
    <n v="2975"/>
    <n v="56190"/>
    <s v="Cash On Delivery"/>
    <x v="0"/>
    <n v="2026"/>
    <n v="1"/>
    <x v="2"/>
    <s v="Saturday"/>
  </r>
  <r>
    <x v="308"/>
    <x v="179"/>
    <s v="C1046"/>
    <s v="Customer 1191"/>
    <s v="Male"/>
    <x v="2"/>
    <x v="3"/>
    <s v="Punjab"/>
    <s v="Ludhiana"/>
    <s v="Consumer"/>
    <s v="P108"/>
    <s v="Notebook Pack"/>
    <x v="4"/>
    <x v="6"/>
    <x v="4"/>
    <n v="1"/>
    <n v="300"/>
    <n v="0.05"/>
    <n v="128"/>
    <n v="300"/>
    <n v="15"/>
    <n v="157"/>
    <s v="Upi"/>
    <x v="0"/>
    <n v="2026"/>
    <n v="3"/>
    <x v="7"/>
    <s v="Sunday"/>
  </r>
  <r>
    <x v="309"/>
    <x v="20"/>
    <s v="C1239"/>
    <s v="Customer 1017"/>
    <s v="Male"/>
    <x v="33"/>
    <x v="1"/>
    <s v="Kerala"/>
    <s v="Kochi"/>
    <s v="Small Business"/>
    <s v="P110"/>
    <s v="Backpack"/>
    <x v="1"/>
    <x v="1"/>
    <x v="5"/>
    <n v="5"/>
    <n v="1600"/>
    <n v="0"/>
    <n v="182"/>
    <n v="8000"/>
    <n v="0"/>
    <n v="7818"/>
    <s v="Credit Card"/>
    <x v="1"/>
    <n v="2026"/>
    <n v="3"/>
    <x v="0"/>
    <s v="Monday"/>
  </r>
  <r>
    <x v="310"/>
    <x v="84"/>
    <s v="C1144"/>
    <s v="Customer 1106"/>
    <s v="Male"/>
    <x v="6"/>
    <x v="1"/>
    <s v="Karnataka"/>
    <s v="Mysuru"/>
    <s v="Corporate"/>
    <s v="P105"/>
    <s v="Usb-C Hub"/>
    <x v="0"/>
    <x v="0"/>
    <x v="2"/>
    <n v="2"/>
    <n v="1600"/>
    <n v="0"/>
    <n v="219"/>
    <n v="3200"/>
    <n v="0"/>
    <n v="2981"/>
    <s v="Credit Card"/>
    <x v="0"/>
    <n v="2026"/>
    <n v="3"/>
    <x v="7"/>
    <s v="Friday"/>
  </r>
  <r>
    <x v="311"/>
    <x v="139"/>
    <s v="C1053"/>
    <s v="Customer 1218"/>
    <s v="Female"/>
    <x v="21"/>
    <x v="1"/>
    <s v="Andhra Pradesh"/>
    <s v="Nellore"/>
    <s v="Corporate"/>
    <s v="P110"/>
    <s v="Backpack"/>
    <x v="1"/>
    <x v="1"/>
    <x v="6"/>
    <n v="6"/>
    <n v="1600"/>
    <n v="0.1"/>
    <n v="344"/>
    <n v="9600"/>
    <n v="960"/>
    <n v="8296"/>
    <s v="Upi"/>
    <x v="0"/>
    <n v="2026"/>
    <n v="1"/>
    <x v="5"/>
    <s v="Monday"/>
  </r>
  <r>
    <x v="312"/>
    <x v="147"/>
    <s v="C1073"/>
    <s v="Customer 1002"/>
    <s v="Female"/>
    <x v="25"/>
    <x v="0"/>
    <s v="Rajasthan"/>
    <s v="Jaipur"/>
    <s v="Consumer"/>
    <s v="P104"/>
    <s v="24In Monitor"/>
    <x v="0"/>
    <x v="4"/>
    <x v="7"/>
    <n v="1"/>
    <n v="12500"/>
    <n v="0.1"/>
    <n v="439"/>
    <n v="12500"/>
    <n v="1250"/>
    <n v="10811"/>
    <s v="Net Banking"/>
    <x v="1"/>
    <n v="2026"/>
    <n v="1"/>
    <x v="2"/>
    <s v="Wednesday"/>
  </r>
  <r>
    <x v="313"/>
    <x v="165"/>
    <s v="C1137"/>
    <s v="Customer 1214"/>
    <s v="Female"/>
    <x v="16"/>
    <x v="1"/>
    <s v="Andhra Pradesh"/>
    <s v="Vijayawada"/>
    <s v="Corporate"/>
    <s v="P111"/>
    <s v="Water Bottle"/>
    <x v="3"/>
    <x v="5"/>
    <x v="6"/>
    <n v="3"/>
    <n v="650"/>
    <n v="0"/>
    <n v="396"/>
    <n v="1950"/>
    <n v="0"/>
    <n v="1554"/>
    <s v="Debit Card"/>
    <x v="0"/>
    <n v="2026"/>
    <n v="1"/>
    <x v="6"/>
    <s v="Monday"/>
  </r>
  <r>
    <x v="314"/>
    <x v="41"/>
    <s v="C1248"/>
    <s v="Customer 1101"/>
    <s v="Male"/>
    <x v="15"/>
    <x v="2"/>
    <s v="West Bengal"/>
    <s v="Kolkata"/>
    <s v="Small Business"/>
    <s v="P104"/>
    <s v="24In Monitor"/>
    <x v="0"/>
    <x v="4"/>
    <x v="7"/>
    <n v="4"/>
    <n v="12500"/>
    <n v="0.1"/>
    <n v="73"/>
    <n v="50000"/>
    <n v="5000"/>
    <n v="44927"/>
    <s v="Credit Card"/>
    <x v="1"/>
    <n v="2026"/>
    <n v="3"/>
    <x v="0"/>
    <s v="Monday"/>
  </r>
  <r>
    <x v="315"/>
    <x v="59"/>
    <s v="C1191"/>
    <s v="Customer 1066"/>
    <s v="Female"/>
    <x v="33"/>
    <x v="2"/>
    <s v="West Bengal"/>
    <s v="Kolkata"/>
    <s v="Consumer"/>
    <s v="P106"/>
    <s v="Office Chair"/>
    <x v="2"/>
    <x v="2"/>
    <x v="4"/>
    <n v="1"/>
    <n v="8500"/>
    <n v="0.1"/>
    <n v="207"/>
    <n v="8500"/>
    <n v="850"/>
    <n v="7443"/>
    <s v="Debit Card"/>
    <x v="0"/>
    <n v="2026"/>
    <n v="1"/>
    <x v="6"/>
    <s v="Saturday"/>
  </r>
  <r>
    <x v="316"/>
    <x v="122"/>
    <s v="C1063"/>
    <s v="Customer 1217"/>
    <s v="Male"/>
    <x v="3"/>
    <x v="1"/>
    <s v="Tamil Nadu"/>
    <s v="Coimbatore"/>
    <s v="Consumer"/>
    <s v="P104"/>
    <s v="24In Monitor"/>
    <x v="0"/>
    <x v="4"/>
    <x v="1"/>
    <n v="3"/>
    <n v="12500"/>
    <n v="0.05"/>
    <n v="443"/>
    <n v="37500"/>
    <n v="1875"/>
    <n v="35182"/>
    <s v="Credit Card"/>
    <x v="2"/>
    <n v="2026"/>
    <n v="2"/>
    <x v="3"/>
    <s v="Thursday"/>
  </r>
  <r>
    <x v="317"/>
    <x v="180"/>
    <s v="C1025"/>
    <s v="Customer 1060"/>
    <s v="Male"/>
    <x v="2"/>
    <x v="1"/>
    <s v="Andhra Pradesh"/>
    <s v="Visakhapatnam"/>
    <s v="Corporate"/>
    <s v="P108"/>
    <s v="Notebook Pack"/>
    <x v="4"/>
    <x v="6"/>
    <x v="5"/>
    <n v="4"/>
    <n v="300"/>
    <n v="0.15"/>
    <n v="101"/>
    <n v="1200"/>
    <n v="180"/>
    <n v="919"/>
    <s v="Upi"/>
    <x v="2"/>
    <n v="2026"/>
    <n v="2"/>
    <x v="1"/>
    <s v="Wednesday"/>
  </r>
  <r>
    <x v="318"/>
    <x v="181"/>
    <s v="C1188"/>
    <s v="Customer 1027"/>
    <s v="Male"/>
    <x v="6"/>
    <x v="1"/>
    <s v="Andhra Pradesh"/>
    <s v="Nellore"/>
    <s v="Corporate"/>
    <s v="P104"/>
    <s v="24In Monitor"/>
    <x v="0"/>
    <x v="4"/>
    <x v="4"/>
    <n v="8"/>
    <n v="12500"/>
    <n v="0"/>
    <n v="390"/>
    <n v="100000"/>
    <n v="0"/>
    <n v="99610"/>
    <s v="Cash On Delivery"/>
    <x v="0"/>
    <n v="2026"/>
    <n v="3"/>
    <x v="0"/>
    <s v="Sunday"/>
  </r>
  <r>
    <x v="319"/>
    <x v="82"/>
    <s v="C1243"/>
    <s v="Customer 1065"/>
    <s v="Male"/>
    <x v="14"/>
    <x v="1"/>
    <s v="Andhra Pradesh"/>
    <s v="Tirupati"/>
    <s v="Corporate"/>
    <s v="P105"/>
    <s v="Usb-C Hub"/>
    <x v="0"/>
    <x v="0"/>
    <x v="5"/>
    <n v="3"/>
    <n v="1600"/>
    <n v="0.2"/>
    <n v="226"/>
    <n v="4800"/>
    <n v="960"/>
    <n v="3614"/>
    <s v="Debit Card"/>
    <x v="0"/>
    <n v="2026"/>
    <n v="2"/>
    <x v="1"/>
    <s v="Sunday"/>
  </r>
  <r>
    <x v="320"/>
    <x v="182"/>
    <s v="C1224"/>
    <s v="Customer 1098"/>
    <s v="Female"/>
    <x v="31"/>
    <x v="1"/>
    <s v="Telangana"/>
    <s v="Hyderabad"/>
    <s v="Consumer"/>
    <s v="P108"/>
    <s v="Notebook Pack"/>
    <x v="4"/>
    <x v="6"/>
    <x v="6"/>
    <n v="7"/>
    <n v="300"/>
    <n v="0.1"/>
    <n v="300"/>
    <n v="2100"/>
    <n v="210"/>
    <n v="1590"/>
    <s v="Net Banking"/>
    <x v="0"/>
    <n v="2026"/>
    <n v="2"/>
    <x v="1"/>
    <s v="Monday"/>
  </r>
  <r>
    <x v="321"/>
    <x v="174"/>
    <s v="C1228"/>
    <s v="Customer 1244"/>
    <s v="Male"/>
    <x v="33"/>
    <x v="1"/>
    <s v="Karnataka"/>
    <s v="Mysuru"/>
    <s v="Consumer"/>
    <s v="P104"/>
    <s v="24In Monitor"/>
    <x v="0"/>
    <x v="4"/>
    <x v="6"/>
    <n v="5"/>
    <n v="12500"/>
    <n v="0.1"/>
    <n v="464"/>
    <n v="62500"/>
    <n v="6250"/>
    <n v="55786"/>
    <s v="Debit Card"/>
    <x v="1"/>
    <n v="2026"/>
    <n v="3"/>
    <x v="7"/>
    <s v="Saturday"/>
  </r>
  <r>
    <x v="322"/>
    <x v="140"/>
    <s v="C1017"/>
    <s v="Customer 1213"/>
    <s v="Female"/>
    <x v="27"/>
    <x v="1"/>
    <s v="Tamil Nadu"/>
    <s v="Chennai"/>
    <s v="Consumer"/>
    <s v="P105"/>
    <s v="Usb-C Hub"/>
    <x v="0"/>
    <x v="0"/>
    <x v="5"/>
    <n v="2"/>
    <n v="1600"/>
    <n v="0.1"/>
    <n v="139"/>
    <n v="3200"/>
    <n v="320"/>
    <n v="2741"/>
    <s v="Net Banking"/>
    <x v="0"/>
    <n v="2026"/>
    <n v="1"/>
    <x v="6"/>
    <s v="Tuesday"/>
  </r>
  <r>
    <x v="323"/>
    <x v="65"/>
    <s v="C1027"/>
    <s v="Customer 1018"/>
    <s v="Male"/>
    <x v="5"/>
    <x v="1"/>
    <s v="Andhra Pradesh"/>
    <s v="Visakhapatnam"/>
    <s v="Small Business"/>
    <s v="P110"/>
    <s v="Backpack"/>
    <x v="1"/>
    <x v="1"/>
    <x v="0"/>
    <n v="2"/>
    <n v="1600"/>
    <n v="0.1"/>
    <n v="168"/>
    <n v="3200"/>
    <n v="320"/>
    <n v="2712"/>
    <s v="Net Banking"/>
    <x v="1"/>
    <n v="2026"/>
    <n v="3"/>
    <x v="0"/>
    <s v="Thursday"/>
  </r>
  <r>
    <x v="324"/>
    <x v="32"/>
    <s v="C1081"/>
    <s v="Customer 1231"/>
    <s v="Female"/>
    <x v="14"/>
    <x v="2"/>
    <s v="West Bengal"/>
    <s v="Kolkata"/>
    <s v="Small Business"/>
    <s v="P101"/>
    <s v="Laptop 15"/>
    <x v="0"/>
    <x v="9"/>
    <x v="5"/>
    <n v="6"/>
    <n v="65000"/>
    <n v="0.1"/>
    <n v="314"/>
    <n v="390000"/>
    <n v="39000"/>
    <n v="350686"/>
    <s v="Upi"/>
    <x v="0"/>
    <n v="2026"/>
    <n v="3"/>
    <x v="0"/>
    <s v="Tuesday"/>
  </r>
  <r>
    <x v="325"/>
    <x v="116"/>
    <s v="C1125"/>
    <s v="Customer 1041"/>
    <s v="Male"/>
    <x v="31"/>
    <x v="1"/>
    <s v="Tamil Nadu"/>
    <s v="Coimbatore"/>
    <s v="Small Business"/>
    <s v="P108"/>
    <s v="Notebook Pack"/>
    <x v="4"/>
    <x v="6"/>
    <x v="6"/>
    <n v="6"/>
    <n v="300"/>
    <n v="0.2"/>
    <n v="202"/>
    <n v="1800"/>
    <n v="360"/>
    <n v="1238"/>
    <s v="Debit Card"/>
    <x v="2"/>
    <n v="2026"/>
    <n v="2"/>
    <x v="3"/>
    <s v="Saturday"/>
  </r>
  <r>
    <x v="326"/>
    <x v="183"/>
    <s v="C1146"/>
    <s v="Customer 1190"/>
    <s v="Female"/>
    <x v="21"/>
    <x v="1"/>
    <s v="Andhra Pradesh"/>
    <s v="Vijayawada"/>
    <s v="Corporate"/>
    <s v="P111"/>
    <s v="Water Bottle"/>
    <x v="3"/>
    <x v="5"/>
    <x v="6"/>
    <n v="1"/>
    <n v="650"/>
    <n v="0.05"/>
    <n v="374"/>
    <n v="650"/>
    <n v="32.5"/>
    <n v="243.5"/>
    <s v="Upi"/>
    <x v="1"/>
    <n v="2026"/>
    <n v="2"/>
    <x v="1"/>
    <s v="Tuesday"/>
  </r>
  <r>
    <x v="327"/>
    <x v="80"/>
    <s v="C1007"/>
    <s v="Customer 1152"/>
    <s v="Female"/>
    <x v="23"/>
    <x v="3"/>
    <s v="Uttar Pradesh"/>
    <s v="Lucknow"/>
    <s v="Consumer"/>
    <s v="P108"/>
    <s v="Notebook Pack"/>
    <x v="4"/>
    <x v="6"/>
    <x v="4"/>
    <n v="7"/>
    <n v="300"/>
    <n v="0.1"/>
    <n v="430"/>
    <n v="2100"/>
    <n v="210"/>
    <n v="1460"/>
    <s v="Debit Card"/>
    <x v="0"/>
    <n v="2026"/>
    <n v="1"/>
    <x v="5"/>
    <s v="Wednesday"/>
  </r>
  <r>
    <x v="328"/>
    <x v="174"/>
    <s v="C1149"/>
    <s v="Customer 1046"/>
    <s v="Male"/>
    <x v="25"/>
    <x v="0"/>
    <s v="Maharashtra"/>
    <s v="Mumbai"/>
    <s v="Small Business"/>
    <s v="P112"/>
    <s v="Desk Lamp"/>
    <x v="3"/>
    <x v="3"/>
    <x v="7"/>
    <n v="6"/>
    <n v="1200"/>
    <n v="0"/>
    <n v="423"/>
    <n v="7200"/>
    <n v="0"/>
    <n v="6777"/>
    <s v="Credit Card"/>
    <x v="0"/>
    <n v="2026"/>
    <n v="3"/>
    <x v="7"/>
    <s v="Saturday"/>
  </r>
  <r>
    <x v="329"/>
    <x v="108"/>
    <s v="C1210"/>
    <s v="Customer 1217"/>
    <s v="Male"/>
    <x v="13"/>
    <x v="0"/>
    <s v="Maharashtra"/>
    <s v="Pune"/>
    <s v="Corporate"/>
    <s v="P108"/>
    <s v="Notebook Pack"/>
    <x v="4"/>
    <x v="6"/>
    <x v="6"/>
    <n v="3"/>
    <n v="300"/>
    <n v="0.05"/>
    <n v="169"/>
    <n v="900"/>
    <n v="45"/>
    <n v="686"/>
    <s v="Credit Card"/>
    <x v="0"/>
    <n v="2026"/>
    <n v="3"/>
    <x v="7"/>
    <s v="Saturday"/>
  </r>
  <r>
    <x v="330"/>
    <x v="53"/>
    <s v="C1094"/>
    <s v="Customer 1230"/>
    <s v="Female"/>
    <x v="34"/>
    <x v="3"/>
    <s v="Uttar Pradesh"/>
    <s v="Lucknow"/>
    <s v="Corporate"/>
    <s v="P104"/>
    <s v="24In Monitor"/>
    <x v="0"/>
    <x v="4"/>
    <x v="7"/>
    <n v="2"/>
    <n v="12500"/>
    <n v="0"/>
    <n v="155"/>
    <n v="25000"/>
    <n v="0"/>
    <n v="24845"/>
    <s v="Cash On Delivery"/>
    <x v="0"/>
    <n v="2026"/>
    <n v="1"/>
    <x v="6"/>
    <s v="Tuesday"/>
  </r>
  <r>
    <x v="331"/>
    <x v="127"/>
    <s v="C1210"/>
    <s v="Customer 1194"/>
    <s v="Female"/>
    <x v="22"/>
    <x v="1"/>
    <s v="Karnataka"/>
    <s v="Mysuru"/>
    <s v="Corporate"/>
    <s v="P102"/>
    <s v="Wireless Mouse"/>
    <x v="0"/>
    <x v="0"/>
    <x v="5"/>
    <n v="1"/>
    <n v="850"/>
    <n v="0.05"/>
    <n v="466"/>
    <n v="850"/>
    <n v="42.5"/>
    <n v="341.5"/>
    <s v="Net Banking"/>
    <x v="2"/>
    <n v="2026"/>
    <n v="1"/>
    <x v="2"/>
    <s v="Tuesday"/>
  </r>
  <r>
    <x v="332"/>
    <x v="108"/>
    <s v="C1231"/>
    <s v="Customer 1233"/>
    <s v="Female"/>
    <x v="1"/>
    <x v="1"/>
    <s v="Telangana"/>
    <s v="Hyderabad"/>
    <s v="Corporate"/>
    <s v="P111"/>
    <s v="Water Bottle"/>
    <x v="3"/>
    <x v="5"/>
    <x v="7"/>
    <n v="4"/>
    <n v="650"/>
    <n v="0"/>
    <n v="299"/>
    <n v="2600"/>
    <n v="0"/>
    <n v="2301"/>
    <s v="Net Banking"/>
    <x v="1"/>
    <n v="2026"/>
    <n v="3"/>
    <x v="7"/>
    <s v="Saturday"/>
  </r>
  <r>
    <x v="333"/>
    <x v="34"/>
    <s v="C1157"/>
    <s v="Customer 1171"/>
    <s v="Female"/>
    <x v="24"/>
    <x v="3"/>
    <s v="Punjab"/>
    <s v="Ludhiana"/>
    <s v="Corporate"/>
    <s v="P103"/>
    <s v="Keyboard"/>
    <x v="0"/>
    <x v="0"/>
    <x v="1"/>
    <n v="6"/>
    <n v="1200"/>
    <n v="0"/>
    <n v="373"/>
    <n v="7200"/>
    <n v="0"/>
    <n v="6827"/>
    <s v="Credit Card"/>
    <x v="0"/>
    <n v="2026"/>
    <n v="3"/>
    <x v="0"/>
    <s v="Wednesday"/>
  </r>
  <r>
    <x v="334"/>
    <x v="53"/>
    <s v="C1134"/>
    <s v="Customer 1196"/>
    <s v="Female"/>
    <x v="30"/>
    <x v="0"/>
    <s v="Maharashtra"/>
    <s v="Pune"/>
    <s v="Corporate"/>
    <s v="P111"/>
    <s v="Water Bottle"/>
    <x v="3"/>
    <x v="5"/>
    <x v="0"/>
    <n v="8"/>
    <n v="650"/>
    <n v="0.15"/>
    <n v="239"/>
    <n v="5200"/>
    <n v="780"/>
    <n v="4181"/>
    <s v="Cash On Delivery"/>
    <x v="0"/>
    <n v="2026"/>
    <n v="1"/>
    <x v="6"/>
    <s v="Tuesday"/>
  </r>
  <r>
    <x v="335"/>
    <x v="75"/>
    <s v="C1091"/>
    <s v="Customer 1037"/>
    <s v="Male"/>
    <x v="31"/>
    <x v="1"/>
    <s v="Andhra Pradesh"/>
    <s v="Visakhapatnam"/>
    <s v="Small Business"/>
    <s v="P102"/>
    <s v="Wireless Mouse"/>
    <x v="0"/>
    <x v="0"/>
    <x v="6"/>
    <n v="6"/>
    <n v="850"/>
    <n v="0.15"/>
    <n v="498"/>
    <n v="5100"/>
    <n v="765"/>
    <n v="3837"/>
    <s v="Credit Card"/>
    <x v="0"/>
    <n v="2026"/>
    <n v="1"/>
    <x v="5"/>
    <s v="Tuesday"/>
  </r>
  <r>
    <x v="336"/>
    <x v="19"/>
    <s v="C1157"/>
    <s v="Customer 1073"/>
    <s v="Female"/>
    <x v="20"/>
    <x v="1"/>
    <s v="Tamil Nadu"/>
    <s v="Chennai"/>
    <s v="Consumer"/>
    <s v="P105"/>
    <s v="Usb-C Hub"/>
    <x v="0"/>
    <x v="0"/>
    <x v="7"/>
    <n v="5"/>
    <n v="1600"/>
    <n v="0.05"/>
    <n v="461"/>
    <n v="8000"/>
    <n v="400"/>
    <n v="7139"/>
    <s v="Upi"/>
    <x v="2"/>
    <n v="2026"/>
    <n v="1"/>
    <x v="2"/>
    <s v="Monday"/>
  </r>
  <r>
    <x v="337"/>
    <x v="96"/>
    <s v="C1155"/>
    <s v="Customer 1160"/>
    <s v="Female"/>
    <x v="5"/>
    <x v="3"/>
    <s v="Punjab"/>
    <s v="Ludhiana"/>
    <s v="Corporate"/>
    <s v="P111"/>
    <s v="Water Bottle"/>
    <x v="3"/>
    <x v="5"/>
    <x v="5"/>
    <n v="3"/>
    <n v="650"/>
    <n v="0.1"/>
    <n v="65"/>
    <n v="1950"/>
    <n v="195"/>
    <n v="1690"/>
    <s v="Cash On Delivery"/>
    <x v="0"/>
    <n v="2026"/>
    <n v="3"/>
    <x v="7"/>
    <s v="Wednesday"/>
  </r>
  <r>
    <x v="338"/>
    <x v="171"/>
    <s v="C1004"/>
    <s v="Customer 1202"/>
    <s v="Female"/>
    <x v="17"/>
    <x v="1"/>
    <s v="Andhra Pradesh"/>
    <s v="Nellore"/>
    <s v="Corporate"/>
    <s v="P111"/>
    <s v="Water Bottle"/>
    <x v="3"/>
    <x v="5"/>
    <x v="5"/>
    <n v="7"/>
    <n v="650"/>
    <n v="0.05"/>
    <n v="247"/>
    <n v="4550"/>
    <n v="227.5"/>
    <n v="4075.5"/>
    <s v="Debit Card"/>
    <x v="0"/>
    <n v="2026"/>
    <n v="2"/>
    <x v="1"/>
    <s v="Saturday"/>
  </r>
  <r>
    <x v="339"/>
    <x v="32"/>
    <s v="C1012"/>
    <s v="Customer 1243"/>
    <s v="Male"/>
    <x v="14"/>
    <x v="1"/>
    <s v="Telangana"/>
    <s v="Warangal"/>
    <s v="Corporate"/>
    <s v="P105"/>
    <s v="Usb-C Hub"/>
    <x v="0"/>
    <x v="0"/>
    <x v="4"/>
    <n v="2"/>
    <n v="1600"/>
    <n v="0.05"/>
    <n v="472"/>
    <n v="3200"/>
    <n v="160"/>
    <n v="2568"/>
    <s v="Credit Card"/>
    <x v="0"/>
    <n v="2026"/>
    <n v="3"/>
    <x v="0"/>
    <s v="Tuesday"/>
  </r>
  <r>
    <x v="340"/>
    <x v="156"/>
    <s v="C1238"/>
    <s v="Customer 1082"/>
    <s v="Male"/>
    <x v="7"/>
    <x v="1"/>
    <s v="Telangana"/>
    <s v="Warangal"/>
    <s v="Small Business"/>
    <s v="P107"/>
    <s v="Study Desk"/>
    <x v="2"/>
    <x v="7"/>
    <x v="7"/>
    <n v="4"/>
    <n v="10500"/>
    <n v="0.1"/>
    <n v="61"/>
    <n v="42000"/>
    <n v="4200"/>
    <n v="37739"/>
    <s v="Credit Card"/>
    <x v="2"/>
    <n v="2026"/>
    <n v="2"/>
    <x v="1"/>
    <s v="Wednesday"/>
  </r>
  <r>
    <x v="341"/>
    <x v="172"/>
    <s v="C1154"/>
    <s v="Customer 1170"/>
    <s v="Male"/>
    <x v="27"/>
    <x v="1"/>
    <s v="Kerala"/>
    <s v="Kochi"/>
    <s v="Consumer"/>
    <s v="P104"/>
    <s v="24In Monitor"/>
    <x v="0"/>
    <x v="4"/>
    <x v="6"/>
    <n v="7"/>
    <n v="12500"/>
    <n v="0.1"/>
    <n v="355"/>
    <n v="87500"/>
    <n v="8750"/>
    <n v="78395"/>
    <s v="Net Banking"/>
    <x v="0"/>
    <n v="2026"/>
    <n v="1"/>
    <x v="5"/>
    <s v="Wednesday"/>
  </r>
  <r>
    <x v="342"/>
    <x v="184"/>
    <s v="C1164"/>
    <s v="Customer 1021"/>
    <s v="Female"/>
    <x v="34"/>
    <x v="1"/>
    <s v="Kerala"/>
    <s v="Kochi"/>
    <s v="Consumer"/>
    <s v="P104"/>
    <s v="24In Monitor"/>
    <x v="0"/>
    <x v="4"/>
    <x v="0"/>
    <n v="1"/>
    <n v="12500"/>
    <n v="0"/>
    <n v="301"/>
    <n v="12500"/>
    <n v="0"/>
    <n v="12199"/>
    <s v="Net Banking"/>
    <x v="0"/>
    <n v="2026"/>
    <n v="2"/>
    <x v="3"/>
    <s v="Tuesday"/>
  </r>
  <r>
    <x v="343"/>
    <x v="185"/>
    <s v="C1066"/>
    <s v="Customer 1175"/>
    <s v="Female"/>
    <x v="30"/>
    <x v="3"/>
    <s v="Punjab"/>
    <s v="Ludhiana"/>
    <s v="Small Business"/>
    <s v="P110"/>
    <s v="Backpack"/>
    <x v="1"/>
    <x v="1"/>
    <x v="5"/>
    <n v="3"/>
    <n v="1600"/>
    <n v="0.1"/>
    <n v="112"/>
    <n v="4800"/>
    <n v="480"/>
    <n v="4208"/>
    <s v="Cash On Delivery"/>
    <x v="0"/>
    <n v="2026"/>
    <n v="2"/>
    <x v="3"/>
    <s v="Sunday"/>
  </r>
  <r>
    <x v="344"/>
    <x v="186"/>
    <s v="C1049"/>
    <s v="Customer 1089"/>
    <s v="Male"/>
    <x v="26"/>
    <x v="1"/>
    <s v="Karnataka"/>
    <s v="Bengaluru"/>
    <s v="Corporate"/>
    <s v="P105"/>
    <s v="Usb-C Hub"/>
    <x v="0"/>
    <x v="0"/>
    <x v="1"/>
    <n v="7"/>
    <n v="1600"/>
    <n v="0"/>
    <n v="200"/>
    <n v="11200"/>
    <n v="0"/>
    <n v="11000"/>
    <s v="Credit Card"/>
    <x v="2"/>
    <n v="2026"/>
    <n v="1"/>
    <x v="6"/>
    <s v="Wednesday"/>
  </r>
  <r>
    <x v="345"/>
    <x v="98"/>
    <s v="C1160"/>
    <s v="Customer 1224"/>
    <s v="Female"/>
    <x v="1"/>
    <x v="1"/>
    <s v="Tamil Nadu"/>
    <s v="Coimbatore"/>
    <s v="Small Business"/>
    <s v="P102"/>
    <s v="Wireless Mouse"/>
    <x v="0"/>
    <x v="0"/>
    <x v="5"/>
    <n v="1"/>
    <n v="850"/>
    <n v="0.1"/>
    <n v="419"/>
    <n v="850"/>
    <n v="85"/>
    <n v="346"/>
    <s v="Credit Card"/>
    <x v="0"/>
    <n v="2026"/>
    <n v="1"/>
    <x v="2"/>
    <s v="Wednesday"/>
  </r>
  <r>
    <x v="346"/>
    <x v="187"/>
    <s v="C1236"/>
    <s v="Customer 1143"/>
    <s v="Female"/>
    <x v="20"/>
    <x v="1"/>
    <s v="Kerala"/>
    <s v="Kochi"/>
    <s v="Corporate"/>
    <s v="P109"/>
    <s v="Premium Pen Set"/>
    <x v="4"/>
    <x v="8"/>
    <x v="1"/>
    <n v="1"/>
    <n v="400"/>
    <n v="0.05"/>
    <n v="350"/>
    <n v="400"/>
    <n v="20"/>
    <n v="30"/>
    <s v="Debit Card"/>
    <x v="1"/>
    <n v="2026"/>
    <n v="3"/>
    <x v="7"/>
    <s v="Monday"/>
  </r>
  <r>
    <x v="347"/>
    <x v="153"/>
    <s v="C1116"/>
    <s v="Customer 1154"/>
    <s v="Female"/>
    <x v="16"/>
    <x v="3"/>
    <s v="Delhi"/>
    <s v="New Delhi"/>
    <s v="Small Business"/>
    <s v="P106"/>
    <s v="Office Chair"/>
    <x v="2"/>
    <x v="2"/>
    <x v="0"/>
    <n v="4"/>
    <n v="8500"/>
    <n v="0"/>
    <n v="73"/>
    <n v="34000"/>
    <n v="0"/>
    <n v="33927"/>
    <s v="Credit Card"/>
    <x v="0"/>
    <n v="2026"/>
    <n v="2"/>
    <x v="4"/>
    <s v="Sunday"/>
  </r>
  <r>
    <x v="348"/>
    <x v="188"/>
    <s v="C1194"/>
    <s v="Customer 1022"/>
    <s v="Male"/>
    <x v="12"/>
    <x v="2"/>
    <s v="Odisha"/>
    <s v="Bhubaneswar"/>
    <s v="Corporate"/>
    <s v="P104"/>
    <s v="24In Monitor"/>
    <x v="0"/>
    <x v="4"/>
    <x v="4"/>
    <n v="7"/>
    <n v="12500"/>
    <n v="0.1"/>
    <n v="139"/>
    <n v="87500"/>
    <n v="8750"/>
    <n v="78611"/>
    <s v="Credit Card"/>
    <x v="0"/>
    <n v="2026"/>
    <n v="3"/>
    <x v="7"/>
    <s v="Tuesday"/>
  </r>
  <r>
    <x v="349"/>
    <x v="189"/>
    <s v="C1228"/>
    <s v="Customer 1240"/>
    <s v="Male"/>
    <x v="31"/>
    <x v="3"/>
    <s v="Punjab"/>
    <s v="Ludhiana"/>
    <s v="Corporate"/>
    <s v="P111"/>
    <s v="Water Bottle"/>
    <x v="3"/>
    <x v="5"/>
    <x v="7"/>
    <n v="8"/>
    <n v="650"/>
    <n v="0.15"/>
    <n v="456"/>
    <n v="5200"/>
    <n v="780"/>
    <n v="3964"/>
    <s v="Debit Card"/>
    <x v="1"/>
    <n v="2026"/>
    <n v="2"/>
    <x v="1"/>
    <s v="Saturday"/>
  </r>
  <r>
    <x v="350"/>
    <x v="176"/>
    <s v="C1073"/>
    <s v="Customer 1168"/>
    <s v="Male"/>
    <x v="8"/>
    <x v="0"/>
    <s v="Rajasthan"/>
    <s v="Jaipur"/>
    <s v="Consumer"/>
    <s v="P102"/>
    <s v="Wireless Mouse"/>
    <x v="0"/>
    <x v="0"/>
    <x v="6"/>
    <n v="5"/>
    <n v="850"/>
    <n v="0.05"/>
    <n v="273"/>
    <n v="4250"/>
    <n v="212.5"/>
    <n v="3764.5"/>
    <s v="Cash On Delivery"/>
    <x v="0"/>
    <n v="2026"/>
    <n v="2"/>
    <x v="3"/>
    <s v="Monday"/>
  </r>
  <r>
    <x v="351"/>
    <x v="156"/>
    <s v="C1061"/>
    <s v="Customer 1117"/>
    <s v="Female"/>
    <x v="31"/>
    <x v="0"/>
    <s v="Maharashtra"/>
    <s v="Pune"/>
    <s v="Consumer"/>
    <s v="P111"/>
    <s v="Water Bottle"/>
    <x v="3"/>
    <x v="5"/>
    <x v="1"/>
    <n v="6"/>
    <n v="650"/>
    <n v="0.05"/>
    <n v="220"/>
    <n v="3900"/>
    <n v="195"/>
    <n v="3485"/>
    <s v="Upi"/>
    <x v="0"/>
    <n v="2026"/>
    <n v="2"/>
    <x v="1"/>
    <s v="Wednesday"/>
  </r>
  <r>
    <x v="352"/>
    <x v="14"/>
    <s v="C1216"/>
    <s v="Customer 1067"/>
    <s v="Male"/>
    <x v="22"/>
    <x v="3"/>
    <s v="Punjab"/>
    <s v="Ludhiana"/>
    <s v="Small Business"/>
    <s v="P109"/>
    <s v="Premium Pen Set"/>
    <x v="4"/>
    <x v="8"/>
    <x v="4"/>
    <n v="7"/>
    <n v="400"/>
    <n v="0.1"/>
    <n v="378"/>
    <n v="2800"/>
    <n v="280"/>
    <n v="2142"/>
    <s v="Cash On Delivery"/>
    <x v="0"/>
    <n v="2026"/>
    <n v="2"/>
    <x v="4"/>
    <s v="Wednesday"/>
  </r>
  <r>
    <x v="353"/>
    <x v="42"/>
    <s v="C1045"/>
    <s v="Customer 1106"/>
    <s v="Male"/>
    <x v="22"/>
    <x v="0"/>
    <s v="Gujarat"/>
    <s v="Ahmedabad"/>
    <s v="Corporate"/>
    <s v="P110"/>
    <s v="Backpack"/>
    <x v="1"/>
    <x v="1"/>
    <x v="0"/>
    <n v="2"/>
    <n v="1600"/>
    <n v="0.2"/>
    <n v="80"/>
    <n v="3200"/>
    <n v="640"/>
    <n v="2480"/>
    <s v="Debit Card"/>
    <x v="1"/>
    <n v="2026"/>
    <n v="1"/>
    <x v="6"/>
    <s v="Friday"/>
  </r>
  <r>
    <x v="354"/>
    <x v="124"/>
    <s v="C1027"/>
    <s v="Customer 1191"/>
    <s v="Male"/>
    <x v="17"/>
    <x v="1"/>
    <s v="Telangana"/>
    <s v="Hyderabad"/>
    <s v="Small Business"/>
    <s v="P111"/>
    <s v="Water Bottle"/>
    <x v="3"/>
    <x v="5"/>
    <x v="0"/>
    <n v="4"/>
    <n v="650"/>
    <n v="0.1"/>
    <n v="228"/>
    <n v="2600"/>
    <n v="260"/>
    <n v="2112"/>
    <s v="Cash On Delivery"/>
    <x v="0"/>
    <n v="2026"/>
    <n v="3"/>
    <x v="7"/>
    <s v="Friday"/>
  </r>
  <r>
    <x v="355"/>
    <x v="29"/>
    <s v="C1098"/>
    <s v="Customer 1224"/>
    <s v="Female"/>
    <x v="18"/>
    <x v="1"/>
    <s v="Telangana"/>
    <s v="Warangal"/>
    <s v="Small Business"/>
    <s v="P105"/>
    <s v="Usb-C Hub"/>
    <x v="0"/>
    <x v="0"/>
    <x v="6"/>
    <n v="2"/>
    <n v="1600"/>
    <n v="0.15"/>
    <n v="225"/>
    <n v="3200"/>
    <n v="480"/>
    <n v="2495"/>
    <s v="Debit Card"/>
    <x v="0"/>
    <n v="2026"/>
    <n v="2"/>
    <x v="1"/>
    <s v="Monday"/>
  </r>
  <r>
    <x v="356"/>
    <x v="106"/>
    <s v="C1118"/>
    <s v="Customer 1078"/>
    <s v="Female"/>
    <x v="31"/>
    <x v="0"/>
    <s v="Maharashtra"/>
    <s v="Mumbai"/>
    <s v="Corporate"/>
    <s v="P104"/>
    <s v="24In Monitor"/>
    <x v="0"/>
    <x v="4"/>
    <x v="5"/>
    <n v="4"/>
    <n v="12500"/>
    <n v="0.05"/>
    <n v="262"/>
    <n v="50000"/>
    <n v="2500"/>
    <n v="47238"/>
    <s v="Net Banking"/>
    <x v="0"/>
    <n v="2026"/>
    <n v="2"/>
    <x v="1"/>
    <s v="Saturday"/>
  </r>
  <r>
    <x v="357"/>
    <x v="28"/>
    <s v="C1146"/>
    <s v="Customer 1214"/>
    <s v="Male"/>
    <x v="2"/>
    <x v="3"/>
    <s v="Delhi"/>
    <s v="New Delhi"/>
    <s v="Consumer"/>
    <s v="P110"/>
    <s v="Backpack"/>
    <x v="1"/>
    <x v="1"/>
    <x v="6"/>
    <n v="1"/>
    <n v="1600"/>
    <n v="0.15"/>
    <n v="349"/>
    <n v="1600"/>
    <n v="240"/>
    <n v="1011"/>
    <s v="Credit Card"/>
    <x v="0"/>
    <n v="2026"/>
    <n v="2"/>
    <x v="4"/>
    <s v="Thursday"/>
  </r>
  <r>
    <x v="358"/>
    <x v="169"/>
    <s v="C1064"/>
    <s v="Customer 1122"/>
    <s v="Female"/>
    <x v="2"/>
    <x v="1"/>
    <s v="Karnataka"/>
    <s v="Mysuru"/>
    <s v="Small Business"/>
    <s v="P110"/>
    <s v="Backpack"/>
    <x v="1"/>
    <x v="1"/>
    <x v="3"/>
    <n v="2"/>
    <n v="1600"/>
    <n v="0.1"/>
    <n v="221"/>
    <n v="3200"/>
    <n v="320"/>
    <n v="2659"/>
    <s v="Upi"/>
    <x v="0"/>
    <n v="2026"/>
    <n v="2"/>
    <x v="4"/>
    <s v="Monday"/>
  </r>
  <r>
    <x v="359"/>
    <x v="132"/>
    <s v="C1201"/>
    <s v="Customer 1205"/>
    <s v="Female"/>
    <x v="3"/>
    <x v="2"/>
    <s v="Bihar"/>
    <s v="Patna"/>
    <s v="Small Business"/>
    <s v="P111"/>
    <s v="Water Bottle"/>
    <x v="3"/>
    <x v="5"/>
    <x v="3"/>
    <n v="4"/>
    <n v="650"/>
    <n v="0"/>
    <n v="472"/>
    <n v="2600"/>
    <n v="0"/>
    <n v="2128"/>
    <s v="Cash On Delivery"/>
    <x v="1"/>
    <n v="2026"/>
    <n v="1"/>
    <x v="2"/>
    <s v="Friday"/>
  </r>
  <r>
    <x v="360"/>
    <x v="37"/>
    <s v="C1204"/>
    <s v="Customer 1140"/>
    <s v="Female"/>
    <x v="25"/>
    <x v="0"/>
    <s v="Gujarat"/>
    <s v="Ahmedabad"/>
    <s v="Corporate"/>
    <s v="P111"/>
    <s v="Water Bottle"/>
    <x v="3"/>
    <x v="5"/>
    <x v="6"/>
    <n v="5"/>
    <n v="650"/>
    <n v="0.05"/>
    <n v="452"/>
    <n v="3250"/>
    <n v="162.5"/>
    <n v="2635.5"/>
    <s v="Credit Card"/>
    <x v="2"/>
    <n v="2026"/>
    <n v="2"/>
    <x v="4"/>
    <s v="Wednesday"/>
  </r>
  <r>
    <x v="361"/>
    <x v="114"/>
    <s v="C1019"/>
    <s v="Customer 1062"/>
    <s v="Male"/>
    <x v="16"/>
    <x v="1"/>
    <s v="Andhra Pradesh"/>
    <s v="Nellore"/>
    <s v="Small Business"/>
    <s v="P103"/>
    <s v="Keyboard"/>
    <x v="0"/>
    <x v="0"/>
    <x v="8"/>
    <n v="5"/>
    <n v="1200"/>
    <n v="0.2"/>
    <n v="63"/>
    <n v="6000"/>
    <n v="1200"/>
    <n v="4737"/>
    <s v="Cash On Delivery"/>
    <x v="0"/>
    <n v="2026"/>
    <n v="1"/>
    <x v="5"/>
    <s v="Friday"/>
  </r>
  <r>
    <x v="362"/>
    <x v="2"/>
    <s v="C1004"/>
    <s v="Customer 1106"/>
    <s v="Female"/>
    <x v="0"/>
    <x v="1"/>
    <s v="Karnataka"/>
    <s v="Unknown"/>
    <s v="Corporate"/>
    <s v="P112"/>
    <s v="Desk Lamp"/>
    <x v="3"/>
    <x v="3"/>
    <x v="7"/>
    <n v="5"/>
    <n v="1200"/>
    <n v="0.2"/>
    <n v="414"/>
    <n v="6000"/>
    <n v="1200"/>
    <n v="4386"/>
    <s v="Credit Card"/>
    <x v="0"/>
    <n v="2026"/>
    <n v="1"/>
    <x v="2"/>
    <s v="Wednesday"/>
  </r>
  <r>
    <x v="363"/>
    <x v="8"/>
    <s v="C1211"/>
    <s v="Customer 1197"/>
    <s v="Male"/>
    <x v="12"/>
    <x v="1"/>
    <s v="Tamil Nadu"/>
    <s v="Coimbatore"/>
    <s v="Consumer"/>
    <s v="P105"/>
    <s v="Usb-C Hub"/>
    <x v="0"/>
    <x v="0"/>
    <x v="8"/>
    <n v="4"/>
    <n v="1600"/>
    <n v="0.1"/>
    <n v="283"/>
    <n v="6400"/>
    <n v="640"/>
    <n v="5477"/>
    <s v="Cash On Delivery"/>
    <x v="0"/>
    <n v="2026"/>
    <n v="2"/>
    <x v="4"/>
    <s v="Friday"/>
  </r>
  <r>
    <x v="364"/>
    <x v="90"/>
    <s v="C1084"/>
    <s v="Customer 1139"/>
    <s v="Male"/>
    <x v="15"/>
    <x v="0"/>
    <s v="Rajasthan"/>
    <s v="Jaipur"/>
    <s v="Corporate"/>
    <s v="P111"/>
    <s v="Water Bottle"/>
    <x v="3"/>
    <x v="5"/>
    <x v="1"/>
    <n v="3"/>
    <n v="650"/>
    <n v="0.1"/>
    <n v="131"/>
    <n v="1950"/>
    <n v="195"/>
    <n v="1624"/>
    <s v="Upi"/>
    <x v="0"/>
    <n v="2026"/>
    <n v="1"/>
    <x v="6"/>
    <s v="Thursday"/>
  </r>
  <r>
    <x v="365"/>
    <x v="172"/>
    <s v="C1076"/>
    <s v="Customer 1212"/>
    <s v="Female"/>
    <x v="14"/>
    <x v="0"/>
    <s v="Rajasthan"/>
    <s v="Jaipur"/>
    <s v="Consumer"/>
    <s v="P107"/>
    <s v="Study Desk"/>
    <x v="2"/>
    <x v="7"/>
    <x v="1"/>
    <n v="1"/>
    <n v="10500"/>
    <n v="0"/>
    <n v="438"/>
    <n v="10500"/>
    <n v="0"/>
    <n v="10062"/>
    <s v="Credit Card"/>
    <x v="0"/>
    <n v="2026"/>
    <n v="1"/>
    <x v="5"/>
    <s v="Wednesday"/>
  </r>
  <r>
    <x v="366"/>
    <x v="190"/>
    <s v="C1125"/>
    <s v="Customer 1248"/>
    <s v="Male"/>
    <x v="24"/>
    <x v="1"/>
    <s v="Andhra Pradesh"/>
    <s v="Nellore"/>
    <s v="Consumer"/>
    <s v="P106"/>
    <s v="Office Chair"/>
    <x v="2"/>
    <x v="2"/>
    <x v="5"/>
    <n v="2"/>
    <n v="8500"/>
    <n v="0"/>
    <n v="376"/>
    <n v="17000"/>
    <n v="0"/>
    <n v="16624"/>
    <s v="Debit Card"/>
    <x v="2"/>
    <n v="2026"/>
    <n v="3"/>
    <x v="0"/>
    <s v="Friday"/>
  </r>
  <r>
    <x v="367"/>
    <x v="140"/>
    <s v="C1227"/>
    <s v="Customer 1218"/>
    <s v="Female"/>
    <x v="5"/>
    <x v="1"/>
    <s v="Andhra Pradesh"/>
    <s v="Vijayawada"/>
    <s v="Corporate"/>
    <s v="P111"/>
    <s v="Water Bottle"/>
    <x v="3"/>
    <x v="5"/>
    <x v="0"/>
    <n v="5"/>
    <n v="650"/>
    <n v="0.1"/>
    <n v="305"/>
    <n v="3250"/>
    <n v="325"/>
    <n v="2620"/>
    <s v="Debit Card"/>
    <x v="1"/>
    <n v="2026"/>
    <n v="1"/>
    <x v="6"/>
    <s v="Tuesday"/>
  </r>
  <r>
    <x v="368"/>
    <x v="191"/>
    <s v="C1079"/>
    <s v="Customer 1007"/>
    <s v="Male"/>
    <x v="15"/>
    <x v="3"/>
    <s v="Delhi"/>
    <s v="New Delhi"/>
    <s v="Small Business"/>
    <s v="P106"/>
    <s v="Office Chair"/>
    <x v="2"/>
    <x v="2"/>
    <x v="6"/>
    <n v="8"/>
    <n v="8500"/>
    <n v="0"/>
    <n v="250"/>
    <n v="68000"/>
    <n v="0"/>
    <n v="67750"/>
    <s v="Upi"/>
    <x v="0"/>
    <n v="2026"/>
    <n v="2"/>
    <x v="4"/>
    <s v="Monday"/>
  </r>
  <r>
    <x v="369"/>
    <x v="35"/>
    <s v="C1075"/>
    <s v="Customer 1200"/>
    <s v="Male"/>
    <x v="32"/>
    <x v="3"/>
    <s v="Punjab"/>
    <s v="Ludhiana"/>
    <s v="Consumer"/>
    <s v="P109"/>
    <s v="Premium Pen Set"/>
    <x v="4"/>
    <x v="8"/>
    <x v="5"/>
    <n v="7"/>
    <n v="400"/>
    <n v="0"/>
    <n v="148"/>
    <n v="2800"/>
    <n v="0"/>
    <n v="2652"/>
    <s v="Net Banking"/>
    <x v="1"/>
    <n v="2026"/>
    <n v="1"/>
    <x v="6"/>
    <s v="Wednesday"/>
  </r>
  <r>
    <x v="370"/>
    <x v="151"/>
    <s v="C1065"/>
    <s v="Customer 1132"/>
    <s v="Male"/>
    <x v="9"/>
    <x v="0"/>
    <s v="Gujarat"/>
    <s v="Ahmedabad"/>
    <s v="Consumer"/>
    <s v="P108"/>
    <s v="Notebook Pack"/>
    <x v="4"/>
    <x v="6"/>
    <x v="1"/>
    <n v="6"/>
    <n v="300"/>
    <n v="0.1"/>
    <n v="96"/>
    <n v="1800"/>
    <n v="180"/>
    <n v="1524"/>
    <s v="Upi"/>
    <x v="0"/>
    <n v="2026"/>
    <n v="1"/>
    <x v="5"/>
    <s v="Saturday"/>
  </r>
  <r>
    <x v="371"/>
    <x v="192"/>
    <s v="C1060"/>
    <s v="Customer 1172"/>
    <s v="Female"/>
    <x v="0"/>
    <x v="1"/>
    <s v="Karnataka"/>
    <s v="Mysuru"/>
    <s v="Corporate"/>
    <s v="P108"/>
    <s v="Notebook Pack"/>
    <x v="4"/>
    <x v="6"/>
    <x v="7"/>
    <n v="3"/>
    <n v="300"/>
    <n v="0.1"/>
    <n v="254"/>
    <n v="900"/>
    <n v="90"/>
    <n v="556"/>
    <s v="Credit Card"/>
    <x v="0"/>
    <n v="2026"/>
    <n v="1"/>
    <x v="2"/>
    <s v="Monday"/>
  </r>
  <r>
    <x v="372"/>
    <x v="65"/>
    <s v="C1248"/>
    <s v="Customer 1203"/>
    <s v="Female"/>
    <x v="18"/>
    <x v="0"/>
    <s v="Rajasthan"/>
    <s v="Jaipur"/>
    <s v="Corporate"/>
    <s v="P107"/>
    <s v="Study Desk"/>
    <x v="2"/>
    <x v="7"/>
    <x v="6"/>
    <n v="1"/>
    <n v="10500"/>
    <n v="0.1"/>
    <n v="332"/>
    <n v="10500"/>
    <n v="1050"/>
    <n v="9118"/>
    <s v="Cash On Delivery"/>
    <x v="0"/>
    <n v="2026"/>
    <n v="3"/>
    <x v="0"/>
    <s v="Thursday"/>
  </r>
  <r>
    <x v="373"/>
    <x v="137"/>
    <s v="C1003"/>
    <s v="Customer 1124"/>
    <s v="Female"/>
    <x v="18"/>
    <x v="0"/>
    <s v="Gujarat"/>
    <s v="Ahmedabad"/>
    <s v="Corporate"/>
    <s v="P105"/>
    <s v="Usb-C Hub"/>
    <x v="0"/>
    <x v="0"/>
    <x v="6"/>
    <n v="7"/>
    <n v="1600"/>
    <n v="0.2"/>
    <n v="324"/>
    <n v="11200"/>
    <n v="2240"/>
    <n v="8636"/>
    <s v="Upi"/>
    <x v="2"/>
    <n v="2026"/>
    <n v="2"/>
    <x v="1"/>
    <s v="Sunday"/>
  </r>
  <r>
    <x v="374"/>
    <x v="51"/>
    <s v="C1046"/>
    <s v="Customer 1226"/>
    <s v="Male"/>
    <x v="25"/>
    <x v="0"/>
    <s v="Gujarat"/>
    <s v="Ahmedabad"/>
    <s v="Consumer"/>
    <s v="P104"/>
    <s v="24In Monitor"/>
    <x v="0"/>
    <x v="4"/>
    <x v="2"/>
    <n v="3"/>
    <n v="12500"/>
    <n v="0.1"/>
    <n v="443"/>
    <n v="37500"/>
    <n v="3750"/>
    <n v="33307"/>
    <s v="Credit Card"/>
    <x v="2"/>
    <n v="2026"/>
    <n v="1"/>
    <x v="5"/>
    <s v="Sunday"/>
  </r>
  <r>
    <x v="375"/>
    <x v="36"/>
    <s v="C1131"/>
    <s v="Customer 1071"/>
    <s v="Female"/>
    <x v="15"/>
    <x v="1"/>
    <s v="Andhra Pradesh"/>
    <s v="Tirupati"/>
    <s v="Consumer"/>
    <s v="P109"/>
    <s v="Premium Pen Set"/>
    <x v="4"/>
    <x v="8"/>
    <x v="3"/>
    <n v="4"/>
    <n v="400"/>
    <n v="0.1"/>
    <n v="98"/>
    <n v="1600"/>
    <n v="160"/>
    <n v="1342"/>
    <s v="Cash On Delivery"/>
    <x v="0"/>
    <n v="2026"/>
    <n v="2"/>
    <x v="3"/>
    <s v="Sunday"/>
  </r>
  <r>
    <x v="376"/>
    <x v="80"/>
    <s v="C1239"/>
    <s v="Customer 1244"/>
    <s v="Female"/>
    <x v="19"/>
    <x v="0"/>
    <s v="Gujarat"/>
    <s v="Ahmedabad"/>
    <s v="Small Business"/>
    <s v="P110"/>
    <s v="Backpack"/>
    <x v="1"/>
    <x v="1"/>
    <x v="5"/>
    <n v="6"/>
    <n v="1600"/>
    <n v="0"/>
    <n v="259"/>
    <n v="9600"/>
    <n v="0"/>
    <n v="9341"/>
    <s v="Credit Card"/>
    <x v="1"/>
    <n v="2026"/>
    <n v="1"/>
    <x v="5"/>
    <s v="Wednesday"/>
  </r>
  <r>
    <x v="377"/>
    <x v="32"/>
    <s v="C1216"/>
    <s v="Customer 1113"/>
    <s v="Female"/>
    <x v="9"/>
    <x v="3"/>
    <s v="Uttar Pradesh"/>
    <s v="Lucknow"/>
    <s v="Consumer"/>
    <s v="P103"/>
    <s v="Keyboard"/>
    <x v="0"/>
    <x v="0"/>
    <x v="1"/>
    <n v="5"/>
    <n v="1200"/>
    <n v="0.05"/>
    <n v="391"/>
    <n v="6000"/>
    <n v="300"/>
    <n v="5309"/>
    <s v="Net Banking"/>
    <x v="2"/>
    <n v="2026"/>
    <n v="3"/>
    <x v="0"/>
    <s v="Tuesday"/>
  </r>
  <r>
    <x v="378"/>
    <x v="157"/>
    <s v="C1093"/>
    <s v="Customer 1153"/>
    <s v="Male"/>
    <x v="14"/>
    <x v="2"/>
    <s v="Odisha"/>
    <s v="Bhubaneswar"/>
    <s v="Small Business"/>
    <s v="P105"/>
    <s v="Usb-C Hub"/>
    <x v="0"/>
    <x v="0"/>
    <x v="3"/>
    <n v="6"/>
    <n v="1600"/>
    <n v="0.05"/>
    <n v="245"/>
    <n v="9600"/>
    <n v="480"/>
    <n v="8875"/>
    <s v="Debit Card"/>
    <x v="0"/>
    <n v="2026"/>
    <n v="2"/>
    <x v="4"/>
    <s v="Saturday"/>
  </r>
  <r>
    <x v="379"/>
    <x v="193"/>
    <s v="C1222"/>
    <s v="Customer 1059"/>
    <s v="Female"/>
    <x v="18"/>
    <x v="1"/>
    <s v="Telangana"/>
    <s v="Warangal"/>
    <s v="Consumer"/>
    <s v="P106"/>
    <s v="Office Chair"/>
    <x v="2"/>
    <x v="2"/>
    <x v="1"/>
    <n v="7"/>
    <n v="8500"/>
    <n v="0.1"/>
    <n v="374"/>
    <n v="59500"/>
    <n v="5950"/>
    <n v="53176"/>
    <s v="Credit Card"/>
    <x v="0"/>
    <n v="2026"/>
    <n v="3"/>
    <x v="0"/>
    <s v="Saturday"/>
  </r>
  <r>
    <x v="380"/>
    <x v="161"/>
    <s v="C1081"/>
    <s v="Customer 1135"/>
    <s v="Female"/>
    <x v="11"/>
    <x v="1"/>
    <s v="Karnataka"/>
    <s v="Bengaluru"/>
    <s v="Small Business"/>
    <s v="P108"/>
    <s v="Notebook Pack"/>
    <x v="4"/>
    <x v="6"/>
    <x v="3"/>
    <n v="4"/>
    <n v="300"/>
    <n v="0.15"/>
    <n v="348"/>
    <n v="1200"/>
    <n v="180"/>
    <n v="672"/>
    <s v="Cash On Delivery"/>
    <x v="0"/>
    <n v="2026"/>
    <n v="2"/>
    <x v="3"/>
    <s v="Friday"/>
  </r>
  <r>
    <x v="381"/>
    <x v="98"/>
    <s v="C1172"/>
    <s v="Customer 1132"/>
    <s v="Male"/>
    <x v="17"/>
    <x v="3"/>
    <s v="Delhi"/>
    <s v="New Delhi"/>
    <s v="Corporate"/>
    <s v="P106"/>
    <s v="Office Chair"/>
    <x v="2"/>
    <x v="2"/>
    <x v="5"/>
    <n v="1"/>
    <n v="8500"/>
    <n v="0.05"/>
    <n v="237"/>
    <n v="8500"/>
    <n v="425"/>
    <n v="7838"/>
    <s v="Debit Card"/>
    <x v="0"/>
    <n v="2026"/>
    <n v="1"/>
    <x v="2"/>
    <s v="Wednesday"/>
  </r>
  <r>
    <x v="382"/>
    <x v="175"/>
    <s v="C1233"/>
    <s v="Customer 1057"/>
    <s v="Male"/>
    <x v="27"/>
    <x v="3"/>
    <s v="Punjab"/>
    <s v="Ludhiana"/>
    <s v="Corporate"/>
    <s v="P111"/>
    <s v="Water Bottle"/>
    <x v="3"/>
    <x v="5"/>
    <x v="7"/>
    <n v="4"/>
    <n v="650"/>
    <n v="0"/>
    <n v="256"/>
    <n v="2600"/>
    <n v="0"/>
    <n v="2344"/>
    <s v="Upi"/>
    <x v="0"/>
    <n v="2026"/>
    <n v="1"/>
    <x v="6"/>
    <s v="Saturday"/>
  </r>
  <r>
    <x v="383"/>
    <x v="27"/>
    <s v="C1030"/>
    <s v="Customer 1069"/>
    <s v="Male"/>
    <x v="33"/>
    <x v="1"/>
    <s v="Telangana"/>
    <s v="Warangal"/>
    <s v="Consumer"/>
    <s v="P101"/>
    <s v="Laptop 15"/>
    <x v="0"/>
    <x v="9"/>
    <x v="6"/>
    <n v="8"/>
    <n v="65000"/>
    <n v="0.05"/>
    <n v="292"/>
    <n v="520000"/>
    <n v="26000"/>
    <n v="493708"/>
    <s v="Upi"/>
    <x v="0"/>
    <n v="2026"/>
    <n v="2"/>
    <x v="3"/>
    <s v="Thursday"/>
  </r>
  <r>
    <x v="384"/>
    <x v="19"/>
    <s v="C1083"/>
    <s v="Customer 1118"/>
    <s v="Female"/>
    <x v="17"/>
    <x v="1"/>
    <s v="Telangana"/>
    <s v="Hyderabad"/>
    <s v="Consumer"/>
    <s v="P102"/>
    <s v="Wireless Mouse"/>
    <x v="0"/>
    <x v="0"/>
    <x v="3"/>
    <n v="1"/>
    <n v="850"/>
    <n v="0.1"/>
    <n v="60"/>
    <n v="850"/>
    <n v="85"/>
    <n v="705"/>
    <s v="Debit Card"/>
    <x v="0"/>
    <n v="2026"/>
    <n v="1"/>
    <x v="2"/>
    <s v="Monday"/>
  </r>
  <r>
    <x v="385"/>
    <x v="184"/>
    <s v="C1221"/>
    <s v="Customer 1246"/>
    <s v="Female"/>
    <x v="26"/>
    <x v="1"/>
    <s v="Andhra Pradesh"/>
    <s v="Visakhapatnam"/>
    <s v="Corporate"/>
    <s v="P112"/>
    <s v="Desk Lamp"/>
    <x v="3"/>
    <x v="3"/>
    <x v="6"/>
    <n v="6"/>
    <n v="1200"/>
    <n v="0"/>
    <n v="295"/>
    <n v="7200"/>
    <n v="0"/>
    <n v="6905"/>
    <s v="Cash On Delivery"/>
    <x v="0"/>
    <n v="2026"/>
    <n v="2"/>
    <x v="3"/>
    <s v="Tuesday"/>
  </r>
  <r>
    <x v="386"/>
    <x v="194"/>
    <s v="C1156"/>
    <s v="Customer 1141"/>
    <s v="Male"/>
    <x v="12"/>
    <x v="1"/>
    <s v="Tamil Nadu"/>
    <s v="Chennai"/>
    <s v="Corporate"/>
    <s v="P109"/>
    <s v="Premium Pen Set"/>
    <x v="4"/>
    <x v="8"/>
    <x v="3"/>
    <n v="8"/>
    <n v="400"/>
    <n v="0.05"/>
    <n v="469"/>
    <n v="3200"/>
    <n v="160"/>
    <n v="2571"/>
    <s v="Credit Card"/>
    <x v="1"/>
    <n v="2026"/>
    <n v="1"/>
    <x v="6"/>
    <s v="Thursday"/>
  </r>
  <r>
    <x v="387"/>
    <x v="195"/>
    <s v="C1075"/>
    <s v="Customer 1242"/>
    <s v="Female"/>
    <x v="18"/>
    <x v="2"/>
    <s v="Bihar"/>
    <s v="Patna"/>
    <s v="Corporate"/>
    <s v="P102"/>
    <s v="Wireless Mouse"/>
    <x v="0"/>
    <x v="0"/>
    <x v="7"/>
    <n v="4"/>
    <n v="850"/>
    <n v="0.1"/>
    <n v="227"/>
    <n v="3400"/>
    <n v="340"/>
    <n v="2833"/>
    <s v="Debit Card"/>
    <x v="0"/>
    <n v="2026"/>
    <n v="2"/>
    <x v="3"/>
    <s v="Tuesday"/>
  </r>
  <r>
    <x v="388"/>
    <x v="153"/>
    <s v="C1169"/>
    <s v="Customer 1030"/>
    <s v="Male"/>
    <x v="17"/>
    <x v="2"/>
    <s v="West Bengal"/>
    <s v="Kolkata"/>
    <s v="Consumer"/>
    <s v="P108"/>
    <s v="Notebook Pack"/>
    <x v="4"/>
    <x v="6"/>
    <x v="1"/>
    <n v="2"/>
    <n v="300"/>
    <n v="0.1"/>
    <n v="160"/>
    <n v="600"/>
    <n v="60"/>
    <n v="380"/>
    <s v="Credit Card"/>
    <x v="0"/>
    <n v="2026"/>
    <n v="2"/>
    <x v="4"/>
    <s v="Sunday"/>
  </r>
  <r>
    <x v="389"/>
    <x v="48"/>
    <s v="C1139"/>
    <s v="Customer 1002"/>
    <s v="Female"/>
    <x v="2"/>
    <x v="1"/>
    <s v="Andhra Pradesh"/>
    <s v="Tirupati"/>
    <s v="Consumer"/>
    <s v="P111"/>
    <s v="Water Bottle"/>
    <x v="3"/>
    <x v="5"/>
    <x v="0"/>
    <n v="3"/>
    <n v="650"/>
    <n v="0.2"/>
    <n v="322"/>
    <n v="1950"/>
    <n v="390"/>
    <n v="1238"/>
    <s v="Upi"/>
    <x v="2"/>
    <n v="2026"/>
    <n v="3"/>
    <x v="7"/>
    <s v="Sunday"/>
  </r>
  <r>
    <x v="390"/>
    <x v="173"/>
    <s v="C1092"/>
    <s v="Customer 1086"/>
    <s v="Female"/>
    <x v="0"/>
    <x v="1"/>
    <s v="Telangana"/>
    <s v="Warangal"/>
    <s v="Corporate"/>
    <s v="P103"/>
    <s v="Keyboard"/>
    <x v="0"/>
    <x v="0"/>
    <x v="6"/>
    <n v="6"/>
    <n v="1200"/>
    <n v="0.1"/>
    <n v="143"/>
    <n v="7200"/>
    <n v="720"/>
    <n v="6337"/>
    <s v="Cash On Delivery"/>
    <x v="0"/>
    <n v="2026"/>
    <n v="2"/>
    <x v="1"/>
    <s v="Sunday"/>
  </r>
  <r>
    <x v="391"/>
    <x v="14"/>
    <s v="C1185"/>
    <s v="Customer 1081"/>
    <s v="Female"/>
    <x v="23"/>
    <x v="2"/>
    <s v="West Bengal"/>
    <s v="Kolkata"/>
    <s v="Small Business"/>
    <s v="P107"/>
    <s v="Study Desk"/>
    <x v="2"/>
    <x v="7"/>
    <x v="2"/>
    <n v="8"/>
    <n v="10500"/>
    <n v="0.1"/>
    <n v="346"/>
    <n v="84000"/>
    <n v="8400"/>
    <n v="75254"/>
    <s v="Upi"/>
    <x v="2"/>
    <n v="2026"/>
    <n v="2"/>
    <x v="4"/>
    <s v="Wednesday"/>
  </r>
  <r>
    <x v="392"/>
    <x v="84"/>
    <s v="C1043"/>
    <s v="Customer 1166"/>
    <s v="Male"/>
    <x v="27"/>
    <x v="3"/>
    <s v="Punjab"/>
    <s v="Ludhiana"/>
    <s v="Corporate"/>
    <s v="P102"/>
    <s v="Wireless Mouse"/>
    <x v="0"/>
    <x v="0"/>
    <x v="2"/>
    <n v="2"/>
    <n v="850"/>
    <n v="0.15"/>
    <n v="196"/>
    <n v="1700"/>
    <n v="255"/>
    <n v="1249"/>
    <s v="Debit Card"/>
    <x v="1"/>
    <n v="2026"/>
    <n v="3"/>
    <x v="7"/>
    <s v="Friday"/>
  </r>
  <r>
    <x v="393"/>
    <x v="18"/>
    <s v="C1024"/>
    <s v="Customer 1195"/>
    <s v="Male"/>
    <x v="2"/>
    <x v="2"/>
    <s v="Bihar"/>
    <s v="Patna"/>
    <s v="Corporate"/>
    <s v="P110"/>
    <s v="Backpack"/>
    <x v="1"/>
    <x v="1"/>
    <x v="7"/>
    <n v="6"/>
    <n v="1600"/>
    <n v="0"/>
    <n v="408"/>
    <n v="9600"/>
    <n v="0"/>
    <n v="9192"/>
    <s v="Debit Card"/>
    <x v="1"/>
    <n v="2026"/>
    <n v="1"/>
    <x v="6"/>
    <s v="Tuesday"/>
  </r>
  <r>
    <x v="394"/>
    <x v="162"/>
    <s v="C1062"/>
    <s v="Customer 1171"/>
    <s v="Female"/>
    <x v="2"/>
    <x v="0"/>
    <s v="Rajasthan"/>
    <s v="Jaipur"/>
    <s v="Small Business"/>
    <s v="P103"/>
    <s v="Keyboard"/>
    <x v="0"/>
    <x v="0"/>
    <x v="0"/>
    <n v="2"/>
    <n v="1200"/>
    <n v="0"/>
    <n v="487"/>
    <n v="2400"/>
    <n v="0"/>
    <n v="1913"/>
    <s v="Cash On Delivery"/>
    <x v="0"/>
    <n v="2026"/>
    <n v="1"/>
    <x v="5"/>
    <s v="Monday"/>
  </r>
  <r>
    <x v="395"/>
    <x v="4"/>
    <s v="C1085"/>
    <s v="Customer 1081"/>
    <s v="Female"/>
    <x v="11"/>
    <x v="0"/>
    <s v="Maharashtra"/>
    <s v="Pune"/>
    <s v="Consumer"/>
    <s v="P102"/>
    <s v="Wireless Mouse"/>
    <x v="0"/>
    <x v="0"/>
    <x v="6"/>
    <n v="1"/>
    <n v="850"/>
    <n v="0.1"/>
    <n v="497"/>
    <n v="850"/>
    <n v="85"/>
    <n v="268"/>
    <s v="Upi"/>
    <x v="0"/>
    <n v="2026"/>
    <n v="2"/>
    <x v="4"/>
    <s v="Tuesday"/>
  </r>
  <r>
    <x v="396"/>
    <x v="94"/>
    <s v="C1233"/>
    <s v="Customer 1234"/>
    <s v="Female"/>
    <x v="33"/>
    <x v="1"/>
    <s v="Telangana"/>
    <s v="Hyderabad"/>
    <s v="Small Business"/>
    <s v="P104"/>
    <s v="24In Monitor"/>
    <x v="0"/>
    <x v="4"/>
    <x v="2"/>
    <n v="6"/>
    <n v="12500"/>
    <n v="0"/>
    <n v="344"/>
    <n v="75000"/>
    <n v="0"/>
    <n v="74656"/>
    <s v="Net Banking"/>
    <x v="0"/>
    <n v="2026"/>
    <n v="2"/>
    <x v="3"/>
    <s v="Friday"/>
  </r>
  <r>
    <x v="397"/>
    <x v="119"/>
    <s v="C1208"/>
    <s v="Customer 1070"/>
    <s v="Female"/>
    <x v="23"/>
    <x v="0"/>
    <s v="Rajasthan"/>
    <s v="Jaipur"/>
    <s v="Small Business"/>
    <s v="P109"/>
    <s v="Premium Pen Set"/>
    <x v="4"/>
    <x v="8"/>
    <x v="6"/>
    <n v="5"/>
    <n v="400"/>
    <n v="0.1"/>
    <n v="136"/>
    <n v="2000"/>
    <n v="200"/>
    <n v="1664"/>
    <s v="Upi"/>
    <x v="1"/>
    <n v="2026"/>
    <n v="1"/>
    <x v="2"/>
    <s v="Sunday"/>
  </r>
  <r>
    <x v="398"/>
    <x v="178"/>
    <s v="C1041"/>
    <s v="Customer 1052"/>
    <s v="Female"/>
    <x v="26"/>
    <x v="1"/>
    <s v="Kerala"/>
    <s v="Kochi"/>
    <s v="Small Business"/>
    <s v="P109"/>
    <s v="Premium Pen Set"/>
    <x v="4"/>
    <x v="8"/>
    <x v="7"/>
    <n v="1"/>
    <n v="400"/>
    <n v="0.1"/>
    <n v="420"/>
    <n v="400"/>
    <n v="40"/>
    <n v="-60"/>
    <s v="Upi"/>
    <x v="1"/>
    <n v="2026"/>
    <n v="1"/>
    <x v="2"/>
    <s v="Saturday"/>
  </r>
  <r>
    <x v="399"/>
    <x v="196"/>
    <s v="C1207"/>
    <s v="Customer 1164"/>
    <s v="Male"/>
    <x v="31"/>
    <x v="0"/>
    <s v="Maharashtra"/>
    <s v="Mumbai"/>
    <s v="Small Business"/>
    <s v="P104"/>
    <s v="24In Monitor"/>
    <x v="0"/>
    <x v="4"/>
    <x v="7"/>
    <n v="7"/>
    <n v="12500"/>
    <n v="0.1"/>
    <n v="389"/>
    <n v="87500"/>
    <n v="8750"/>
    <n v="78361"/>
    <s v="Upi"/>
    <x v="0"/>
    <n v="2026"/>
    <n v="3"/>
    <x v="7"/>
    <s v="Tuesday"/>
  </r>
  <r>
    <x v="400"/>
    <x v="32"/>
    <s v="C1187"/>
    <s v="Customer 1018"/>
    <s v="Male"/>
    <x v="34"/>
    <x v="0"/>
    <s v="Gujarat"/>
    <s v="Ahmedabad"/>
    <s v="Small Business"/>
    <s v="P108"/>
    <s v="Notebook Pack"/>
    <x v="4"/>
    <x v="6"/>
    <x v="0"/>
    <n v="5"/>
    <n v="300"/>
    <n v="0.05"/>
    <n v="316"/>
    <n v="1500"/>
    <n v="75"/>
    <n v="1109"/>
    <s v="Debit Card"/>
    <x v="0"/>
    <n v="2026"/>
    <n v="3"/>
    <x v="0"/>
    <s v="Tuesday"/>
  </r>
  <r>
    <x v="401"/>
    <x v="5"/>
    <s v="C1080"/>
    <s v="Customer 1223"/>
    <s v="Male"/>
    <x v="27"/>
    <x v="1"/>
    <s v="Andhra Pradesh"/>
    <s v="Vijayawada"/>
    <s v="Corporate"/>
    <s v="P102"/>
    <s v="Wireless Mouse"/>
    <x v="0"/>
    <x v="0"/>
    <x v="0"/>
    <n v="7"/>
    <n v="850"/>
    <n v="0.05"/>
    <n v="288"/>
    <n v="5950"/>
    <n v="297.5"/>
    <n v="5364.5"/>
    <s v="Credit Card"/>
    <x v="2"/>
    <n v="2026"/>
    <n v="1"/>
    <x v="5"/>
    <s v="Sunday"/>
  </r>
  <r>
    <x v="402"/>
    <x v="197"/>
    <s v="C1082"/>
    <s v="Customer 1109"/>
    <s v="Male"/>
    <x v="34"/>
    <x v="3"/>
    <s v="Delhi"/>
    <s v="New Delhi"/>
    <s v="Corporate"/>
    <s v="P111"/>
    <s v="Water Bottle"/>
    <x v="3"/>
    <x v="5"/>
    <x v="4"/>
    <n v="8"/>
    <n v="650"/>
    <n v="0"/>
    <n v="384"/>
    <n v="5200"/>
    <n v="0"/>
    <n v="4816"/>
    <s v="Debit Card"/>
    <x v="0"/>
    <n v="2026"/>
    <n v="2"/>
    <x v="4"/>
    <s v="Monday"/>
  </r>
  <r>
    <x v="403"/>
    <x v="170"/>
    <s v="C1098"/>
    <s v="Customer 1067"/>
    <s v="Female"/>
    <x v="30"/>
    <x v="0"/>
    <s v="Maharashtra"/>
    <s v="Mumbai"/>
    <s v="Consumer"/>
    <s v="P106"/>
    <s v="Office Chair"/>
    <x v="2"/>
    <x v="2"/>
    <x v="6"/>
    <n v="2"/>
    <n v="8500"/>
    <n v="0"/>
    <n v="338"/>
    <n v="17000"/>
    <n v="0"/>
    <n v="16662"/>
    <s v="Credit Card"/>
    <x v="0"/>
    <n v="2026"/>
    <n v="1"/>
    <x v="6"/>
    <s v="Wednesday"/>
  </r>
  <r>
    <x v="404"/>
    <x v="152"/>
    <s v="C1058"/>
    <s v="Customer 1038"/>
    <s v="Female"/>
    <x v="12"/>
    <x v="1"/>
    <s v="Tamil Nadu"/>
    <s v="Chennai"/>
    <s v="Small Business"/>
    <s v="P106"/>
    <s v="Office Chair"/>
    <x v="2"/>
    <x v="2"/>
    <x v="0"/>
    <n v="1"/>
    <n v="8500"/>
    <n v="0.05"/>
    <n v="328"/>
    <n v="8500"/>
    <n v="425"/>
    <n v="7747"/>
    <s v="Cash On Delivery"/>
    <x v="0"/>
    <n v="2026"/>
    <n v="3"/>
    <x v="0"/>
    <s v="Saturday"/>
  </r>
  <r>
    <x v="405"/>
    <x v="79"/>
    <s v="C1059"/>
    <s v="Customer 1232"/>
    <s v="Female"/>
    <x v="27"/>
    <x v="1"/>
    <s v="Telangana"/>
    <s v="Hyderabad"/>
    <s v="Corporate"/>
    <s v="P101"/>
    <s v="Laptop 15"/>
    <x v="0"/>
    <x v="9"/>
    <x v="3"/>
    <n v="5"/>
    <n v="65000"/>
    <n v="0.05"/>
    <n v="225"/>
    <n v="325000"/>
    <n v="16250"/>
    <n v="308525"/>
    <s v="Net Banking"/>
    <x v="0"/>
    <n v="2026"/>
    <n v="1"/>
    <x v="5"/>
    <s v="Sunday"/>
  </r>
  <r>
    <x v="406"/>
    <x v="109"/>
    <s v="C1230"/>
    <s v="Customer 1198"/>
    <s v="Male"/>
    <x v="31"/>
    <x v="1"/>
    <s v="Andhra Pradesh"/>
    <s v="Nellore"/>
    <s v="Small Business"/>
    <s v="P103"/>
    <s v="Keyboard"/>
    <x v="0"/>
    <x v="0"/>
    <x v="3"/>
    <n v="4"/>
    <n v="1200"/>
    <n v="0.1"/>
    <n v="93"/>
    <n v="4800"/>
    <n v="480"/>
    <n v="4227"/>
    <s v="Cash On Delivery"/>
    <x v="2"/>
    <n v="2026"/>
    <n v="3"/>
    <x v="7"/>
    <s v="Wednesday"/>
  </r>
  <r>
    <x v="407"/>
    <x v="186"/>
    <s v="C1116"/>
    <s v="Customer 1155"/>
    <s v="Male"/>
    <x v="2"/>
    <x v="3"/>
    <s v="Uttar Pradesh"/>
    <s v="Lucknow"/>
    <s v="Small Business"/>
    <s v="P108"/>
    <s v="Notebook Pack"/>
    <x v="4"/>
    <x v="6"/>
    <x v="2"/>
    <n v="5"/>
    <n v="300"/>
    <n v="0.1"/>
    <n v="277"/>
    <n v="1500"/>
    <n v="150"/>
    <n v="1073"/>
    <s v="Credit Card"/>
    <x v="0"/>
    <n v="2026"/>
    <n v="1"/>
    <x v="6"/>
    <s v="Wednesday"/>
  </r>
  <r>
    <x v="408"/>
    <x v="198"/>
    <s v="C1221"/>
    <s v="Customer 1080"/>
    <s v="Male"/>
    <x v="18"/>
    <x v="3"/>
    <s v="Uttar Pradesh"/>
    <s v="Lucknow"/>
    <s v="Corporate"/>
    <s v="P103"/>
    <s v="Keyboard"/>
    <x v="0"/>
    <x v="0"/>
    <x v="7"/>
    <n v="4"/>
    <n v="1200"/>
    <n v="0.05"/>
    <n v="234"/>
    <n v="4800"/>
    <n v="240"/>
    <n v="4326"/>
    <s v="Net Banking"/>
    <x v="0"/>
    <n v="2026"/>
    <n v="2"/>
    <x v="1"/>
    <s v="Tuesday"/>
  </r>
  <r>
    <x v="409"/>
    <x v="71"/>
    <s v="C1133"/>
    <s v="Customer 1242"/>
    <s v="Male"/>
    <x v="22"/>
    <x v="3"/>
    <s v="Delhi"/>
    <s v="New Delhi"/>
    <s v="Corporate"/>
    <s v="P103"/>
    <s v="Keyboard"/>
    <x v="0"/>
    <x v="0"/>
    <x v="0"/>
    <n v="1"/>
    <n v="1200"/>
    <n v="0"/>
    <n v="93"/>
    <n v="1200"/>
    <n v="0"/>
    <n v="1107"/>
    <s v="Cash On Delivery"/>
    <x v="0"/>
    <n v="2026"/>
    <n v="1"/>
    <x v="2"/>
    <s v="Wednesday"/>
  </r>
  <r>
    <x v="410"/>
    <x v="199"/>
    <s v="C1153"/>
    <s v="Customer 1194"/>
    <s v="Male"/>
    <x v="16"/>
    <x v="0"/>
    <s v="Gujarat"/>
    <s v="Ahmedabad"/>
    <s v="Consumer"/>
    <s v="P101"/>
    <s v="Laptop 15"/>
    <x v="0"/>
    <x v="9"/>
    <x v="2"/>
    <n v="3"/>
    <n v="65000"/>
    <n v="0.1"/>
    <n v="101"/>
    <n v="195000"/>
    <n v="19500"/>
    <n v="175399"/>
    <s v="Credit Card"/>
    <x v="0"/>
    <n v="2026"/>
    <n v="3"/>
    <x v="7"/>
    <s v="Sunday"/>
  </r>
  <r>
    <x v="411"/>
    <x v="79"/>
    <s v="C1233"/>
    <s v="Customer 1052"/>
    <s v="Male"/>
    <x v="20"/>
    <x v="3"/>
    <s v="Uttar Pradesh"/>
    <s v="Lucknow"/>
    <s v="Small Business"/>
    <s v="P108"/>
    <s v="Notebook Pack"/>
    <x v="4"/>
    <x v="6"/>
    <x v="6"/>
    <n v="7"/>
    <n v="300"/>
    <n v="0.05"/>
    <n v="410"/>
    <n v="2100"/>
    <n v="105"/>
    <n v="1585"/>
    <s v="Cash On Delivery"/>
    <x v="2"/>
    <n v="2026"/>
    <n v="1"/>
    <x v="5"/>
    <s v="Sunday"/>
  </r>
  <r>
    <x v="412"/>
    <x v="174"/>
    <s v="C1242"/>
    <s v="Customer 1033"/>
    <s v="Male"/>
    <x v="32"/>
    <x v="1"/>
    <s v="Andhra Pradesh"/>
    <s v="Nellore"/>
    <s v="Consumer"/>
    <s v="P105"/>
    <s v="Usb-C Hub"/>
    <x v="0"/>
    <x v="0"/>
    <x v="4"/>
    <n v="8"/>
    <n v="1600"/>
    <n v="0.15"/>
    <n v="87"/>
    <n v="12800"/>
    <n v="1920"/>
    <n v="10793"/>
    <s v="Credit Card"/>
    <x v="0"/>
    <n v="2026"/>
    <n v="3"/>
    <x v="7"/>
    <s v="Saturday"/>
  </r>
  <r>
    <x v="413"/>
    <x v="81"/>
    <s v="C1056"/>
    <s v="Customer 1049"/>
    <s v="Male"/>
    <x v="24"/>
    <x v="1"/>
    <s v="Telangana"/>
    <s v="Warangal"/>
    <s v="Small Business"/>
    <s v="P105"/>
    <s v="Usb-C Hub"/>
    <x v="0"/>
    <x v="0"/>
    <x v="1"/>
    <n v="2"/>
    <n v="1600"/>
    <n v="0.2"/>
    <n v="181"/>
    <n v="3200"/>
    <n v="640"/>
    <n v="2379"/>
    <s v="Net Banking"/>
    <x v="0"/>
    <n v="2026"/>
    <n v="2"/>
    <x v="1"/>
    <s v="Sunday"/>
  </r>
  <r>
    <x v="414"/>
    <x v="17"/>
    <s v="C1047"/>
    <s v="Customer 1006"/>
    <s v="Female"/>
    <x v="11"/>
    <x v="0"/>
    <s v="Maharashtra"/>
    <s v="Mumbai"/>
    <s v="Consumer"/>
    <s v="P101"/>
    <s v="Laptop 15"/>
    <x v="0"/>
    <x v="9"/>
    <x v="0"/>
    <n v="3"/>
    <n v="65000"/>
    <n v="0.1"/>
    <n v="165"/>
    <n v="195000"/>
    <n v="19500"/>
    <n v="175335"/>
    <s v="Credit Card"/>
    <x v="0"/>
    <n v="2026"/>
    <n v="2"/>
    <x v="4"/>
    <s v="Sunday"/>
  </r>
  <r>
    <x v="415"/>
    <x v="182"/>
    <s v="C1038"/>
    <s v="Customer 1040"/>
    <s v="Female"/>
    <x v="10"/>
    <x v="0"/>
    <s v="Gujarat"/>
    <s v="Ahmedabad"/>
    <s v="Small Business"/>
    <s v="P109"/>
    <s v="Premium Pen Set"/>
    <x v="4"/>
    <x v="8"/>
    <x v="4"/>
    <n v="1"/>
    <n v="400"/>
    <n v="0.1"/>
    <n v="499"/>
    <n v="400"/>
    <n v="40"/>
    <n v="-139"/>
    <s v="Credit Card"/>
    <x v="0"/>
    <n v="2026"/>
    <n v="2"/>
    <x v="1"/>
    <s v="Monday"/>
  </r>
  <r>
    <x v="416"/>
    <x v="19"/>
    <s v="C1114"/>
    <s v="Customer 1016"/>
    <s v="Male"/>
    <x v="10"/>
    <x v="2"/>
    <s v="Odisha"/>
    <s v="Bhubaneswar"/>
    <s v="Consumer"/>
    <s v="P108"/>
    <s v="Notebook Pack"/>
    <x v="4"/>
    <x v="6"/>
    <x v="4"/>
    <n v="3"/>
    <n v="300"/>
    <n v="0.05"/>
    <n v="294"/>
    <n v="900"/>
    <n v="45"/>
    <n v="561"/>
    <s v="Credit Card"/>
    <x v="2"/>
    <n v="2026"/>
    <n v="1"/>
    <x v="2"/>
    <s v="Monday"/>
  </r>
  <r>
    <x v="417"/>
    <x v="104"/>
    <s v="C1059"/>
    <s v="Customer 1226"/>
    <s v="Female"/>
    <x v="23"/>
    <x v="0"/>
    <s v="Rajasthan"/>
    <s v="Jaipur"/>
    <s v="Small Business"/>
    <s v="P102"/>
    <s v="Wireless Mouse"/>
    <x v="0"/>
    <x v="0"/>
    <x v="5"/>
    <n v="6"/>
    <n v="850"/>
    <n v="0.05"/>
    <n v="173"/>
    <n v="5100"/>
    <n v="255"/>
    <n v="4672"/>
    <s v="Net Banking"/>
    <x v="1"/>
    <n v="2026"/>
    <n v="2"/>
    <x v="4"/>
    <s v="Monday"/>
  </r>
  <r>
    <x v="418"/>
    <x v="193"/>
    <s v="C1195"/>
    <s v="Customer 1010"/>
    <s v="Male"/>
    <x v="25"/>
    <x v="0"/>
    <s v="Maharashtra"/>
    <s v="Mumbai"/>
    <s v="Consumer"/>
    <s v="P107"/>
    <s v="Study Desk"/>
    <x v="2"/>
    <x v="7"/>
    <x v="6"/>
    <n v="7"/>
    <n v="10500"/>
    <n v="0"/>
    <n v="128"/>
    <n v="73500"/>
    <n v="0"/>
    <n v="73372"/>
    <s v="Debit Card"/>
    <x v="0"/>
    <n v="2026"/>
    <n v="3"/>
    <x v="0"/>
    <s v="Saturday"/>
  </r>
  <r>
    <x v="419"/>
    <x v="62"/>
    <s v="C1009"/>
    <s v="Customer 1184"/>
    <s v="Male"/>
    <x v="5"/>
    <x v="1"/>
    <s v="Andhra Pradesh"/>
    <s v="Vijayawada"/>
    <s v="Consumer"/>
    <s v="P112"/>
    <s v="Desk Lamp"/>
    <x v="3"/>
    <x v="3"/>
    <x v="1"/>
    <n v="3"/>
    <n v="1200"/>
    <n v="0.1"/>
    <n v="183"/>
    <n v="3600"/>
    <n v="360"/>
    <n v="3057"/>
    <s v="Upi"/>
    <x v="2"/>
    <n v="2026"/>
    <n v="1"/>
    <x v="6"/>
    <s v="Sunday"/>
  </r>
  <r>
    <x v="420"/>
    <x v="90"/>
    <s v="C1031"/>
    <s v="Customer 1099"/>
    <s v="Male"/>
    <x v="9"/>
    <x v="1"/>
    <s v="Andhra Pradesh"/>
    <s v="Nellore"/>
    <s v="Consumer"/>
    <s v="P105"/>
    <s v="Usb-C Hub"/>
    <x v="0"/>
    <x v="0"/>
    <x v="5"/>
    <n v="5"/>
    <n v="1600"/>
    <n v="0.05"/>
    <n v="81"/>
    <n v="8000"/>
    <n v="400"/>
    <n v="7519"/>
    <s v="Cash On Delivery"/>
    <x v="2"/>
    <n v="2026"/>
    <n v="1"/>
    <x v="6"/>
    <s v="Thursday"/>
  </r>
  <r>
    <x v="421"/>
    <x v="190"/>
    <s v="C1031"/>
    <s v="Customer 1242"/>
    <s v="Female"/>
    <x v="12"/>
    <x v="2"/>
    <s v="Odisha"/>
    <s v="Bhubaneswar"/>
    <s v="Consumer"/>
    <s v="P101"/>
    <s v="Laptop 15"/>
    <x v="0"/>
    <x v="9"/>
    <x v="0"/>
    <n v="4"/>
    <n v="65000"/>
    <n v="0.2"/>
    <n v="85"/>
    <n v="260000"/>
    <n v="52000"/>
    <n v="207915"/>
    <s v="Net Banking"/>
    <x v="0"/>
    <n v="2026"/>
    <n v="3"/>
    <x v="0"/>
    <s v="Friday"/>
  </r>
  <r>
    <x v="422"/>
    <x v="37"/>
    <s v="C1020"/>
    <s v="Customer 1201"/>
    <s v="Female"/>
    <x v="28"/>
    <x v="1"/>
    <s v="Telangana"/>
    <s v="Warangal"/>
    <s v="Small Business"/>
    <s v="P101"/>
    <s v="Laptop 15"/>
    <x v="0"/>
    <x v="9"/>
    <x v="0"/>
    <n v="1"/>
    <n v="65000"/>
    <n v="0"/>
    <n v="353"/>
    <n v="65000"/>
    <n v="0"/>
    <n v="64647"/>
    <s v="Upi"/>
    <x v="0"/>
    <n v="2026"/>
    <n v="2"/>
    <x v="4"/>
    <s v="Wednesday"/>
  </r>
  <r>
    <x v="423"/>
    <x v="189"/>
    <s v="C1032"/>
    <s v="Customer 1217"/>
    <s v="Female"/>
    <x v="21"/>
    <x v="2"/>
    <s v="Bihar"/>
    <s v="Patna"/>
    <s v="Small Business"/>
    <s v="P109"/>
    <s v="Premium Pen Set"/>
    <x v="4"/>
    <x v="8"/>
    <x v="5"/>
    <n v="4"/>
    <n v="400"/>
    <n v="0"/>
    <n v="66"/>
    <n v="1600"/>
    <n v="0"/>
    <n v="1534"/>
    <s v="Debit Card"/>
    <x v="2"/>
    <n v="2026"/>
    <n v="2"/>
    <x v="1"/>
    <s v="Saturday"/>
  </r>
  <r>
    <x v="424"/>
    <x v="135"/>
    <s v="C1044"/>
    <s v="Customer 1007"/>
    <s v="Male"/>
    <x v="8"/>
    <x v="3"/>
    <s v="Delhi"/>
    <s v="New Delhi"/>
    <s v="Consumer"/>
    <s v="P108"/>
    <s v="Notebook Pack"/>
    <x v="4"/>
    <x v="6"/>
    <x v="7"/>
    <n v="3"/>
    <n v="300"/>
    <n v="0.1"/>
    <n v="377"/>
    <n v="900"/>
    <n v="90"/>
    <n v="433"/>
    <s v="Upi"/>
    <x v="2"/>
    <n v="2026"/>
    <n v="3"/>
    <x v="7"/>
    <s v="Sunday"/>
  </r>
  <r>
    <x v="425"/>
    <x v="44"/>
    <s v="C1152"/>
    <s v="Customer 1007"/>
    <s v="Male"/>
    <x v="7"/>
    <x v="1"/>
    <s v="Andhra Pradesh"/>
    <s v="Nellore"/>
    <s v="Corporate"/>
    <s v="P111"/>
    <s v="Water Bottle"/>
    <x v="3"/>
    <x v="5"/>
    <x v="0"/>
    <n v="5"/>
    <n v="650"/>
    <n v="0"/>
    <n v="147"/>
    <n v="3250"/>
    <n v="0"/>
    <n v="3103"/>
    <s v="Net Banking"/>
    <x v="0"/>
    <n v="2026"/>
    <n v="1"/>
    <x v="2"/>
    <s v="Thursday"/>
  </r>
  <r>
    <x v="426"/>
    <x v="200"/>
    <s v="C1039"/>
    <s v="Customer 1143"/>
    <s v="Female"/>
    <x v="0"/>
    <x v="1"/>
    <s v="Telangana"/>
    <s v="Warangal"/>
    <s v="Small Business"/>
    <s v="P110"/>
    <s v="Backpack"/>
    <x v="1"/>
    <x v="1"/>
    <x v="4"/>
    <n v="5"/>
    <n v="1600"/>
    <n v="0"/>
    <n v="466"/>
    <n v="8000"/>
    <n v="0"/>
    <n v="7534"/>
    <s v="Cash On Delivery"/>
    <x v="0"/>
    <n v="2026"/>
    <n v="2"/>
    <x v="3"/>
    <s v="Sunday"/>
  </r>
  <r>
    <x v="427"/>
    <x v="4"/>
    <s v="C1022"/>
    <s v="Customer 1001"/>
    <s v="Male"/>
    <x v="18"/>
    <x v="0"/>
    <s v="Gujarat"/>
    <s v="Ahmedabad"/>
    <s v="Consumer"/>
    <s v="P112"/>
    <s v="Desk Lamp"/>
    <x v="3"/>
    <x v="3"/>
    <x v="5"/>
    <n v="5"/>
    <n v="1200"/>
    <n v="0.05"/>
    <n v="492"/>
    <n v="6000"/>
    <n v="300"/>
    <n v="5208"/>
    <s v="Upi"/>
    <x v="1"/>
    <n v="2026"/>
    <n v="2"/>
    <x v="4"/>
    <s v="Tuesday"/>
  </r>
  <r>
    <x v="428"/>
    <x v="114"/>
    <s v="C1148"/>
    <s v="Customer 1169"/>
    <s v="Male"/>
    <x v="6"/>
    <x v="1"/>
    <s v="Andhra Pradesh"/>
    <s v="Nellore"/>
    <s v="Small Business"/>
    <s v="P108"/>
    <s v="Notebook Pack"/>
    <x v="4"/>
    <x v="6"/>
    <x v="4"/>
    <n v="6"/>
    <n v="300"/>
    <n v="0.1"/>
    <n v="210"/>
    <n v="1800"/>
    <n v="180"/>
    <n v="1410"/>
    <s v="Net Banking"/>
    <x v="1"/>
    <n v="2026"/>
    <n v="1"/>
    <x v="5"/>
    <s v="Friday"/>
  </r>
  <r>
    <x v="429"/>
    <x v="201"/>
    <s v="C1135"/>
    <s v="Customer 1203"/>
    <s v="Male"/>
    <x v="27"/>
    <x v="1"/>
    <s v="Karnataka"/>
    <s v="Bengaluru"/>
    <s v="Consumer"/>
    <s v="P101"/>
    <s v="Laptop 15"/>
    <x v="0"/>
    <x v="9"/>
    <x v="0"/>
    <n v="1"/>
    <n v="65000"/>
    <n v="0.05"/>
    <n v="134"/>
    <n v="65000"/>
    <n v="3250"/>
    <n v="61616"/>
    <s v="Upi"/>
    <x v="0"/>
    <n v="2026"/>
    <n v="3"/>
    <x v="0"/>
    <s v="Saturday"/>
  </r>
  <r>
    <x v="430"/>
    <x v="15"/>
    <s v="C1163"/>
    <s v="Customer 1087"/>
    <s v="Male"/>
    <x v="2"/>
    <x v="2"/>
    <s v="Bihar"/>
    <s v="Patna"/>
    <s v="Corporate"/>
    <s v="P110"/>
    <s v="Backpack"/>
    <x v="1"/>
    <x v="1"/>
    <x v="2"/>
    <n v="6"/>
    <n v="1600"/>
    <n v="0"/>
    <n v="100"/>
    <n v="9600"/>
    <n v="0"/>
    <n v="9500"/>
    <s v="Upi"/>
    <x v="0"/>
    <n v="2026"/>
    <n v="3"/>
    <x v="0"/>
    <s v="Thursday"/>
  </r>
  <r>
    <x v="431"/>
    <x v="158"/>
    <s v="C1113"/>
    <s v="Customer 1239"/>
    <s v="Male"/>
    <x v="11"/>
    <x v="1"/>
    <s v="Andhra Pradesh"/>
    <s v="Visakhapatnam"/>
    <s v="Consumer"/>
    <s v="P107"/>
    <s v="Study Desk"/>
    <x v="2"/>
    <x v="7"/>
    <x v="4"/>
    <n v="5"/>
    <n v="10500"/>
    <n v="0"/>
    <n v="373"/>
    <n v="52500"/>
    <n v="0"/>
    <n v="52127"/>
    <s v="Credit Card"/>
    <x v="0"/>
    <n v="2026"/>
    <n v="1"/>
    <x v="5"/>
    <s v="Tuesday"/>
  </r>
  <r>
    <x v="432"/>
    <x v="202"/>
    <s v="C1075"/>
    <s v="Customer 1034"/>
    <s v="Male"/>
    <x v="30"/>
    <x v="2"/>
    <s v="Odisha"/>
    <s v="Bhubaneswar"/>
    <s v="Corporate"/>
    <s v="P108"/>
    <s v="Notebook Pack"/>
    <x v="4"/>
    <x v="6"/>
    <x v="4"/>
    <n v="5"/>
    <n v="300"/>
    <n v="0.15"/>
    <n v="205"/>
    <n v="1500"/>
    <n v="225"/>
    <n v="1070"/>
    <s v="Credit Card"/>
    <x v="2"/>
    <n v="2026"/>
    <n v="3"/>
    <x v="7"/>
    <s v="Friday"/>
  </r>
  <r>
    <x v="433"/>
    <x v="45"/>
    <s v="C1128"/>
    <s v="Customer 1139"/>
    <s v="Male"/>
    <x v="11"/>
    <x v="2"/>
    <s v="West Bengal"/>
    <s v="Kolkata"/>
    <s v="Small Business"/>
    <s v="P110"/>
    <s v="Backpack"/>
    <x v="1"/>
    <x v="1"/>
    <x v="3"/>
    <n v="3"/>
    <n v="1600"/>
    <n v="0.2"/>
    <n v="354"/>
    <n v="4800"/>
    <n v="960"/>
    <n v="3486"/>
    <s v="Upi"/>
    <x v="0"/>
    <n v="2026"/>
    <n v="2"/>
    <x v="1"/>
    <s v="Friday"/>
  </r>
  <r>
    <x v="434"/>
    <x v="6"/>
    <s v="C1142"/>
    <s v="Customer 1049"/>
    <s v="Male"/>
    <x v="25"/>
    <x v="1"/>
    <s v="Andhra Pradesh"/>
    <s v="Vijayawada"/>
    <s v="Consumer"/>
    <s v="P104"/>
    <s v="24In Monitor"/>
    <x v="0"/>
    <x v="4"/>
    <x v="2"/>
    <n v="1"/>
    <n v="12500"/>
    <n v="0.05"/>
    <n v="363"/>
    <n v="12500"/>
    <n v="625"/>
    <n v="11512"/>
    <s v="Credit Card"/>
    <x v="0"/>
    <n v="2026"/>
    <n v="3"/>
    <x v="0"/>
    <s v="Wednesday"/>
  </r>
  <r>
    <x v="435"/>
    <x v="93"/>
    <s v="C1125"/>
    <s v="Customer 1048"/>
    <s v="Female"/>
    <x v="27"/>
    <x v="1"/>
    <s v="Kerala"/>
    <s v="Kochi"/>
    <s v="Corporate"/>
    <s v="P101"/>
    <s v="Laptop 15"/>
    <x v="0"/>
    <x v="9"/>
    <x v="7"/>
    <n v="7"/>
    <n v="65000"/>
    <n v="0.05"/>
    <n v="196"/>
    <n v="455000"/>
    <n v="22750"/>
    <n v="432054"/>
    <s v="Upi"/>
    <x v="0"/>
    <n v="2026"/>
    <n v="1"/>
    <x v="6"/>
    <s v="Sunday"/>
  </r>
  <r>
    <x v="436"/>
    <x v="108"/>
    <s v="C1178"/>
    <s v="Customer 1143"/>
    <s v="Female"/>
    <x v="7"/>
    <x v="1"/>
    <s v="Karnataka"/>
    <s v="Bengaluru"/>
    <s v="Small Business"/>
    <s v="P112"/>
    <s v="Desk Lamp"/>
    <x v="3"/>
    <x v="3"/>
    <x v="2"/>
    <n v="5"/>
    <n v="1200"/>
    <n v="0.1"/>
    <n v="268"/>
    <n v="6000"/>
    <n v="600"/>
    <n v="5132"/>
    <s v="Debit Card"/>
    <x v="2"/>
    <n v="2026"/>
    <n v="3"/>
    <x v="7"/>
    <s v="Saturday"/>
  </r>
  <r>
    <x v="437"/>
    <x v="71"/>
    <s v="C1119"/>
    <s v="Customer 1009"/>
    <s v="Male"/>
    <x v="11"/>
    <x v="1"/>
    <s v="Karnataka"/>
    <s v="Mysuru"/>
    <s v="Consumer"/>
    <s v="P107"/>
    <s v="Study Desk"/>
    <x v="2"/>
    <x v="7"/>
    <x v="5"/>
    <n v="8"/>
    <n v="10500"/>
    <n v="0.1"/>
    <n v="122"/>
    <n v="84000"/>
    <n v="8400"/>
    <n v="75478"/>
    <s v="Upi"/>
    <x v="0"/>
    <n v="2026"/>
    <n v="1"/>
    <x v="2"/>
    <s v="Wednesday"/>
  </r>
  <r>
    <x v="438"/>
    <x v="77"/>
    <s v="C1023"/>
    <s v="Customer 1034"/>
    <s v="Male"/>
    <x v="9"/>
    <x v="1"/>
    <s v="Andhra Pradesh"/>
    <s v="Tirupati"/>
    <s v="Corporate"/>
    <s v="P111"/>
    <s v="Water Bottle"/>
    <x v="3"/>
    <x v="5"/>
    <x v="6"/>
    <n v="6"/>
    <n v="650"/>
    <n v="0.05"/>
    <n v="374"/>
    <n v="3900"/>
    <n v="195"/>
    <n v="3331"/>
    <s v="Net Banking"/>
    <x v="0"/>
    <n v="2026"/>
    <n v="2"/>
    <x v="4"/>
    <s v="Friday"/>
  </r>
  <r>
    <x v="439"/>
    <x v="156"/>
    <s v="C1093"/>
    <s v="Customer 1190"/>
    <s v="Female"/>
    <x v="29"/>
    <x v="1"/>
    <s v="Kerala"/>
    <s v="Kochi"/>
    <s v="Small Business"/>
    <s v="P107"/>
    <s v="Study Desk"/>
    <x v="2"/>
    <x v="7"/>
    <x v="3"/>
    <n v="2"/>
    <n v="10500"/>
    <n v="0.2"/>
    <n v="109"/>
    <n v="21000"/>
    <n v="4200"/>
    <n v="16691"/>
    <s v="Upi"/>
    <x v="0"/>
    <n v="2026"/>
    <n v="2"/>
    <x v="1"/>
    <s v="Wednesday"/>
  </r>
  <r>
    <x v="440"/>
    <x v="203"/>
    <s v="C1250"/>
    <s v="Customer 1022"/>
    <s v="Female"/>
    <x v="17"/>
    <x v="1"/>
    <s v="Kerala"/>
    <s v="Kochi"/>
    <s v="Consumer"/>
    <s v="P102"/>
    <s v="Wireless Mouse"/>
    <x v="0"/>
    <x v="0"/>
    <x v="8"/>
    <n v="3"/>
    <n v="850"/>
    <n v="0.05"/>
    <n v="77"/>
    <n v="2550"/>
    <n v="127.5"/>
    <n v="2345.5"/>
    <s v="Credit Card"/>
    <x v="1"/>
    <n v="2026"/>
    <n v="3"/>
    <x v="7"/>
    <s v="Tuesday"/>
  </r>
  <r>
    <x v="441"/>
    <x v="95"/>
    <s v="C1202"/>
    <s v="Customer 1235"/>
    <s v="Female"/>
    <x v="7"/>
    <x v="0"/>
    <s v="Maharashtra"/>
    <s v="Pune"/>
    <s v="Small Business"/>
    <s v="P101"/>
    <s v="Laptop 15"/>
    <x v="0"/>
    <x v="9"/>
    <x v="6"/>
    <n v="3"/>
    <n v="65000"/>
    <n v="0.15"/>
    <n v="246"/>
    <n v="195000"/>
    <n v="29250"/>
    <n v="165504"/>
    <s v="Credit Card"/>
    <x v="0"/>
    <n v="2026"/>
    <n v="2"/>
    <x v="3"/>
    <s v="Saturday"/>
  </r>
  <r>
    <x v="442"/>
    <x v="204"/>
    <s v="C1022"/>
    <s v="Customer 1198"/>
    <s v="Male"/>
    <x v="17"/>
    <x v="1"/>
    <s v="Telangana"/>
    <s v="Hyderabad"/>
    <s v="Consumer"/>
    <s v="P106"/>
    <s v="Office Chair"/>
    <x v="2"/>
    <x v="2"/>
    <x v="7"/>
    <n v="6"/>
    <n v="8500"/>
    <n v="0"/>
    <n v="245"/>
    <n v="51000"/>
    <n v="0"/>
    <n v="50755"/>
    <s v="Net Banking"/>
    <x v="0"/>
    <n v="2026"/>
    <n v="1"/>
    <x v="6"/>
    <s v="Friday"/>
  </r>
  <r>
    <x v="443"/>
    <x v="71"/>
    <s v="C1233"/>
    <s v="Customer 1102"/>
    <s v="Male"/>
    <x v="6"/>
    <x v="3"/>
    <s v="Uttar Pradesh"/>
    <s v="Lucknow"/>
    <s v="Small Business"/>
    <s v="P109"/>
    <s v="Premium Pen Set"/>
    <x v="4"/>
    <x v="8"/>
    <x v="6"/>
    <n v="5"/>
    <n v="400"/>
    <n v="0.15"/>
    <n v="311"/>
    <n v="2000"/>
    <n v="300"/>
    <n v="1389"/>
    <s v="Credit Card"/>
    <x v="0"/>
    <n v="2026"/>
    <n v="1"/>
    <x v="2"/>
    <s v="Wednesday"/>
  </r>
  <r>
    <x v="444"/>
    <x v="203"/>
    <s v="C1061"/>
    <s v="Customer 1113"/>
    <s v="Male"/>
    <x v="14"/>
    <x v="1"/>
    <s v="Kerala"/>
    <s v="Kochi"/>
    <s v="Corporate"/>
    <s v="P101"/>
    <s v="Laptop 15"/>
    <x v="0"/>
    <x v="9"/>
    <x v="4"/>
    <n v="3"/>
    <n v="65000"/>
    <n v="0"/>
    <n v="286"/>
    <n v="195000"/>
    <n v="0"/>
    <n v="194714"/>
    <s v="Debit Card"/>
    <x v="0"/>
    <n v="2026"/>
    <n v="3"/>
    <x v="7"/>
    <s v="Tuesday"/>
  </r>
  <r>
    <x v="445"/>
    <x v="15"/>
    <s v="C1186"/>
    <s v="Customer 1206"/>
    <s v="Male"/>
    <x v="2"/>
    <x v="1"/>
    <s v="Karnataka"/>
    <s v="Bengaluru"/>
    <s v="Consumer"/>
    <s v="P111"/>
    <s v="Water Bottle"/>
    <x v="3"/>
    <x v="5"/>
    <x v="5"/>
    <n v="8"/>
    <n v="650"/>
    <n v="0.05"/>
    <n v="365"/>
    <n v="5200"/>
    <n v="260"/>
    <n v="4575"/>
    <s v="Debit Card"/>
    <x v="0"/>
    <n v="2026"/>
    <n v="3"/>
    <x v="0"/>
    <s v="Thursday"/>
  </r>
  <r>
    <x v="446"/>
    <x v="83"/>
    <s v="C1194"/>
    <s v="Customer 1083"/>
    <s v="Male"/>
    <x v="32"/>
    <x v="3"/>
    <s v="Punjab"/>
    <s v="Ludhiana"/>
    <s v="Consumer"/>
    <s v="P106"/>
    <s v="Office Chair"/>
    <x v="2"/>
    <x v="2"/>
    <x v="6"/>
    <n v="7"/>
    <n v="8500"/>
    <n v="0.1"/>
    <n v="102"/>
    <n v="59500"/>
    <n v="5950"/>
    <n v="53448"/>
    <s v="Cash On Delivery"/>
    <x v="1"/>
    <n v="2026"/>
    <n v="2"/>
    <x v="4"/>
    <s v="Saturday"/>
  </r>
  <r>
    <x v="447"/>
    <x v="18"/>
    <s v="C1142"/>
    <s v="Customer 1141"/>
    <s v="Female"/>
    <x v="9"/>
    <x v="1"/>
    <s v="Karnataka"/>
    <s v="Mysuru"/>
    <s v="Corporate"/>
    <s v="P101"/>
    <s v="Laptop 15"/>
    <x v="0"/>
    <x v="9"/>
    <x v="0"/>
    <n v="2"/>
    <n v="65000"/>
    <n v="0.05"/>
    <n v="128"/>
    <n v="130000"/>
    <n v="6500"/>
    <n v="123372"/>
    <s v="Net Banking"/>
    <x v="0"/>
    <n v="2026"/>
    <n v="1"/>
    <x v="6"/>
    <s v="Tuesday"/>
  </r>
  <r>
    <x v="448"/>
    <x v="205"/>
    <s v="C1150"/>
    <s v="Customer 1032"/>
    <s v="Male"/>
    <x v="5"/>
    <x v="1"/>
    <s v="Andhra Pradesh"/>
    <s v="Nellore"/>
    <s v="Consumer"/>
    <s v="P111"/>
    <s v="Water Bottle"/>
    <x v="3"/>
    <x v="5"/>
    <x v="6"/>
    <n v="3"/>
    <n v="650"/>
    <n v="0.1"/>
    <n v="363"/>
    <n v="1950"/>
    <n v="195"/>
    <n v="1392"/>
    <s v="Credit Card"/>
    <x v="1"/>
    <n v="2026"/>
    <n v="1"/>
    <x v="5"/>
    <s v="Thursday"/>
  </r>
  <r>
    <x v="449"/>
    <x v="184"/>
    <s v="C1132"/>
    <s v="Customer 1010"/>
    <s v="Female"/>
    <x v="6"/>
    <x v="1"/>
    <s v="Andhra Pradesh"/>
    <s v="Visakhapatnam"/>
    <s v="Consumer"/>
    <s v="P108"/>
    <s v="Notebook Pack"/>
    <x v="4"/>
    <x v="6"/>
    <x v="2"/>
    <n v="3"/>
    <n v="300"/>
    <n v="0.15"/>
    <n v="214"/>
    <n v="900"/>
    <n v="135"/>
    <n v="551"/>
    <s v="Debit Card"/>
    <x v="0"/>
    <n v="2026"/>
    <n v="2"/>
    <x v="3"/>
    <s v="Tuesday"/>
  </r>
  <r>
    <x v="450"/>
    <x v="195"/>
    <s v="C1114"/>
    <s v="Customer 1075"/>
    <s v="Female"/>
    <x v="3"/>
    <x v="0"/>
    <s v="Maharashtra"/>
    <s v="Pune"/>
    <s v="Consumer"/>
    <s v="P109"/>
    <s v="Premium Pen Set"/>
    <x v="4"/>
    <x v="8"/>
    <x v="2"/>
    <n v="1"/>
    <n v="400"/>
    <n v="0.15"/>
    <n v="440"/>
    <n v="400"/>
    <n v="60"/>
    <n v="-100"/>
    <s v="Debit Card"/>
    <x v="0"/>
    <n v="2026"/>
    <n v="2"/>
    <x v="3"/>
    <s v="Tuesday"/>
  </r>
  <r>
    <x v="451"/>
    <x v="206"/>
    <s v="C1242"/>
    <s v="Customer 1138"/>
    <s v="Female"/>
    <x v="24"/>
    <x v="0"/>
    <s v="Maharashtra"/>
    <s v="Mumbai"/>
    <s v="Corporate"/>
    <s v="P112"/>
    <s v="Desk Lamp"/>
    <x v="3"/>
    <x v="3"/>
    <x v="3"/>
    <n v="5"/>
    <n v="1200"/>
    <n v="0.1"/>
    <n v="114"/>
    <n v="6000"/>
    <n v="600"/>
    <n v="5286"/>
    <s v="Credit Card"/>
    <x v="0"/>
    <n v="2026"/>
    <n v="2"/>
    <x v="4"/>
    <s v="Thursday"/>
  </r>
  <r>
    <x v="452"/>
    <x v="207"/>
    <s v="C1008"/>
    <s v="Customer 1062"/>
    <s v="Female"/>
    <x v="30"/>
    <x v="1"/>
    <s v="Tamil Nadu"/>
    <s v="Chennai"/>
    <s v="Small Business"/>
    <s v="P111"/>
    <s v="Water Bottle"/>
    <x v="3"/>
    <x v="5"/>
    <x v="1"/>
    <n v="6"/>
    <n v="650"/>
    <n v="0.2"/>
    <n v="83"/>
    <n v="3900"/>
    <n v="780"/>
    <n v="3037"/>
    <s v="Net Banking"/>
    <x v="0"/>
    <n v="2026"/>
    <n v="1"/>
    <x v="2"/>
    <s v="Tuesday"/>
  </r>
  <r>
    <x v="453"/>
    <x v="165"/>
    <s v="C1132"/>
    <s v="Customer 1209"/>
    <s v="Male"/>
    <x v="0"/>
    <x v="0"/>
    <s v="Rajasthan"/>
    <s v="Jaipur"/>
    <s v="Corporate"/>
    <s v="P102"/>
    <s v="Wireless Mouse"/>
    <x v="0"/>
    <x v="0"/>
    <x v="7"/>
    <n v="4"/>
    <n v="850"/>
    <n v="0"/>
    <n v="72"/>
    <n v="3400"/>
    <n v="0"/>
    <n v="3328"/>
    <s v="Cash On Delivery"/>
    <x v="0"/>
    <n v="2026"/>
    <n v="1"/>
    <x v="6"/>
    <s v="Monday"/>
  </r>
  <r>
    <x v="454"/>
    <x v="208"/>
    <s v="C1127"/>
    <s v="Customer 1181"/>
    <s v="Male"/>
    <x v="4"/>
    <x v="1"/>
    <s v="Tamil Nadu"/>
    <s v="Coimbatore"/>
    <s v="Corporate"/>
    <s v="P110"/>
    <s v="Backpack"/>
    <x v="1"/>
    <x v="1"/>
    <x v="7"/>
    <n v="5"/>
    <n v="1600"/>
    <n v="0.05"/>
    <n v="110"/>
    <n v="8000"/>
    <n v="400"/>
    <n v="7490"/>
    <s v="Debit Card"/>
    <x v="1"/>
    <n v="2026"/>
    <n v="3"/>
    <x v="0"/>
    <s v="Friday"/>
  </r>
  <r>
    <x v="455"/>
    <x v="102"/>
    <s v="C1109"/>
    <s v="Customer 1156"/>
    <s v="Male"/>
    <x v="4"/>
    <x v="1"/>
    <s v="Andhra Pradesh"/>
    <s v="Vijayawada"/>
    <s v="Small Business"/>
    <s v="P107"/>
    <s v="Study Desk"/>
    <x v="2"/>
    <x v="7"/>
    <x v="5"/>
    <n v="4"/>
    <n v="10500"/>
    <n v="0.05"/>
    <n v="79"/>
    <n v="42000"/>
    <n v="2100"/>
    <n v="39821"/>
    <s v="Cash On Delivery"/>
    <x v="0"/>
    <n v="2026"/>
    <n v="2"/>
    <x v="1"/>
    <s v="Monday"/>
  </r>
  <r>
    <x v="456"/>
    <x v="141"/>
    <s v="C1101"/>
    <s v="Customer 1087"/>
    <s v="Male"/>
    <x v="21"/>
    <x v="1"/>
    <s v="Kerala"/>
    <s v="Kochi"/>
    <s v="Corporate"/>
    <s v="P104"/>
    <s v="24In Monitor"/>
    <x v="0"/>
    <x v="4"/>
    <x v="0"/>
    <n v="3"/>
    <n v="12500"/>
    <n v="0.1"/>
    <n v="88"/>
    <n v="37500"/>
    <n v="3750"/>
    <n v="33662"/>
    <s v="Cash On Delivery"/>
    <x v="0"/>
    <n v="2026"/>
    <n v="3"/>
    <x v="0"/>
    <s v="Wednesday"/>
  </r>
  <r>
    <x v="457"/>
    <x v="28"/>
    <s v="C1045"/>
    <s v="Customer 1140"/>
    <s v="Female"/>
    <x v="8"/>
    <x v="2"/>
    <s v="Odisha"/>
    <s v="Bhubaneswar"/>
    <s v="Corporate"/>
    <s v="P111"/>
    <s v="Water Bottle"/>
    <x v="3"/>
    <x v="5"/>
    <x v="2"/>
    <n v="4"/>
    <n v="650"/>
    <n v="0.1"/>
    <n v="387"/>
    <n v="2600"/>
    <n v="260"/>
    <n v="1953"/>
    <s v="Upi"/>
    <x v="2"/>
    <n v="2026"/>
    <n v="2"/>
    <x v="4"/>
    <s v="Thursday"/>
  </r>
  <r>
    <x v="458"/>
    <x v="82"/>
    <s v="C1002"/>
    <s v="Customer 1149"/>
    <s v="Female"/>
    <x v="17"/>
    <x v="2"/>
    <s v="Bihar"/>
    <s v="Patna"/>
    <s v="Consumer"/>
    <s v="P102"/>
    <s v="Wireless Mouse"/>
    <x v="0"/>
    <x v="0"/>
    <x v="1"/>
    <n v="3"/>
    <n v="850"/>
    <n v="0.05"/>
    <n v="134"/>
    <n v="2550"/>
    <n v="127.5"/>
    <n v="2288.5"/>
    <s v="Upi"/>
    <x v="0"/>
    <n v="2026"/>
    <n v="2"/>
    <x v="1"/>
    <s v="Sunday"/>
  </r>
  <r>
    <x v="459"/>
    <x v="209"/>
    <s v="C1006"/>
    <s v="Customer 1170"/>
    <s v="Female"/>
    <x v="27"/>
    <x v="1"/>
    <s v="Tamil Nadu"/>
    <s v="Chennai"/>
    <s v="Consumer"/>
    <s v="P101"/>
    <s v="Laptop 15"/>
    <x v="0"/>
    <x v="9"/>
    <x v="4"/>
    <n v="1"/>
    <n v="65000"/>
    <n v="0.05"/>
    <n v="473"/>
    <n v="65000"/>
    <n v="3250"/>
    <n v="61277"/>
    <s v="Cash On Delivery"/>
    <x v="1"/>
    <n v="2026"/>
    <n v="3"/>
    <x v="7"/>
    <s v="Monday"/>
  </r>
  <r>
    <x v="460"/>
    <x v="28"/>
    <s v="C1009"/>
    <s v="Customer 1040"/>
    <s v="Female"/>
    <x v="1"/>
    <x v="3"/>
    <s v="Uttar Pradesh"/>
    <s v="Lucknow"/>
    <s v="Small Business"/>
    <s v="P101"/>
    <s v="Laptop 15"/>
    <x v="0"/>
    <x v="9"/>
    <x v="4"/>
    <n v="5"/>
    <n v="65000"/>
    <n v="0"/>
    <n v="472"/>
    <n v="325000"/>
    <n v="0"/>
    <n v="324528"/>
    <s v="Upi"/>
    <x v="0"/>
    <n v="2026"/>
    <n v="2"/>
    <x v="4"/>
    <s v="Thursday"/>
  </r>
  <r>
    <x v="461"/>
    <x v="210"/>
    <s v="C1118"/>
    <s v="Customer 1198"/>
    <s v="Male"/>
    <x v="25"/>
    <x v="1"/>
    <s v="Andhra Pradesh"/>
    <s v="Tirupati"/>
    <s v="Corporate"/>
    <s v="P111"/>
    <s v="Water Bottle"/>
    <x v="3"/>
    <x v="5"/>
    <x v="4"/>
    <n v="1"/>
    <n v="650"/>
    <n v="0.1"/>
    <n v="379"/>
    <n v="650"/>
    <n v="65"/>
    <n v="206"/>
    <s v="Net Banking"/>
    <x v="2"/>
    <n v="2026"/>
    <n v="1"/>
    <x v="6"/>
    <s v="Thursday"/>
  </r>
  <r>
    <x v="462"/>
    <x v="211"/>
    <s v="C1078"/>
    <s v="Customer 1199"/>
    <s v="Female"/>
    <x v="22"/>
    <x v="1"/>
    <s v="Andhra Pradesh"/>
    <s v="Vijayawada"/>
    <s v="Corporate"/>
    <s v="P102"/>
    <s v="Wireless Mouse"/>
    <x v="0"/>
    <x v="0"/>
    <x v="6"/>
    <n v="5"/>
    <n v="850"/>
    <n v="0.05"/>
    <n v="251"/>
    <n v="4250"/>
    <n v="212.5"/>
    <n v="3786.5"/>
    <s v="Net Banking"/>
    <x v="0"/>
    <n v="2026"/>
    <n v="3"/>
    <x v="0"/>
    <s v="Sunday"/>
  </r>
  <r>
    <x v="463"/>
    <x v="94"/>
    <s v="C1202"/>
    <s v="Customer 1207"/>
    <s v="Male"/>
    <x v="32"/>
    <x v="1"/>
    <s v="Tamil Nadu"/>
    <s v="Coimbatore"/>
    <s v="Consumer"/>
    <s v="P107"/>
    <s v="Study Desk"/>
    <x v="2"/>
    <x v="7"/>
    <x v="7"/>
    <n v="4"/>
    <n v="10500"/>
    <n v="0.05"/>
    <n v="182"/>
    <n v="42000"/>
    <n v="2100"/>
    <n v="39718"/>
    <s v="Debit Card"/>
    <x v="0"/>
    <n v="2026"/>
    <n v="2"/>
    <x v="3"/>
    <s v="Friday"/>
  </r>
  <r>
    <x v="464"/>
    <x v="212"/>
    <s v="C1141"/>
    <s v="Customer 1137"/>
    <s v="Female"/>
    <x v="14"/>
    <x v="1"/>
    <s v="Karnataka"/>
    <s v="Unknown"/>
    <s v="Small Business"/>
    <s v="P104"/>
    <s v="24In Monitor"/>
    <x v="0"/>
    <x v="4"/>
    <x v="2"/>
    <n v="6"/>
    <n v="12500"/>
    <n v="0.15"/>
    <n v="355"/>
    <n v="75000"/>
    <n v="11250"/>
    <n v="63395"/>
    <s v="Credit Card"/>
    <x v="1"/>
    <n v="2026"/>
    <n v="2"/>
    <x v="3"/>
    <s v="Saturday"/>
  </r>
  <r>
    <x v="465"/>
    <x v="211"/>
    <s v="C1249"/>
    <s v="Customer 1001"/>
    <s v="Female"/>
    <x v="6"/>
    <x v="1"/>
    <s v="Telangana"/>
    <s v="Hyderabad"/>
    <s v="Corporate"/>
    <s v="P109"/>
    <s v="Premium Pen Set"/>
    <x v="4"/>
    <x v="8"/>
    <x v="6"/>
    <n v="5"/>
    <n v="400"/>
    <n v="0.1"/>
    <n v="216"/>
    <n v="2000"/>
    <n v="200"/>
    <n v="1584"/>
    <s v="Upi"/>
    <x v="0"/>
    <n v="2026"/>
    <n v="3"/>
    <x v="0"/>
    <s v="Sunday"/>
  </r>
  <r>
    <x v="466"/>
    <x v="201"/>
    <s v="C1099"/>
    <s v="Customer 1105"/>
    <s v="Female"/>
    <x v="32"/>
    <x v="1"/>
    <s v="Telangana"/>
    <s v="Warangal"/>
    <s v="Corporate"/>
    <s v="P107"/>
    <s v="Study Desk"/>
    <x v="2"/>
    <x v="7"/>
    <x v="7"/>
    <n v="6"/>
    <n v="10500"/>
    <n v="0.1"/>
    <n v="307"/>
    <n v="63000"/>
    <n v="6300"/>
    <n v="56393"/>
    <s v="Credit Card"/>
    <x v="0"/>
    <n v="2026"/>
    <n v="3"/>
    <x v="0"/>
    <s v="Saturday"/>
  </r>
  <r>
    <x v="467"/>
    <x v="45"/>
    <s v="C1186"/>
    <s v="Customer 1125"/>
    <s v="Male"/>
    <x v="22"/>
    <x v="0"/>
    <s v="Gujarat"/>
    <s v="Ahmedabad"/>
    <s v="Corporate"/>
    <s v="P101"/>
    <s v="Laptop 15"/>
    <x v="0"/>
    <x v="9"/>
    <x v="0"/>
    <n v="8"/>
    <n v="65000"/>
    <n v="0.1"/>
    <n v="259"/>
    <n v="520000"/>
    <n v="52000"/>
    <n v="467741"/>
    <s v="Credit Card"/>
    <x v="2"/>
    <n v="2026"/>
    <n v="2"/>
    <x v="1"/>
    <s v="Friday"/>
  </r>
  <r>
    <x v="468"/>
    <x v="108"/>
    <s v="C1243"/>
    <s v="Customer 1112"/>
    <s v="Female"/>
    <x v="32"/>
    <x v="0"/>
    <s v="Maharashtra"/>
    <s v="Pune"/>
    <s v="Small Business"/>
    <s v="P107"/>
    <s v="Study Desk"/>
    <x v="2"/>
    <x v="7"/>
    <x v="7"/>
    <n v="6"/>
    <n v="10500"/>
    <n v="0.2"/>
    <n v="324"/>
    <n v="63000"/>
    <n v="12600"/>
    <n v="50076"/>
    <s v="Cash On Delivery"/>
    <x v="0"/>
    <n v="2026"/>
    <n v="3"/>
    <x v="7"/>
    <s v="Saturday"/>
  </r>
  <r>
    <x v="469"/>
    <x v="62"/>
    <s v="C1153"/>
    <s v="Customer 1218"/>
    <s v="Female"/>
    <x v="23"/>
    <x v="1"/>
    <s v="Kerala"/>
    <s v="Thiruvananthapuram"/>
    <s v="Corporate"/>
    <s v="P103"/>
    <s v="Keyboard"/>
    <x v="0"/>
    <x v="0"/>
    <x v="3"/>
    <n v="7"/>
    <n v="1200"/>
    <n v="0.1"/>
    <n v="410"/>
    <n v="8400"/>
    <n v="840"/>
    <n v="7150"/>
    <s v="Debit Card"/>
    <x v="2"/>
    <n v="2026"/>
    <n v="1"/>
    <x v="6"/>
    <s v="Sunday"/>
  </r>
  <r>
    <x v="470"/>
    <x v="27"/>
    <s v="C1210"/>
    <s v="Customer 1242"/>
    <s v="Male"/>
    <x v="9"/>
    <x v="0"/>
    <s v="Gujarat"/>
    <s v="Ahmedabad"/>
    <s v="Consumer"/>
    <s v="P112"/>
    <s v="Desk Lamp"/>
    <x v="3"/>
    <x v="3"/>
    <x v="7"/>
    <n v="1"/>
    <n v="1200"/>
    <n v="0"/>
    <n v="57"/>
    <n v="1200"/>
    <n v="0"/>
    <n v="1143"/>
    <s v="Upi"/>
    <x v="0"/>
    <n v="2026"/>
    <n v="2"/>
    <x v="3"/>
    <s v="Thursday"/>
  </r>
  <r>
    <x v="471"/>
    <x v="90"/>
    <s v="C1152"/>
    <s v="Customer 1058"/>
    <s v="Female"/>
    <x v="15"/>
    <x v="1"/>
    <s v="Andhra Pradesh"/>
    <s v="Nellore"/>
    <s v="Small Business"/>
    <s v="P106"/>
    <s v="Office Chair"/>
    <x v="2"/>
    <x v="2"/>
    <x v="2"/>
    <n v="6"/>
    <n v="8500"/>
    <n v="0.1"/>
    <n v="154"/>
    <n v="51000"/>
    <n v="5100"/>
    <n v="45746"/>
    <s v="Credit Card"/>
    <x v="2"/>
    <n v="2026"/>
    <n v="1"/>
    <x v="6"/>
    <s v="Thursday"/>
  </r>
  <r>
    <x v="472"/>
    <x v="188"/>
    <s v="C1057"/>
    <s v="Customer 1035"/>
    <s v="Male"/>
    <x v="1"/>
    <x v="3"/>
    <s v="Delhi"/>
    <s v="New Delhi"/>
    <s v="Corporate"/>
    <s v="P105"/>
    <s v="Usb-C Hub"/>
    <x v="0"/>
    <x v="0"/>
    <x v="3"/>
    <n v="5"/>
    <n v="1600"/>
    <n v="0.15"/>
    <n v="266"/>
    <n v="8000"/>
    <n v="1200"/>
    <n v="6534"/>
    <s v="Cash On Delivery"/>
    <x v="0"/>
    <n v="2026"/>
    <n v="3"/>
    <x v="7"/>
    <s v="Tuesday"/>
  </r>
  <r>
    <x v="473"/>
    <x v="19"/>
    <s v="C1162"/>
    <s v="Customer 1139"/>
    <s v="Male"/>
    <x v="21"/>
    <x v="1"/>
    <s v="Andhra Pradesh"/>
    <s v="Visakhapatnam"/>
    <s v="Consumer"/>
    <s v="P112"/>
    <s v="Desk Lamp"/>
    <x v="3"/>
    <x v="3"/>
    <x v="6"/>
    <n v="2"/>
    <n v="1200"/>
    <n v="0.15"/>
    <n v="176"/>
    <n v="2400"/>
    <n v="360"/>
    <n v="1864"/>
    <s v="Credit Card"/>
    <x v="1"/>
    <n v="2026"/>
    <n v="1"/>
    <x v="2"/>
    <s v="Monday"/>
  </r>
  <r>
    <x v="474"/>
    <x v="121"/>
    <s v="C1156"/>
    <s v="Customer 1108"/>
    <s v="Female"/>
    <x v="0"/>
    <x v="2"/>
    <s v="Odisha"/>
    <s v="Bhubaneswar"/>
    <s v="Small Business"/>
    <s v="P101"/>
    <s v="Laptop 15"/>
    <x v="0"/>
    <x v="9"/>
    <x v="6"/>
    <n v="4"/>
    <n v="65000"/>
    <n v="0.15"/>
    <n v="277"/>
    <n v="260000"/>
    <n v="39000"/>
    <n v="220723"/>
    <s v="Upi"/>
    <x v="0"/>
    <n v="2026"/>
    <n v="3"/>
    <x v="0"/>
    <s v="Tuesday"/>
  </r>
  <r>
    <x v="475"/>
    <x v="188"/>
    <s v="C1197"/>
    <s v="Customer 1216"/>
    <s v="Male"/>
    <x v="9"/>
    <x v="1"/>
    <s v="Telangana"/>
    <s v="Hyderabad"/>
    <s v="Corporate"/>
    <s v="P111"/>
    <s v="Water Bottle"/>
    <x v="3"/>
    <x v="5"/>
    <x v="1"/>
    <n v="3"/>
    <n v="650"/>
    <n v="0.15"/>
    <n v="151"/>
    <n v="1950"/>
    <n v="292.5"/>
    <n v="1506.5"/>
    <s v="Credit Card"/>
    <x v="1"/>
    <n v="2026"/>
    <n v="3"/>
    <x v="7"/>
    <s v="Tuesday"/>
  </r>
  <r>
    <x v="476"/>
    <x v="181"/>
    <s v="C1112"/>
    <s v="Customer 1071"/>
    <s v="Male"/>
    <x v="15"/>
    <x v="2"/>
    <s v="Bihar"/>
    <s v="Patna"/>
    <s v="Corporate"/>
    <s v="P103"/>
    <s v="Keyboard"/>
    <x v="0"/>
    <x v="0"/>
    <x v="2"/>
    <n v="2"/>
    <n v="1200"/>
    <n v="0.05"/>
    <n v="419"/>
    <n v="2400"/>
    <n v="120"/>
    <n v="1861"/>
    <s v="Debit Card"/>
    <x v="1"/>
    <n v="2026"/>
    <n v="3"/>
    <x v="0"/>
    <s v="Sunday"/>
  </r>
  <r>
    <x v="477"/>
    <x v="21"/>
    <s v="C1157"/>
    <s v="Customer 1199"/>
    <s v="Female"/>
    <x v="33"/>
    <x v="3"/>
    <s v="Delhi"/>
    <s v="New Delhi"/>
    <s v="Corporate"/>
    <s v="P104"/>
    <s v="24In Monitor"/>
    <x v="0"/>
    <x v="4"/>
    <x v="0"/>
    <n v="2"/>
    <n v="12500"/>
    <n v="0.1"/>
    <n v="229"/>
    <n v="25000"/>
    <n v="2500"/>
    <n v="22271"/>
    <s v="Cash On Delivery"/>
    <x v="0"/>
    <n v="2026"/>
    <n v="2"/>
    <x v="4"/>
    <s v="Saturday"/>
  </r>
  <r>
    <x v="478"/>
    <x v="121"/>
    <s v="C1195"/>
    <s v="Customer 1098"/>
    <s v="Male"/>
    <x v="20"/>
    <x v="2"/>
    <s v="Bihar"/>
    <s v="Patna"/>
    <s v="Small Business"/>
    <s v="P111"/>
    <s v="Water Bottle"/>
    <x v="3"/>
    <x v="5"/>
    <x v="5"/>
    <n v="4"/>
    <n v="650"/>
    <n v="0.1"/>
    <n v="197"/>
    <n v="2600"/>
    <n v="260"/>
    <n v="2143"/>
    <s v="Credit Card"/>
    <x v="2"/>
    <n v="2026"/>
    <n v="3"/>
    <x v="0"/>
    <s v="Tuesday"/>
  </r>
  <r>
    <x v="479"/>
    <x v="95"/>
    <s v="C1142"/>
    <s v="Customer 1218"/>
    <s v="Female"/>
    <x v="30"/>
    <x v="1"/>
    <s v="Andhra Pradesh"/>
    <s v="Vijayawada"/>
    <s v="Consumer"/>
    <s v="P110"/>
    <s v="Backpack"/>
    <x v="1"/>
    <x v="1"/>
    <x v="7"/>
    <n v="3"/>
    <n v="1600"/>
    <n v="0.2"/>
    <n v="157"/>
    <n v="4800"/>
    <n v="960"/>
    <n v="3683"/>
    <s v="Debit Card"/>
    <x v="0"/>
    <n v="2026"/>
    <n v="2"/>
    <x v="3"/>
    <s v="Saturday"/>
  </r>
  <r>
    <x v="480"/>
    <x v="80"/>
    <s v="C1056"/>
    <s v="Customer 1111"/>
    <s v="Female"/>
    <x v="4"/>
    <x v="1"/>
    <s v="Telangana"/>
    <s v="Warangal"/>
    <s v="Consumer"/>
    <s v="P109"/>
    <s v="Premium Pen Set"/>
    <x v="4"/>
    <x v="8"/>
    <x v="6"/>
    <n v="2"/>
    <n v="400"/>
    <n v="0.1"/>
    <n v="114"/>
    <n v="800"/>
    <n v="80"/>
    <n v="606"/>
    <s v="Credit Card"/>
    <x v="1"/>
    <n v="2026"/>
    <n v="1"/>
    <x v="5"/>
    <s v="Wednesday"/>
  </r>
  <r>
    <x v="481"/>
    <x v="45"/>
    <s v="C1100"/>
    <s v="Customer 1082"/>
    <s v="Female"/>
    <x v="26"/>
    <x v="1"/>
    <s v="Telangana"/>
    <s v="Hyderabad"/>
    <s v="Consumer"/>
    <s v="P103"/>
    <s v="Keyboard"/>
    <x v="0"/>
    <x v="0"/>
    <x v="7"/>
    <n v="3"/>
    <n v="1200"/>
    <n v="0.1"/>
    <n v="463"/>
    <n v="3600"/>
    <n v="360"/>
    <n v="2777"/>
    <s v="Net Banking"/>
    <x v="0"/>
    <n v="2026"/>
    <n v="2"/>
    <x v="1"/>
    <s v="Friday"/>
  </r>
  <r>
    <x v="482"/>
    <x v="28"/>
    <s v="C1081"/>
    <s v="Customer 1072"/>
    <s v="Female"/>
    <x v="29"/>
    <x v="1"/>
    <s v="Tamil Nadu"/>
    <s v="Coimbatore"/>
    <s v="Corporate"/>
    <s v="P107"/>
    <s v="Study Desk"/>
    <x v="2"/>
    <x v="7"/>
    <x v="2"/>
    <n v="3"/>
    <n v="10500"/>
    <n v="0"/>
    <n v="175"/>
    <n v="31500"/>
    <n v="0"/>
    <n v="31325"/>
    <s v="Net Banking"/>
    <x v="1"/>
    <n v="2026"/>
    <n v="2"/>
    <x v="4"/>
    <s v="Thursday"/>
  </r>
  <r>
    <x v="483"/>
    <x v="44"/>
    <s v="C1194"/>
    <s v="Customer 1222"/>
    <s v="Male"/>
    <x v="10"/>
    <x v="3"/>
    <s v="Punjab"/>
    <s v="Ludhiana"/>
    <s v="Small Business"/>
    <s v="P106"/>
    <s v="Office Chair"/>
    <x v="2"/>
    <x v="2"/>
    <x v="0"/>
    <n v="4"/>
    <n v="8500"/>
    <n v="0.1"/>
    <n v="114"/>
    <n v="34000"/>
    <n v="3400"/>
    <n v="30486"/>
    <s v="Upi"/>
    <x v="2"/>
    <n v="2026"/>
    <n v="1"/>
    <x v="2"/>
    <s v="Thursday"/>
  </r>
  <r>
    <x v="484"/>
    <x v="111"/>
    <s v="C1104"/>
    <s v="Customer 1119"/>
    <s v="Female"/>
    <x v="28"/>
    <x v="3"/>
    <s v="Delhi"/>
    <s v="New Delhi"/>
    <s v="Consumer"/>
    <s v="P103"/>
    <s v="Keyboard"/>
    <x v="0"/>
    <x v="0"/>
    <x v="6"/>
    <n v="8"/>
    <n v="1200"/>
    <n v="0.1"/>
    <n v="420"/>
    <n v="9600"/>
    <n v="960"/>
    <n v="8220"/>
    <s v="Upi"/>
    <x v="2"/>
    <n v="2026"/>
    <n v="1"/>
    <x v="6"/>
    <s v="Monday"/>
  </r>
  <r>
    <x v="485"/>
    <x v="86"/>
    <s v="C1179"/>
    <s v="Customer 1008"/>
    <s v="Male"/>
    <x v="22"/>
    <x v="3"/>
    <s v="Uttar Pradesh"/>
    <s v="Lucknow"/>
    <s v="Corporate"/>
    <s v="P103"/>
    <s v="Keyboard"/>
    <x v="0"/>
    <x v="0"/>
    <x v="2"/>
    <n v="5"/>
    <n v="1200"/>
    <n v="0.05"/>
    <n v="247"/>
    <n v="6000"/>
    <n v="300"/>
    <n v="5453"/>
    <s v="Upi"/>
    <x v="0"/>
    <n v="2026"/>
    <n v="1"/>
    <x v="5"/>
    <s v="Thursday"/>
  </r>
  <r>
    <x v="486"/>
    <x v="166"/>
    <s v="C1062"/>
    <s v="Customer 1108"/>
    <s v="Female"/>
    <x v="27"/>
    <x v="1"/>
    <s v="Karnataka"/>
    <s v="Bengaluru"/>
    <s v="Consumer"/>
    <s v="P109"/>
    <s v="Premium Pen Set"/>
    <x v="4"/>
    <x v="8"/>
    <x v="7"/>
    <n v="3"/>
    <n v="400"/>
    <n v="0.05"/>
    <n v="144"/>
    <n v="1200"/>
    <n v="60"/>
    <n v="996"/>
    <s v="Cash On Delivery"/>
    <x v="0"/>
    <n v="2026"/>
    <n v="3"/>
    <x v="0"/>
    <s v="Friday"/>
  </r>
  <r>
    <x v="487"/>
    <x v="55"/>
    <s v="C1126"/>
    <s v="Customer 1040"/>
    <s v="Female"/>
    <x v="33"/>
    <x v="1"/>
    <s v="Telangana"/>
    <s v="Hyderabad"/>
    <s v="Small Business"/>
    <s v="P104"/>
    <s v="24In Monitor"/>
    <x v="0"/>
    <x v="4"/>
    <x v="7"/>
    <n v="7"/>
    <n v="12500"/>
    <n v="0"/>
    <n v="291"/>
    <n v="87500"/>
    <n v="0"/>
    <n v="87209"/>
    <s v="Upi"/>
    <x v="0"/>
    <n v="2026"/>
    <n v="2"/>
    <x v="1"/>
    <s v="Tuesday"/>
  </r>
  <r>
    <x v="488"/>
    <x v="213"/>
    <s v="C1170"/>
    <s v="Customer 1098"/>
    <s v="Male"/>
    <x v="16"/>
    <x v="2"/>
    <s v="Odisha"/>
    <s v="Bhubaneswar"/>
    <s v="Corporate"/>
    <s v="P103"/>
    <s v="Keyboard"/>
    <x v="0"/>
    <x v="0"/>
    <x v="4"/>
    <n v="8"/>
    <n v="1200"/>
    <n v="0.15"/>
    <n v="145"/>
    <n v="9600"/>
    <n v="1440"/>
    <n v="8015"/>
    <s v="Credit Card"/>
    <x v="0"/>
    <n v="2026"/>
    <n v="1"/>
    <x v="2"/>
    <s v="Saturday"/>
  </r>
  <r>
    <x v="489"/>
    <x v="47"/>
    <s v="C1212"/>
    <s v="Customer 1153"/>
    <s v="Female"/>
    <x v="28"/>
    <x v="1"/>
    <s v="Tamil Nadu"/>
    <s v="Chennai"/>
    <s v="Consumer"/>
    <s v="P102"/>
    <s v="Wireless Mouse"/>
    <x v="0"/>
    <x v="0"/>
    <x v="4"/>
    <n v="1"/>
    <n v="850"/>
    <n v="0.05"/>
    <n v="466"/>
    <n v="850"/>
    <n v="42.5"/>
    <n v="341.5"/>
    <s v="Net Banking"/>
    <x v="0"/>
    <n v="2026"/>
    <n v="3"/>
    <x v="7"/>
    <s v="Monday"/>
  </r>
  <r>
    <x v="490"/>
    <x v="48"/>
    <s v="C1070"/>
    <s v="Customer 1220"/>
    <s v="Male"/>
    <x v="18"/>
    <x v="1"/>
    <s v="Tamil Nadu"/>
    <s v="Chennai"/>
    <s v="Small Business"/>
    <s v="P110"/>
    <s v="Backpack"/>
    <x v="1"/>
    <x v="1"/>
    <x v="5"/>
    <n v="3"/>
    <n v="1600"/>
    <n v="0.1"/>
    <n v="127"/>
    <n v="4800"/>
    <n v="480"/>
    <n v="4193"/>
    <s v="Cash On Delivery"/>
    <x v="0"/>
    <n v="2026"/>
    <n v="3"/>
    <x v="7"/>
    <s v="Sunday"/>
  </r>
  <r>
    <x v="491"/>
    <x v="138"/>
    <s v="C1149"/>
    <s v="Customer 1088"/>
    <s v="Male"/>
    <x v="24"/>
    <x v="1"/>
    <s v="Kerala"/>
    <s v="Kochi"/>
    <s v="Corporate"/>
    <s v="P106"/>
    <s v="Office Chair"/>
    <x v="2"/>
    <x v="2"/>
    <x v="6"/>
    <n v="1"/>
    <n v="8500"/>
    <n v="0"/>
    <n v="208"/>
    <n v="8500"/>
    <n v="0"/>
    <n v="8292"/>
    <s v="Credit Card"/>
    <x v="0"/>
    <n v="2026"/>
    <n v="2"/>
    <x v="4"/>
    <s v="Friday"/>
  </r>
  <r>
    <x v="492"/>
    <x v="177"/>
    <s v="C1136"/>
    <s v="Customer 1060"/>
    <s v="Female"/>
    <x v="8"/>
    <x v="1"/>
    <s v="Telangana"/>
    <s v="Warangal"/>
    <s v="Corporate"/>
    <s v="P109"/>
    <s v="Premium Pen Set"/>
    <x v="4"/>
    <x v="8"/>
    <x v="4"/>
    <n v="5"/>
    <n v="400"/>
    <n v="0"/>
    <n v="185"/>
    <n v="2000"/>
    <n v="0"/>
    <n v="1815"/>
    <s v="Debit Card"/>
    <x v="2"/>
    <n v="2026"/>
    <n v="1"/>
    <x v="6"/>
    <s v="Saturday"/>
  </r>
  <r>
    <x v="493"/>
    <x v="87"/>
    <s v="C1022"/>
    <s v="Customer 1062"/>
    <s v="Male"/>
    <x v="15"/>
    <x v="1"/>
    <s v="Andhra Pradesh"/>
    <s v="Tirupati"/>
    <s v="Small Business"/>
    <s v="P101"/>
    <s v="Laptop 15"/>
    <x v="0"/>
    <x v="9"/>
    <x v="0"/>
    <n v="1"/>
    <n v="65000"/>
    <n v="0.15"/>
    <n v="292"/>
    <n v="65000"/>
    <n v="9750"/>
    <n v="54958"/>
    <s v="Upi"/>
    <x v="0"/>
    <n v="2026"/>
    <n v="2"/>
    <x v="3"/>
    <s v="Tuesday"/>
  </r>
  <r>
    <x v="494"/>
    <x v="12"/>
    <s v="C1110"/>
    <s v="Customer 1221"/>
    <s v="Female"/>
    <x v="13"/>
    <x v="0"/>
    <s v="Gujarat"/>
    <s v="Ahmedabad"/>
    <s v="Small Business"/>
    <s v="P101"/>
    <s v="Laptop 15"/>
    <x v="0"/>
    <x v="9"/>
    <x v="2"/>
    <n v="3"/>
    <n v="65000"/>
    <n v="0.1"/>
    <n v="392"/>
    <n v="195000"/>
    <n v="19500"/>
    <n v="175108"/>
    <s v="Cash On Delivery"/>
    <x v="2"/>
    <n v="2026"/>
    <n v="1"/>
    <x v="2"/>
    <s v="Saturday"/>
  </r>
  <r>
    <x v="495"/>
    <x v="145"/>
    <s v="C1096"/>
    <s v="Customer 1183"/>
    <s v="Male"/>
    <x v="22"/>
    <x v="3"/>
    <s v="Delhi"/>
    <s v="New Delhi"/>
    <s v="Small Business"/>
    <s v="P112"/>
    <s v="Desk Lamp"/>
    <x v="3"/>
    <x v="3"/>
    <x v="8"/>
    <n v="8"/>
    <n v="1200"/>
    <n v="0.15"/>
    <n v="315"/>
    <n v="9600"/>
    <n v="1440"/>
    <n v="7845"/>
    <s v="Debit Card"/>
    <x v="1"/>
    <n v="2026"/>
    <n v="2"/>
    <x v="1"/>
    <s v="Thursday"/>
  </r>
  <r>
    <x v="496"/>
    <x v="77"/>
    <s v="C1108"/>
    <s v="Customer 1181"/>
    <s v="Female"/>
    <x v="4"/>
    <x v="0"/>
    <s v="Maharashtra"/>
    <s v="Mumbai"/>
    <s v="Small Business"/>
    <s v="P102"/>
    <s v="Wireless Mouse"/>
    <x v="0"/>
    <x v="0"/>
    <x v="1"/>
    <n v="5"/>
    <n v="850"/>
    <n v="0.15"/>
    <n v="483"/>
    <n v="4250"/>
    <n v="637.5"/>
    <n v="3129.5"/>
    <s v="Net Banking"/>
    <x v="0"/>
    <n v="2026"/>
    <n v="2"/>
    <x v="4"/>
    <s v="Friday"/>
  </r>
  <r>
    <x v="497"/>
    <x v="82"/>
    <s v="C1053"/>
    <s v="Customer 1227"/>
    <s v="Male"/>
    <x v="15"/>
    <x v="0"/>
    <s v="Rajasthan"/>
    <s v="Jaipur"/>
    <s v="Corporate"/>
    <s v="P103"/>
    <s v="Keyboard"/>
    <x v="0"/>
    <x v="0"/>
    <x v="6"/>
    <n v="1"/>
    <n v="1200"/>
    <n v="0.15"/>
    <n v="457"/>
    <n v="1200"/>
    <n v="180"/>
    <n v="563"/>
    <s v="Upi"/>
    <x v="2"/>
    <n v="2026"/>
    <n v="2"/>
    <x v="1"/>
    <s v="Sunday"/>
  </r>
  <r>
    <x v="498"/>
    <x v="57"/>
    <s v="C1199"/>
    <s v="Customer 1199"/>
    <s v="Male"/>
    <x v="1"/>
    <x v="1"/>
    <s v="Telangana"/>
    <s v="Hyderabad"/>
    <s v="Consumer"/>
    <s v="P109"/>
    <s v="Premium Pen Set"/>
    <x v="4"/>
    <x v="8"/>
    <x v="3"/>
    <n v="3"/>
    <n v="400"/>
    <n v="0.1"/>
    <n v="135"/>
    <n v="1200"/>
    <n v="120"/>
    <n v="945"/>
    <s v="Upi"/>
    <x v="1"/>
    <n v="2026"/>
    <n v="3"/>
    <x v="7"/>
    <s v="Tuesday"/>
  </r>
  <r>
    <x v="499"/>
    <x v="6"/>
    <s v="C1051"/>
    <s v="Customer 1063"/>
    <s v="Female"/>
    <x v="30"/>
    <x v="1"/>
    <s v="Kerala"/>
    <s v="Thiruvananthapuram"/>
    <s v="Small Business"/>
    <s v="P111"/>
    <s v="Water Bottle"/>
    <x v="3"/>
    <x v="5"/>
    <x v="4"/>
    <n v="1"/>
    <n v="650"/>
    <n v="0.1"/>
    <n v="311"/>
    <n v="650"/>
    <n v="65"/>
    <n v="274"/>
    <s v="Credit Card"/>
    <x v="0"/>
    <n v="2026"/>
    <n v="3"/>
    <x v="0"/>
    <s v="Wednesday"/>
  </r>
  <r>
    <x v="500"/>
    <x v="164"/>
    <s v="C1188"/>
    <s v="Customer 1158"/>
    <s v="Male"/>
    <x v="34"/>
    <x v="3"/>
    <s v="Delhi"/>
    <s v="New Delhi"/>
    <s v="Corporate"/>
    <s v="P111"/>
    <s v="Water Bottle"/>
    <x v="3"/>
    <x v="5"/>
    <x v="3"/>
    <n v="5"/>
    <n v="650"/>
    <n v="0.1"/>
    <n v="168"/>
    <n v="3250"/>
    <n v="325"/>
    <n v="2757"/>
    <s v="Credit Card"/>
    <x v="0"/>
    <n v="2026"/>
    <n v="1"/>
    <x v="6"/>
    <s v="Wednesday"/>
  </r>
  <r>
    <x v="501"/>
    <x v="93"/>
    <s v="C1120"/>
    <s v="Customer 1082"/>
    <s v="Male"/>
    <x v="23"/>
    <x v="2"/>
    <s v="Odisha"/>
    <s v="Bhubaneswar"/>
    <s v="Consumer"/>
    <s v="P104"/>
    <s v="24In Monitor"/>
    <x v="0"/>
    <x v="4"/>
    <x v="2"/>
    <n v="2"/>
    <n v="12500"/>
    <n v="0.2"/>
    <n v="412"/>
    <n v="25000"/>
    <n v="5000"/>
    <n v="19588"/>
    <s v="Upi"/>
    <x v="0"/>
    <n v="2026"/>
    <n v="1"/>
    <x v="6"/>
    <s v="Sunday"/>
  </r>
  <r>
    <x v="502"/>
    <x v="152"/>
    <s v="C1166"/>
    <s v="Customer 1074"/>
    <s v="Female"/>
    <x v="1"/>
    <x v="3"/>
    <s v="Punjab"/>
    <s v="Ludhiana"/>
    <s v="Small Business"/>
    <s v="P106"/>
    <s v="Office Chair"/>
    <x v="2"/>
    <x v="2"/>
    <x v="4"/>
    <n v="5"/>
    <n v="8500"/>
    <n v="0.05"/>
    <n v="483"/>
    <n v="42500"/>
    <n v="2125"/>
    <n v="39892"/>
    <s v="Debit Card"/>
    <x v="0"/>
    <n v="2026"/>
    <n v="3"/>
    <x v="0"/>
    <s v="Saturday"/>
  </r>
  <r>
    <x v="503"/>
    <x v="133"/>
    <s v="C1125"/>
    <s v="Customer 1177"/>
    <s v="Female"/>
    <x v="18"/>
    <x v="3"/>
    <s v="Uttar Pradesh"/>
    <s v="Lucknow"/>
    <s v="Small Business"/>
    <s v="P109"/>
    <s v="Premium Pen Set"/>
    <x v="4"/>
    <x v="8"/>
    <x v="1"/>
    <n v="4"/>
    <n v="400"/>
    <n v="0.1"/>
    <n v="97"/>
    <n v="1600"/>
    <n v="160"/>
    <n v="1343"/>
    <s v="Cash On Delivery"/>
    <x v="2"/>
    <n v="2026"/>
    <n v="2"/>
    <x v="4"/>
    <s v="Wednesday"/>
  </r>
  <r>
    <x v="504"/>
    <x v="164"/>
    <s v="C1057"/>
    <s v="Customer 1090"/>
    <s v="Female"/>
    <x v="5"/>
    <x v="1"/>
    <s v="Kerala"/>
    <s v="Kochi"/>
    <s v="Small Business"/>
    <s v="P108"/>
    <s v="Notebook Pack"/>
    <x v="4"/>
    <x v="6"/>
    <x v="2"/>
    <n v="7"/>
    <n v="300"/>
    <n v="0.15"/>
    <n v="483"/>
    <n v="2100"/>
    <n v="315"/>
    <n v="1302"/>
    <s v="Debit Card"/>
    <x v="0"/>
    <n v="2026"/>
    <n v="1"/>
    <x v="6"/>
    <s v="Wednesday"/>
  </r>
  <r>
    <x v="505"/>
    <x v="124"/>
    <s v="C1172"/>
    <s v="Customer 1082"/>
    <s v="Male"/>
    <x v="25"/>
    <x v="1"/>
    <s v="Karnataka"/>
    <s v="Mysuru"/>
    <s v="Small Business"/>
    <s v="P102"/>
    <s v="Wireless Mouse"/>
    <x v="0"/>
    <x v="0"/>
    <x v="2"/>
    <n v="5"/>
    <n v="850"/>
    <n v="0.05"/>
    <n v="95"/>
    <n v="4250"/>
    <n v="212.5"/>
    <n v="3942.5"/>
    <s v="Debit Card"/>
    <x v="2"/>
    <n v="2026"/>
    <n v="3"/>
    <x v="7"/>
    <s v="Friday"/>
  </r>
  <r>
    <x v="506"/>
    <x v="191"/>
    <s v="C1104"/>
    <s v="Customer 1004"/>
    <s v="Male"/>
    <x v="12"/>
    <x v="1"/>
    <s v="Kerala"/>
    <s v="Thiruvananthapuram"/>
    <s v="Consumer"/>
    <s v="P102"/>
    <s v="Wireless Mouse"/>
    <x v="0"/>
    <x v="0"/>
    <x v="4"/>
    <n v="6"/>
    <n v="850"/>
    <n v="0.1"/>
    <n v="143"/>
    <n v="5100"/>
    <n v="510"/>
    <n v="4447"/>
    <s v="Upi"/>
    <x v="0"/>
    <n v="2026"/>
    <n v="2"/>
    <x v="4"/>
    <s v="Monday"/>
  </r>
  <r>
    <x v="507"/>
    <x v="73"/>
    <s v="C1114"/>
    <s v="Customer 1167"/>
    <s v="Female"/>
    <x v="1"/>
    <x v="1"/>
    <s v="Andhra Pradesh"/>
    <s v="Nellore"/>
    <s v="Corporate"/>
    <s v="P104"/>
    <s v="24In Monitor"/>
    <x v="0"/>
    <x v="4"/>
    <x v="7"/>
    <n v="3"/>
    <n v="12500"/>
    <n v="0"/>
    <n v="165"/>
    <n v="37500"/>
    <n v="0"/>
    <n v="37335"/>
    <s v="Net Banking"/>
    <x v="0"/>
    <n v="2026"/>
    <n v="2"/>
    <x v="1"/>
    <s v="Monday"/>
  </r>
  <r>
    <x v="508"/>
    <x v="29"/>
    <s v="C1016"/>
    <s v="Customer 1180"/>
    <s v="Male"/>
    <x v="28"/>
    <x v="3"/>
    <s v="Punjab"/>
    <s v="Unknown"/>
    <s v="Corporate"/>
    <s v="P112"/>
    <s v="Desk Lamp"/>
    <x v="3"/>
    <x v="3"/>
    <x v="7"/>
    <n v="2"/>
    <n v="1200"/>
    <n v="0.1"/>
    <n v="242"/>
    <n v="2400"/>
    <n v="240"/>
    <n v="1918"/>
    <s v="Upi"/>
    <x v="0"/>
    <n v="2026"/>
    <n v="2"/>
    <x v="1"/>
    <s v="Monday"/>
  </r>
  <r>
    <x v="509"/>
    <x v="44"/>
    <s v="C1105"/>
    <s v="Customer 1157"/>
    <s v="Male"/>
    <x v="0"/>
    <x v="0"/>
    <s v="Rajasthan"/>
    <s v="Jaipur"/>
    <s v="Corporate"/>
    <s v="P104"/>
    <s v="24In Monitor"/>
    <x v="0"/>
    <x v="4"/>
    <x v="5"/>
    <n v="7"/>
    <n v="12500"/>
    <n v="0.1"/>
    <n v="297"/>
    <n v="87500"/>
    <n v="8750"/>
    <n v="78453"/>
    <s v="Net Banking"/>
    <x v="1"/>
    <n v="2026"/>
    <n v="1"/>
    <x v="2"/>
    <s v="Thursday"/>
  </r>
  <r>
    <x v="510"/>
    <x v="156"/>
    <s v="C1234"/>
    <s v="Customer 1159"/>
    <s v="Female"/>
    <x v="26"/>
    <x v="1"/>
    <s v="Karnataka"/>
    <s v="Bengaluru"/>
    <s v="Corporate"/>
    <s v="P105"/>
    <s v="Usb-C Hub"/>
    <x v="0"/>
    <x v="0"/>
    <x v="3"/>
    <n v="3"/>
    <n v="1600"/>
    <n v="0.05"/>
    <n v="330"/>
    <n v="4800"/>
    <n v="240"/>
    <n v="4230"/>
    <s v="Net Banking"/>
    <x v="2"/>
    <n v="2026"/>
    <n v="2"/>
    <x v="1"/>
    <s v="Wednesday"/>
  </r>
  <r>
    <x v="511"/>
    <x v="29"/>
    <s v="C1179"/>
    <s v="Customer 1172"/>
    <s v="Female"/>
    <x v="3"/>
    <x v="1"/>
    <s v="Kerala"/>
    <s v="Kochi"/>
    <s v="Small Business"/>
    <s v="P105"/>
    <s v="Usb-C Hub"/>
    <x v="0"/>
    <x v="0"/>
    <x v="1"/>
    <n v="3"/>
    <n v="1600"/>
    <n v="0.05"/>
    <n v="246"/>
    <n v="4800"/>
    <n v="240"/>
    <n v="4314"/>
    <s v="Credit Card"/>
    <x v="0"/>
    <n v="2026"/>
    <n v="2"/>
    <x v="1"/>
    <s v="Monday"/>
  </r>
  <r>
    <x v="512"/>
    <x v="49"/>
    <s v="C1153"/>
    <s v="Customer 1011"/>
    <s v="Female"/>
    <x v="32"/>
    <x v="3"/>
    <s v="Punjab"/>
    <s v="Ludhiana"/>
    <s v="Corporate"/>
    <s v="P105"/>
    <s v="Usb-C Hub"/>
    <x v="0"/>
    <x v="0"/>
    <x v="4"/>
    <n v="6"/>
    <n v="1600"/>
    <n v="0.1"/>
    <n v="380"/>
    <n v="9600"/>
    <n v="960"/>
    <n v="8260"/>
    <s v="Net Banking"/>
    <x v="0"/>
    <n v="2026"/>
    <n v="2"/>
    <x v="4"/>
    <s v="Monday"/>
  </r>
  <r>
    <x v="513"/>
    <x v="214"/>
    <s v="C1127"/>
    <s v="Customer 1070"/>
    <s v="Female"/>
    <x v="21"/>
    <x v="1"/>
    <s v="Telangana"/>
    <s v="Warangal"/>
    <s v="Small Business"/>
    <s v="P109"/>
    <s v="Premium Pen Set"/>
    <x v="4"/>
    <x v="8"/>
    <x v="3"/>
    <n v="1"/>
    <n v="400"/>
    <n v="0.05"/>
    <n v="250"/>
    <n v="400"/>
    <n v="20"/>
    <n v="130"/>
    <s v="Net Banking"/>
    <x v="0"/>
    <n v="2026"/>
    <n v="2"/>
    <x v="1"/>
    <s v="Wednesday"/>
  </r>
  <r>
    <x v="514"/>
    <x v="192"/>
    <s v="C1177"/>
    <s v="Customer 1109"/>
    <s v="Male"/>
    <x v="25"/>
    <x v="1"/>
    <s v="Tamil Nadu"/>
    <s v="Chennai"/>
    <s v="Corporate"/>
    <s v="P104"/>
    <s v="24In Monitor"/>
    <x v="0"/>
    <x v="4"/>
    <x v="1"/>
    <n v="7"/>
    <n v="12500"/>
    <n v="0.05"/>
    <n v="62"/>
    <n v="87500"/>
    <n v="4375"/>
    <n v="83063"/>
    <s v="Cash On Delivery"/>
    <x v="2"/>
    <n v="2026"/>
    <n v="1"/>
    <x v="2"/>
    <s v="Monday"/>
  </r>
  <r>
    <x v="515"/>
    <x v="42"/>
    <s v="C1070"/>
    <s v="Customer 1141"/>
    <s v="Male"/>
    <x v="11"/>
    <x v="1"/>
    <s v="Karnataka"/>
    <s v="Mysuru"/>
    <s v="Consumer"/>
    <s v="P109"/>
    <s v="Premium Pen Set"/>
    <x v="4"/>
    <x v="8"/>
    <x v="6"/>
    <n v="2"/>
    <n v="400"/>
    <n v="0.05"/>
    <n v="351"/>
    <n v="800"/>
    <n v="40"/>
    <n v="409"/>
    <s v="Debit Card"/>
    <x v="1"/>
    <n v="2026"/>
    <n v="1"/>
    <x v="6"/>
    <s v="Friday"/>
  </r>
  <r>
    <x v="516"/>
    <x v="22"/>
    <s v="C1030"/>
    <s v="Customer 1146"/>
    <s v="Female"/>
    <x v="1"/>
    <x v="3"/>
    <s v="Punjab"/>
    <s v="Ludhiana"/>
    <s v="Corporate"/>
    <s v="P102"/>
    <s v="Wireless Mouse"/>
    <x v="0"/>
    <x v="0"/>
    <x v="2"/>
    <n v="2"/>
    <n v="850"/>
    <n v="0"/>
    <n v="50"/>
    <n v="1700"/>
    <n v="0"/>
    <n v="1650"/>
    <s v="Upi"/>
    <x v="2"/>
    <n v="2026"/>
    <n v="2"/>
    <x v="3"/>
    <s v="Wednesday"/>
  </r>
  <r>
    <x v="517"/>
    <x v="71"/>
    <s v="C1131"/>
    <s v="Customer 1229"/>
    <s v="Male"/>
    <x v="5"/>
    <x v="1"/>
    <s v="Andhra Pradesh"/>
    <s v="Tirupati"/>
    <s v="Small Business"/>
    <s v="P112"/>
    <s v="Desk Lamp"/>
    <x v="3"/>
    <x v="3"/>
    <x v="3"/>
    <n v="7"/>
    <n v="1200"/>
    <n v="0.1"/>
    <n v="178"/>
    <n v="8400"/>
    <n v="840"/>
    <n v="7382"/>
    <s v="Cash On Delivery"/>
    <x v="0"/>
    <n v="2026"/>
    <n v="1"/>
    <x v="2"/>
    <s v="Wednesday"/>
  </r>
  <r>
    <x v="518"/>
    <x v="177"/>
    <s v="C1233"/>
    <s v="Customer 1106"/>
    <s v="Male"/>
    <x v="29"/>
    <x v="0"/>
    <s v="Maharashtra"/>
    <s v="Mumbai"/>
    <s v="Consumer"/>
    <s v="P103"/>
    <s v="Keyboard"/>
    <x v="0"/>
    <x v="0"/>
    <x v="1"/>
    <n v="8"/>
    <n v="1200"/>
    <n v="0.15"/>
    <n v="349"/>
    <n v="9600"/>
    <n v="1440"/>
    <n v="7811"/>
    <s v="Debit Card"/>
    <x v="2"/>
    <n v="2026"/>
    <n v="1"/>
    <x v="6"/>
    <s v="Saturday"/>
  </r>
  <r>
    <x v="519"/>
    <x v="215"/>
    <s v="C1186"/>
    <s v="Customer 1078"/>
    <s v="Male"/>
    <x v="33"/>
    <x v="1"/>
    <s v="Kerala"/>
    <s v="Thiruvananthapuram"/>
    <s v="Small Business"/>
    <s v="P107"/>
    <s v="Study Desk"/>
    <x v="2"/>
    <x v="7"/>
    <x v="2"/>
    <n v="7"/>
    <n v="10500"/>
    <n v="0.1"/>
    <n v="296"/>
    <n v="73500"/>
    <n v="7350"/>
    <n v="65854"/>
    <s v="Upi"/>
    <x v="1"/>
    <n v="2026"/>
    <n v="2"/>
    <x v="4"/>
    <s v="Tuesday"/>
  </r>
  <r>
    <x v="520"/>
    <x v="71"/>
    <s v="C1133"/>
    <s v="Customer 1027"/>
    <s v="Male"/>
    <x v="29"/>
    <x v="3"/>
    <s v="Delhi"/>
    <s v="New Delhi"/>
    <s v="Small Business"/>
    <s v="P106"/>
    <s v="Office Chair"/>
    <x v="2"/>
    <x v="2"/>
    <x v="5"/>
    <n v="7"/>
    <n v="8500"/>
    <n v="0.1"/>
    <n v="416"/>
    <n v="59500"/>
    <n v="5950"/>
    <n v="53134"/>
    <s v="Debit Card"/>
    <x v="0"/>
    <n v="2026"/>
    <n v="1"/>
    <x v="2"/>
    <s v="Wednesday"/>
  </r>
  <r>
    <x v="521"/>
    <x v="216"/>
    <s v="C1008"/>
    <s v="Customer 1119"/>
    <s v="Female"/>
    <x v="30"/>
    <x v="0"/>
    <s v="Maharashtra"/>
    <s v="Mumbai"/>
    <s v="Consumer"/>
    <s v="P111"/>
    <s v="Water Bottle"/>
    <x v="3"/>
    <x v="5"/>
    <x v="3"/>
    <n v="6"/>
    <n v="650"/>
    <n v="0.1"/>
    <n v="298"/>
    <n v="3900"/>
    <n v="390"/>
    <n v="3212"/>
    <s v="Credit Card"/>
    <x v="2"/>
    <n v="2026"/>
    <n v="2"/>
    <x v="1"/>
    <s v="Saturday"/>
  </r>
  <r>
    <x v="522"/>
    <x v="139"/>
    <s v="C1166"/>
    <s v="Customer 1194"/>
    <s v="Male"/>
    <x v="29"/>
    <x v="1"/>
    <s v="Tamil Nadu"/>
    <s v="Chennai"/>
    <s v="Consumer"/>
    <s v="P103"/>
    <s v="Keyboard"/>
    <x v="0"/>
    <x v="0"/>
    <x v="1"/>
    <n v="5"/>
    <n v="1200"/>
    <n v="0.1"/>
    <n v="440"/>
    <n v="6000"/>
    <n v="600"/>
    <n v="4960"/>
    <s v="Upi"/>
    <x v="0"/>
    <n v="2026"/>
    <n v="1"/>
    <x v="5"/>
    <s v="Monday"/>
  </r>
  <r>
    <x v="523"/>
    <x v="76"/>
    <s v="C1063"/>
    <s v="Customer 1135"/>
    <s v="Female"/>
    <x v="6"/>
    <x v="2"/>
    <s v="Odisha"/>
    <s v="Bhubaneswar"/>
    <s v="Consumer"/>
    <s v="P105"/>
    <s v="Usb-C Hub"/>
    <x v="0"/>
    <x v="0"/>
    <x v="2"/>
    <n v="1"/>
    <n v="1600"/>
    <n v="0.1"/>
    <n v="92"/>
    <n v="1600"/>
    <n v="160"/>
    <n v="1348"/>
    <s v="Cash On Delivery"/>
    <x v="0"/>
    <n v="2026"/>
    <n v="1"/>
    <x v="5"/>
    <s v="Sunday"/>
  </r>
  <r>
    <x v="524"/>
    <x v="137"/>
    <s v="C1010"/>
    <s v="Customer 1152"/>
    <s v="Male"/>
    <x v="18"/>
    <x v="3"/>
    <s v="Uttar Pradesh"/>
    <s v="Lucknow"/>
    <s v="Consumer"/>
    <s v="P108"/>
    <s v="Notebook Pack"/>
    <x v="4"/>
    <x v="6"/>
    <x v="3"/>
    <n v="5"/>
    <n v="300"/>
    <n v="0.1"/>
    <n v="204"/>
    <n v="1500"/>
    <n v="150"/>
    <n v="1146"/>
    <s v="Credit Card"/>
    <x v="2"/>
    <n v="2026"/>
    <n v="2"/>
    <x v="1"/>
    <s v="Sunday"/>
  </r>
  <r>
    <x v="525"/>
    <x v="217"/>
    <s v="C1232"/>
    <s v="Customer 1047"/>
    <s v="Female"/>
    <x v="14"/>
    <x v="1"/>
    <s v="Kerala"/>
    <s v="Kochi"/>
    <s v="Consumer"/>
    <s v="P108"/>
    <s v="Notebook Pack"/>
    <x v="4"/>
    <x v="6"/>
    <x v="6"/>
    <n v="7"/>
    <n v="300"/>
    <n v="0"/>
    <n v="424"/>
    <n v="2100"/>
    <n v="0"/>
    <n v="1676"/>
    <s v="Upi"/>
    <x v="0"/>
    <n v="2026"/>
    <n v="2"/>
    <x v="3"/>
    <s v="Thursday"/>
  </r>
  <r>
    <x v="526"/>
    <x v="209"/>
    <s v="C1219"/>
    <s v="Customer 1215"/>
    <s v="Male"/>
    <x v="23"/>
    <x v="1"/>
    <s v="Karnataka"/>
    <s v="Mysuru"/>
    <s v="Corporate"/>
    <s v="P103"/>
    <s v="Keyboard"/>
    <x v="0"/>
    <x v="0"/>
    <x v="4"/>
    <n v="2"/>
    <n v="1200"/>
    <n v="0"/>
    <n v="482"/>
    <n v="2400"/>
    <n v="0"/>
    <n v="1918"/>
    <s v="Net Banking"/>
    <x v="1"/>
    <n v="2026"/>
    <n v="3"/>
    <x v="7"/>
    <s v="Monday"/>
  </r>
  <r>
    <x v="527"/>
    <x v="92"/>
    <s v="C1051"/>
    <s v="Customer 1248"/>
    <s v="Male"/>
    <x v="24"/>
    <x v="0"/>
    <s v="Rajasthan"/>
    <s v="Jaipur"/>
    <s v="Small Business"/>
    <s v="P112"/>
    <s v="Desk Lamp"/>
    <x v="3"/>
    <x v="3"/>
    <x v="5"/>
    <n v="1"/>
    <n v="1200"/>
    <n v="0.1"/>
    <n v="76"/>
    <n v="1200"/>
    <n v="120"/>
    <n v="1004"/>
    <s v="Credit Card"/>
    <x v="0"/>
    <n v="2026"/>
    <n v="3"/>
    <x v="0"/>
    <s v="Thursday"/>
  </r>
  <r>
    <x v="528"/>
    <x v="131"/>
    <s v="C1069"/>
    <s v="Customer 1233"/>
    <s v="Male"/>
    <x v="17"/>
    <x v="1"/>
    <s v="Kerala"/>
    <s v="Thiruvananthapuram"/>
    <s v="Consumer"/>
    <s v="P105"/>
    <s v="Usb-C Hub"/>
    <x v="0"/>
    <x v="0"/>
    <x v="3"/>
    <n v="2"/>
    <n v="1600"/>
    <n v="0.1"/>
    <n v="274"/>
    <n v="3200"/>
    <n v="320"/>
    <n v="2606"/>
    <s v="Net Banking"/>
    <x v="1"/>
    <n v="2026"/>
    <n v="1"/>
    <x v="5"/>
    <s v="Wednesday"/>
  </r>
  <r>
    <x v="529"/>
    <x v="218"/>
    <s v="C1144"/>
    <s v="Customer 1037"/>
    <s v="Female"/>
    <x v="0"/>
    <x v="1"/>
    <s v="Tamil Nadu"/>
    <s v="Coimbatore"/>
    <s v="Small Business"/>
    <s v="P102"/>
    <s v="Wireless Mouse"/>
    <x v="0"/>
    <x v="0"/>
    <x v="8"/>
    <n v="1"/>
    <n v="850"/>
    <n v="0.2"/>
    <n v="310"/>
    <n v="850"/>
    <n v="170"/>
    <n v="370"/>
    <s v="Upi"/>
    <x v="0"/>
    <n v="2026"/>
    <n v="1"/>
    <x v="2"/>
    <s v="Sunday"/>
  </r>
  <r>
    <x v="530"/>
    <x v="52"/>
    <s v="C1124"/>
    <s v="Customer 1242"/>
    <s v="Female"/>
    <x v="34"/>
    <x v="2"/>
    <s v="Odisha"/>
    <s v="Bhubaneswar"/>
    <s v="Consumer"/>
    <s v="P108"/>
    <s v="Notebook Pack"/>
    <x v="4"/>
    <x v="6"/>
    <x v="6"/>
    <n v="1"/>
    <n v="300"/>
    <n v="0"/>
    <n v="248"/>
    <n v="300"/>
    <n v="0"/>
    <n v="52"/>
    <s v="Upi"/>
    <x v="2"/>
    <n v="2026"/>
    <n v="1"/>
    <x v="2"/>
    <s v="Thursday"/>
  </r>
  <r>
    <x v="531"/>
    <x v="213"/>
    <s v="C1109"/>
    <s v="Customer 1056"/>
    <s v="Male"/>
    <x v="9"/>
    <x v="1"/>
    <s v="Telangana"/>
    <s v="Warangal"/>
    <s v="Consumer"/>
    <s v="P107"/>
    <s v="Study Desk"/>
    <x v="2"/>
    <x v="7"/>
    <x v="7"/>
    <n v="1"/>
    <n v="10500"/>
    <n v="0"/>
    <n v="262"/>
    <n v="10500"/>
    <n v="0"/>
    <n v="10238"/>
    <s v="Cash On Delivery"/>
    <x v="0"/>
    <n v="2026"/>
    <n v="1"/>
    <x v="2"/>
    <s v="Saturday"/>
  </r>
  <r>
    <x v="532"/>
    <x v="219"/>
    <s v="C1081"/>
    <s v="Customer 1002"/>
    <s v="Male"/>
    <x v="16"/>
    <x v="1"/>
    <s v="Kerala"/>
    <s v="Thiruvananthapuram"/>
    <s v="Consumer"/>
    <s v="P111"/>
    <s v="Water Bottle"/>
    <x v="3"/>
    <x v="5"/>
    <x v="0"/>
    <n v="4"/>
    <n v="650"/>
    <n v="0"/>
    <n v="92"/>
    <n v="2600"/>
    <n v="0"/>
    <n v="2508"/>
    <s v="Cash On Delivery"/>
    <x v="1"/>
    <n v="2026"/>
    <n v="3"/>
    <x v="7"/>
    <s v="Thursday"/>
  </r>
  <r>
    <x v="533"/>
    <x v="14"/>
    <s v="C1067"/>
    <s v="Customer 1090"/>
    <s v="Female"/>
    <x v="6"/>
    <x v="1"/>
    <s v="Karnataka"/>
    <s v="Mysuru"/>
    <s v="Corporate"/>
    <s v="P106"/>
    <s v="Office Chair"/>
    <x v="2"/>
    <x v="2"/>
    <x v="2"/>
    <n v="2"/>
    <n v="8500"/>
    <n v="0.1"/>
    <n v="185"/>
    <n v="17000"/>
    <n v="1700"/>
    <n v="15115"/>
    <s v="Debit Card"/>
    <x v="0"/>
    <n v="2026"/>
    <n v="2"/>
    <x v="4"/>
    <s v="Wednesday"/>
  </r>
  <r>
    <x v="534"/>
    <x v="220"/>
    <s v="C1041"/>
    <s v="Customer 1061"/>
    <s v="Female"/>
    <x v="28"/>
    <x v="1"/>
    <s v="Andhra Pradesh"/>
    <s v="Vijayawada"/>
    <s v="Consumer"/>
    <s v="P107"/>
    <s v="Study Desk"/>
    <x v="2"/>
    <x v="7"/>
    <x v="7"/>
    <n v="4"/>
    <n v="10500"/>
    <n v="0"/>
    <n v="127"/>
    <n v="42000"/>
    <n v="0"/>
    <n v="41873"/>
    <s v="Upi"/>
    <x v="0"/>
    <n v="2026"/>
    <n v="1"/>
    <x v="2"/>
    <s v="Saturday"/>
  </r>
  <r>
    <x v="535"/>
    <x v="60"/>
    <s v="C1163"/>
    <s v="Customer 1063"/>
    <s v="Female"/>
    <x v="20"/>
    <x v="1"/>
    <s v="Andhra Pradesh"/>
    <s v="Tirupati"/>
    <s v="Small Business"/>
    <s v="P112"/>
    <s v="Desk Lamp"/>
    <x v="3"/>
    <x v="3"/>
    <x v="5"/>
    <n v="4"/>
    <n v="1200"/>
    <n v="0.1"/>
    <n v="196"/>
    <n v="4800"/>
    <n v="480"/>
    <n v="4124"/>
    <s v="Net Banking"/>
    <x v="0"/>
    <n v="2026"/>
    <n v="2"/>
    <x v="1"/>
    <s v="Thursday"/>
  </r>
  <r>
    <x v="536"/>
    <x v="192"/>
    <s v="C1226"/>
    <s v="Customer 1184"/>
    <s v="Female"/>
    <x v="16"/>
    <x v="2"/>
    <s v="Bihar"/>
    <s v="Patna"/>
    <s v="Small Business"/>
    <s v="P111"/>
    <s v="Water Bottle"/>
    <x v="3"/>
    <x v="5"/>
    <x v="3"/>
    <n v="2"/>
    <n v="650"/>
    <n v="0.05"/>
    <n v="344"/>
    <n v="1300"/>
    <n v="65"/>
    <n v="891"/>
    <s v="Net Banking"/>
    <x v="0"/>
    <n v="2026"/>
    <n v="1"/>
    <x v="2"/>
    <s v="Monday"/>
  </r>
  <r>
    <x v="537"/>
    <x v="9"/>
    <s v="C1046"/>
    <s v="Customer 1089"/>
    <s v="Female"/>
    <x v="1"/>
    <x v="1"/>
    <s v="Kerala"/>
    <s v="Kochi"/>
    <s v="Consumer"/>
    <s v="P108"/>
    <s v="Notebook Pack"/>
    <x v="4"/>
    <x v="6"/>
    <x v="6"/>
    <n v="6"/>
    <n v="300"/>
    <n v="0.1"/>
    <n v="416"/>
    <n v="1800"/>
    <n v="180"/>
    <n v="1204"/>
    <s v="Upi"/>
    <x v="1"/>
    <n v="2026"/>
    <n v="2"/>
    <x v="1"/>
    <s v="Wednesday"/>
  </r>
  <r>
    <x v="538"/>
    <x v="78"/>
    <s v="C1095"/>
    <s v="Customer 1011"/>
    <s v="Female"/>
    <x v="32"/>
    <x v="0"/>
    <s v="Gujarat"/>
    <s v="Ahmedabad"/>
    <s v="Corporate"/>
    <s v="P101"/>
    <s v="Laptop 15"/>
    <x v="0"/>
    <x v="9"/>
    <x v="6"/>
    <n v="3"/>
    <n v="65000"/>
    <n v="0.15"/>
    <n v="389"/>
    <n v="195000"/>
    <n v="29250"/>
    <n v="165361"/>
    <s v="Net Banking"/>
    <x v="0"/>
    <n v="2026"/>
    <n v="2"/>
    <x v="3"/>
    <s v="Monday"/>
  </r>
  <r>
    <x v="539"/>
    <x v="83"/>
    <s v="C1166"/>
    <s v="Customer 1061"/>
    <s v="Male"/>
    <x v="11"/>
    <x v="2"/>
    <s v="Odisha"/>
    <s v="Bhubaneswar"/>
    <s v="Corporate"/>
    <s v="P102"/>
    <s v="Wireless Mouse"/>
    <x v="0"/>
    <x v="0"/>
    <x v="4"/>
    <n v="7"/>
    <n v="850"/>
    <n v="0.05"/>
    <n v="87"/>
    <n v="5950"/>
    <n v="297.5"/>
    <n v="5565.5"/>
    <s v="Net Banking"/>
    <x v="0"/>
    <n v="2026"/>
    <n v="2"/>
    <x v="4"/>
    <s v="Saturday"/>
  </r>
  <r>
    <x v="540"/>
    <x v="96"/>
    <s v="C1113"/>
    <s v="Customer 1164"/>
    <s v="Female"/>
    <x v="17"/>
    <x v="1"/>
    <s v="Andhra Pradesh"/>
    <s v="Nellore"/>
    <s v="Small Business"/>
    <s v="P106"/>
    <s v="Office Chair"/>
    <x v="2"/>
    <x v="2"/>
    <x v="2"/>
    <n v="6"/>
    <n v="8500"/>
    <n v="0.1"/>
    <n v="182"/>
    <n v="51000"/>
    <n v="5100"/>
    <n v="45718"/>
    <s v="Credit Card"/>
    <x v="0"/>
    <n v="2026"/>
    <n v="3"/>
    <x v="7"/>
    <s v="Wednesday"/>
  </r>
  <r>
    <x v="541"/>
    <x v="33"/>
    <s v="C1186"/>
    <s v="Customer 1176"/>
    <s v="Female"/>
    <x v="2"/>
    <x v="1"/>
    <s v="Tamil Nadu"/>
    <s v="Chennai"/>
    <s v="Corporate"/>
    <s v="P112"/>
    <s v="Desk Lamp"/>
    <x v="3"/>
    <x v="3"/>
    <x v="6"/>
    <n v="4"/>
    <n v="1200"/>
    <n v="0.2"/>
    <n v="144"/>
    <n v="4800"/>
    <n v="960"/>
    <n v="3696"/>
    <s v="Upi"/>
    <x v="2"/>
    <n v="2026"/>
    <n v="1"/>
    <x v="6"/>
    <s v="Thursday"/>
  </r>
  <r>
    <x v="542"/>
    <x v="152"/>
    <s v="C1228"/>
    <s v="Customer 1221"/>
    <s v="Male"/>
    <x v="27"/>
    <x v="0"/>
    <s v="Gujarat"/>
    <s v="Ahmedabad"/>
    <s v="Corporate"/>
    <s v="P102"/>
    <s v="Wireless Mouse"/>
    <x v="0"/>
    <x v="0"/>
    <x v="3"/>
    <n v="3"/>
    <n v="850"/>
    <n v="0.1"/>
    <n v="341"/>
    <n v="2550"/>
    <n v="255"/>
    <n v="1954"/>
    <s v="Net Banking"/>
    <x v="2"/>
    <n v="2026"/>
    <n v="3"/>
    <x v="0"/>
    <s v="Saturday"/>
  </r>
  <r>
    <x v="543"/>
    <x v="142"/>
    <s v="C1110"/>
    <s v="Customer 1163"/>
    <s v="Male"/>
    <x v="15"/>
    <x v="1"/>
    <s v="Andhra Pradesh"/>
    <s v="Nellore"/>
    <s v="Consumer"/>
    <s v="P106"/>
    <s v="Office Chair"/>
    <x v="2"/>
    <x v="2"/>
    <x v="2"/>
    <n v="1"/>
    <n v="8500"/>
    <n v="0.05"/>
    <n v="470"/>
    <n v="8500"/>
    <n v="425"/>
    <n v="7605"/>
    <s v="Debit Card"/>
    <x v="0"/>
    <n v="2026"/>
    <n v="3"/>
    <x v="7"/>
    <s v="Monday"/>
  </r>
  <r>
    <x v="544"/>
    <x v="158"/>
    <s v="C1078"/>
    <s v="Customer 1117"/>
    <s v="Female"/>
    <x v="30"/>
    <x v="1"/>
    <s v="Karnataka"/>
    <s v="Mysuru"/>
    <s v="Small Business"/>
    <s v="P103"/>
    <s v="Keyboard"/>
    <x v="0"/>
    <x v="0"/>
    <x v="4"/>
    <n v="3"/>
    <n v="1200"/>
    <n v="0.1"/>
    <n v="293"/>
    <n v="3600"/>
    <n v="360"/>
    <n v="2947"/>
    <s v="Upi"/>
    <x v="0"/>
    <n v="2026"/>
    <n v="1"/>
    <x v="5"/>
    <s v="Tuesday"/>
  </r>
  <r>
    <x v="545"/>
    <x v="12"/>
    <s v="C1187"/>
    <s v="Customer 1192"/>
    <s v="Female"/>
    <x v="6"/>
    <x v="1"/>
    <s v="Andhra Pradesh"/>
    <s v="Vijayawada"/>
    <s v="Corporate"/>
    <s v="P108"/>
    <s v="Notebook Pack"/>
    <x v="4"/>
    <x v="6"/>
    <x v="2"/>
    <n v="6"/>
    <n v="300"/>
    <n v="0"/>
    <n v="118"/>
    <n v="1800"/>
    <n v="0"/>
    <n v="1682"/>
    <s v="Credit Card"/>
    <x v="0"/>
    <n v="2026"/>
    <n v="1"/>
    <x v="2"/>
    <s v="Saturday"/>
  </r>
  <r>
    <x v="546"/>
    <x v="11"/>
    <s v="C1172"/>
    <s v="Customer 1129"/>
    <s v="Female"/>
    <x v="20"/>
    <x v="1"/>
    <s v="Telangana"/>
    <s v="Hyderabad"/>
    <s v="Consumer"/>
    <s v="P103"/>
    <s v="Keyboard"/>
    <x v="0"/>
    <x v="0"/>
    <x v="6"/>
    <n v="5"/>
    <n v="1200"/>
    <n v="0.1"/>
    <n v="347"/>
    <n v="6000"/>
    <n v="600"/>
    <n v="5053"/>
    <s v="Debit Card"/>
    <x v="0"/>
    <n v="2026"/>
    <n v="1"/>
    <x v="5"/>
    <s v="Friday"/>
  </r>
  <r>
    <x v="547"/>
    <x v="95"/>
    <s v="C1241"/>
    <s v="Customer 1179"/>
    <s v="Male"/>
    <x v="13"/>
    <x v="1"/>
    <s v="Karnataka"/>
    <s v="Bengaluru"/>
    <s v="Corporate"/>
    <s v="P107"/>
    <s v="Study Desk"/>
    <x v="2"/>
    <x v="7"/>
    <x v="7"/>
    <n v="3"/>
    <n v="10500"/>
    <n v="0"/>
    <n v="270"/>
    <n v="31500"/>
    <n v="0"/>
    <n v="31230"/>
    <s v="Debit Card"/>
    <x v="1"/>
    <n v="2026"/>
    <n v="2"/>
    <x v="3"/>
    <s v="Saturday"/>
  </r>
  <r>
    <x v="548"/>
    <x v="11"/>
    <s v="C1126"/>
    <s v="Customer 1085"/>
    <s v="Female"/>
    <x v="17"/>
    <x v="0"/>
    <s v="Maharashtra"/>
    <s v="Pune"/>
    <s v="Consumer"/>
    <s v="P104"/>
    <s v="24In Monitor"/>
    <x v="0"/>
    <x v="4"/>
    <x v="1"/>
    <n v="7"/>
    <n v="12500"/>
    <n v="0.1"/>
    <n v="315"/>
    <n v="87500"/>
    <n v="8750"/>
    <n v="78435"/>
    <s v="Credit Card"/>
    <x v="0"/>
    <n v="2026"/>
    <n v="1"/>
    <x v="5"/>
    <s v="Friday"/>
  </r>
  <r>
    <x v="549"/>
    <x v="108"/>
    <s v="C1138"/>
    <s v="Customer 1200"/>
    <s v="Female"/>
    <x v="32"/>
    <x v="1"/>
    <s v="Karnataka"/>
    <s v="Bengaluru"/>
    <s v="Corporate"/>
    <s v="P111"/>
    <s v="Water Bottle"/>
    <x v="3"/>
    <x v="5"/>
    <x v="3"/>
    <n v="5"/>
    <n v="650"/>
    <n v="0.2"/>
    <n v="240"/>
    <n v="3250"/>
    <n v="650"/>
    <n v="2360"/>
    <s v="Cash On Delivery"/>
    <x v="0"/>
    <n v="2026"/>
    <n v="3"/>
    <x v="7"/>
    <s v="Saturday"/>
  </r>
  <r>
    <x v="550"/>
    <x v="12"/>
    <s v="C1200"/>
    <s v="Customer 1130"/>
    <s v="Female"/>
    <x v="1"/>
    <x v="1"/>
    <s v="Andhra Pradesh"/>
    <s v="Tirupati"/>
    <s v="Small Business"/>
    <s v="P108"/>
    <s v="Notebook Pack"/>
    <x v="4"/>
    <x v="6"/>
    <x v="1"/>
    <n v="5"/>
    <n v="300"/>
    <n v="0.1"/>
    <n v="332"/>
    <n v="1500"/>
    <n v="150"/>
    <n v="1018"/>
    <s v="Upi"/>
    <x v="0"/>
    <n v="2026"/>
    <n v="1"/>
    <x v="2"/>
    <s v="Saturday"/>
  </r>
  <r>
    <x v="551"/>
    <x v="71"/>
    <s v="C1032"/>
    <s v="Customer 1126"/>
    <s v="Male"/>
    <x v="6"/>
    <x v="1"/>
    <s v="Kerala"/>
    <s v="Thiruvananthapuram"/>
    <s v="Small Business"/>
    <s v="P106"/>
    <s v="Office Chair"/>
    <x v="2"/>
    <x v="2"/>
    <x v="0"/>
    <n v="2"/>
    <n v="8500"/>
    <n v="0"/>
    <n v="127"/>
    <n v="17000"/>
    <n v="0"/>
    <n v="16873"/>
    <s v="Net Banking"/>
    <x v="0"/>
    <n v="2026"/>
    <n v="1"/>
    <x v="2"/>
    <s v="Wednesday"/>
  </r>
  <r>
    <x v="552"/>
    <x v="200"/>
    <s v="C1096"/>
    <s v="Customer 1128"/>
    <s v="Male"/>
    <x v="33"/>
    <x v="1"/>
    <s v="Andhra Pradesh"/>
    <s v="Tirupati"/>
    <s v="Consumer"/>
    <s v="P108"/>
    <s v="Notebook Pack"/>
    <x v="4"/>
    <x v="6"/>
    <x v="5"/>
    <n v="5"/>
    <n v="300"/>
    <n v="0"/>
    <n v="64"/>
    <n v="1500"/>
    <n v="0"/>
    <n v="1436"/>
    <s v="Upi"/>
    <x v="0"/>
    <n v="2026"/>
    <n v="2"/>
    <x v="3"/>
    <s v="Sunday"/>
  </r>
  <r>
    <x v="553"/>
    <x v="190"/>
    <s v="C1123"/>
    <s v="Customer 1135"/>
    <s v="Male"/>
    <x v="20"/>
    <x v="1"/>
    <s v="Tamil Nadu"/>
    <s v="Coimbatore"/>
    <s v="Corporate"/>
    <s v="P109"/>
    <s v="Premium Pen Set"/>
    <x v="4"/>
    <x v="8"/>
    <x v="3"/>
    <n v="1"/>
    <n v="400"/>
    <n v="0.05"/>
    <n v="373"/>
    <n v="400"/>
    <n v="20"/>
    <n v="7"/>
    <s v="Debit Card"/>
    <x v="0"/>
    <n v="2026"/>
    <n v="3"/>
    <x v="0"/>
    <s v="Friday"/>
  </r>
  <r>
    <x v="554"/>
    <x v="42"/>
    <s v="C1113"/>
    <s v="Customer 1058"/>
    <s v="Male"/>
    <x v="10"/>
    <x v="1"/>
    <s v="Tamil Nadu"/>
    <s v="Coimbatore"/>
    <s v="Corporate"/>
    <s v="P101"/>
    <s v="Laptop 15"/>
    <x v="0"/>
    <x v="9"/>
    <x v="0"/>
    <n v="8"/>
    <n v="65000"/>
    <n v="0"/>
    <n v="176"/>
    <n v="520000"/>
    <n v="0"/>
    <n v="519824"/>
    <s v="Debit Card"/>
    <x v="2"/>
    <n v="2026"/>
    <n v="1"/>
    <x v="6"/>
    <s v="Friday"/>
  </r>
  <r>
    <x v="555"/>
    <x v="131"/>
    <s v="C1179"/>
    <s v="Customer 1005"/>
    <s v="Female"/>
    <x v="33"/>
    <x v="1"/>
    <s v="Tamil Nadu"/>
    <s v="Chennai"/>
    <s v="Corporate"/>
    <s v="P111"/>
    <s v="Water Bottle"/>
    <x v="3"/>
    <x v="5"/>
    <x v="6"/>
    <n v="2"/>
    <n v="650"/>
    <n v="0.05"/>
    <n v="338"/>
    <n v="1300"/>
    <n v="65"/>
    <n v="897"/>
    <s v="Debit Card"/>
    <x v="0"/>
    <n v="2026"/>
    <n v="1"/>
    <x v="5"/>
    <s v="Wednesday"/>
  </r>
  <r>
    <x v="556"/>
    <x v="108"/>
    <s v="C1074"/>
    <s v="Customer 1179"/>
    <s v="Female"/>
    <x v="12"/>
    <x v="1"/>
    <s v="Telangana"/>
    <s v="Hyderabad"/>
    <s v="Corporate"/>
    <s v="P111"/>
    <s v="Water Bottle"/>
    <x v="3"/>
    <x v="5"/>
    <x v="4"/>
    <n v="6"/>
    <n v="650"/>
    <n v="0.2"/>
    <n v="325"/>
    <n v="3900"/>
    <n v="780"/>
    <n v="2795"/>
    <s v="Debit Card"/>
    <x v="0"/>
    <n v="2026"/>
    <n v="3"/>
    <x v="7"/>
    <s v="Saturday"/>
  </r>
  <r>
    <x v="557"/>
    <x v="43"/>
    <s v="C1194"/>
    <s v="Customer 1032"/>
    <s v="Female"/>
    <x v="5"/>
    <x v="0"/>
    <s v="Gujarat"/>
    <s v="Ahmedabad"/>
    <s v="Corporate"/>
    <s v="P112"/>
    <s v="Desk Lamp"/>
    <x v="3"/>
    <x v="3"/>
    <x v="3"/>
    <n v="6"/>
    <n v="1200"/>
    <n v="0.1"/>
    <n v="270"/>
    <n v="7200"/>
    <n v="720"/>
    <n v="6210"/>
    <s v="Cash On Delivery"/>
    <x v="1"/>
    <n v="2026"/>
    <n v="3"/>
    <x v="7"/>
    <s v="Saturday"/>
  </r>
  <r>
    <x v="558"/>
    <x v="15"/>
    <s v="C1018"/>
    <s v="Customer 1237"/>
    <s v="Male"/>
    <x v="16"/>
    <x v="0"/>
    <s v="Gujarat"/>
    <s v="Ahmedabad"/>
    <s v="Consumer"/>
    <s v="P112"/>
    <s v="Desk Lamp"/>
    <x v="3"/>
    <x v="3"/>
    <x v="3"/>
    <n v="1"/>
    <n v="1200"/>
    <n v="0"/>
    <n v="376"/>
    <n v="1200"/>
    <n v="0"/>
    <n v="824"/>
    <s v="Cash On Delivery"/>
    <x v="0"/>
    <n v="2026"/>
    <n v="3"/>
    <x v="0"/>
    <s v="Thursday"/>
  </r>
  <r>
    <x v="559"/>
    <x v="103"/>
    <s v="C1233"/>
    <s v="Customer 1030"/>
    <s v="Male"/>
    <x v="30"/>
    <x v="3"/>
    <s v="Punjab"/>
    <s v="Ludhiana"/>
    <s v="Small Business"/>
    <s v="P107"/>
    <s v="Study Desk"/>
    <x v="2"/>
    <x v="7"/>
    <x v="2"/>
    <n v="8"/>
    <n v="10500"/>
    <n v="0.1"/>
    <n v="453"/>
    <n v="84000"/>
    <n v="8400"/>
    <n v="75147"/>
    <s v="Upi"/>
    <x v="0"/>
    <n v="2026"/>
    <n v="2"/>
    <x v="1"/>
    <s v="Thursday"/>
  </r>
  <r>
    <x v="560"/>
    <x v="52"/>
    <s v="C1154"/>
    <s v="Customer 1008"/>
    <s v="Female"/>
    <x v="19"/>
    <x v="1"/>
    <s v="Andhra Pradesh"/>
    <s v="Vijayawada"/>
    <s v="Small Business"/>
    <s v="P109"/>
    <s v="Premium Pen Set"/>
    <x v="4"/>
    <x v="8"/>
    <x v="2"/>
    <n v="7"/>
    <n v="400"/>
    <n v="0"/>
    <n v="135"/>
    <n v="2800"/>
    <n v="0"/>
    <n v="2665"/>
    <s v="Net Banking"/>
    <x v="0"/>
    <n v="2026"/>
    <n v="1"/>
    <x v="2"/>
    <s v="Thursday"/>
  </r>
  <r>
    <x v="561"/>
    <x v="102"/>
    <s v="C1060"/>
    <s v="Customer 1090"/>
    <s v="Male"/>
    <x v="20"/>
    <x v="1"/>
    <s v="Tamil Nadu"/>
    <s v="Coimbatore"/>
    <s v="Consumer"/>
    <s v="P101"/>
    <s v="Laptop 15"/>
    <x v="0"/>
    <x v="9"/>
    <x v="5"/>
    <n v="6"/>
    <n v="65000"/>
    <n v="0.1"/>
    <n v="302"/>
    <n v="390000"/>
    <n v="39000"/>
    <n v="350698"/>
    <s v="Debit Card"/>
    <x v="0"/>
    <n v="2026"/>
    <n v="2"/>
    <x v="1"/>
    <s v="Monday"/>
  </r>
  <r>
    <x v="562"/>
    <x v="218"/>
    <s v="C1244"/>
    <s v="Customer 1064"/>
    <s v="Female"/>
    <x v="9"/>
    <x v="1"/>
    <s v="Andhra Pradesh"/>
    <s v="Vijayawada"/>
    <s v="Consumer"/>
    <s v="P102"/>
    <s v="Wireless Mouse"/>
    <x v="0"/>
    <x v="0"/>
    <x v="4"/>
    <n v="6"/>
    <n v="850"/>
    <n v="0"/>
    <n v="56"/>
    <n v="5100"/>
    <n v="0"/>
    <n v="5044"/>
    <s v="Net Banking"/>
    <x v="0"/>
    <n v="2026"/>
    <n v="1"/>
    <x v="2"/>
    <s v="Sunday"/>
  </r>
  <r>
    <x v="563"/>
    <x v="123"/>
    <s v="C1179"/>
    <s v="Customer 1151"/>
    <s v="Female"/>
    <x v="14"/>
    <x v="1"/>
    <s v="Andhra Pradesh"/>
    <s v="Nellore"/>
    <s v="Small Business"/>
    <s v="P105"/>
    <s v="Usb-C Hub"/>
    <x v="0"/>
    <x v="0"/>
    <x v="8"/>
    <n v="7"/>
    <n v="1600"/>
    <n v="0.15"/>
    <n v="234"/>
    <n v="11200"/>
    <n v="1680"/>
    <n v="9286"/>
    <s v="Credit Card"/>
    <x v="0"/>
    <n v="2026"/>
    <n v="2"/>
    <x v="1"/>
    <s v="Saturday"/>
  </r>
  <r>
    <x v="564"/>
    <x v="109"/>
    <s v="C1194"/>
    <s v="Customer 1177"/>
    <s v="Male"/>
    <x v="7"/>
    <x v="0"/>
    <s v="Rajasthan"/>
    <s v="Jaipur"/>
    <s v="Consumer"/>
    <s v="P109"/>
    <s v="Premium Pen Set"/>
    <x v="4"/>
    <x v="8"/>
    <x v="3"/>
    <n v="1"/>
    <n v="400"/>
    <n v="0.1"/>
    <n v="223"/>
    <n v="400"/>
    <n v="40"/>
    <n v="137"/>
    <s v="Cash On Delivery"/>
    <x v="0"/>
    <n v="2026"/>
    <n v="3"/>
    <x v="7"/>
    <s v="Wednesday"/>
  </r>
  <r>
    <x v="565"/>
    <x v="122"/>
    <s v="C1246"/>
    <s v="Customer 1208"/>
    <s v="Male"/>
    <x v="9"/>
    <x v="1"/>
    <s v="Kerala"/>
    <s v="Thiruvananthapuram"/>
    <s v="Corporate"/>
    <s v="P111"/>
    <s v="Water Bottle"/>
    <x v="3"/>
    <x v="5"/>
    <x v="6"/>
    <n v="6"/>
    <n v="650"/>
    <n v="0.1"/>
    <n v="288"/>
    <n v="3900"/>
    <n v="390"/>
    <n v="3222"/>
    <s v="Net Banking"/>
    <x v="0"/>
    <n v="2026"/>
    <n v="2"/>
    <x v="3"/>
    <s v="Thursday"/>
  </r>
  <r>
    <x v="566"/>
    <x v="86"/>
    <s v="C1049"/>
    <s v="Customer 1151"/>
    <s v="Female"/>
    <x v="11"/>
    <x v="1"/>
    <s v="Kerala"/>
    <s v="Kochi"/>
    <s v="Corporate"/>
    <s v="P106"/>
    <s v="Office Chair"/>
    <x v="2"/>
    <x v="2"/>
    <x v="8"/>
    <n v="7"/>
    <n v="8500"/>
    <n v="0"/>
    <n v="117"/>
    <n v="59500"/>
    <n v="0"/>
    <n v="59383"/>
    <s v="Upi"/>
    <x v="1"/>
    <n v="2026"/>
    <n v="1"/>
    <x v="5"/>
    <s v="Thursday"/>
  </r>
  <r>
    <x v="567"/>
    <x v="40"/>
    <s v="C1211"/>
    <s v="Customer 1008"/>
    <s v="Female"/>
    <x v="9"/>
    <x v="1"/>
    <s v="Kerala"/>
    <s v="Thiruvananthapuram"/>
    <s v="Corporate"/>
    <s v="P103"/>
    <s v="Keyboard"/>
    <x v="0"/>
    <x v="0"/>
    <x v="7"/>
    <n v="1"/>
    <n v="1200"/>
    <n v="0"/>
    <n v="468"/>
    <n v="1200"/>
    <n v="0"/>
    <n v="732"/>
    <s v="Credit Card"/>
    <x v="1"/>
    <n v="2026"/>
    <n v="2"/>
    <x v="3"/>
    <s v="Wednesday"/>
  </r>
  <r>
    <x v="568"/>
    <x v="108"/>
    <s v="C1205"/>
    <s v="Customer 1233"/>
    <s v="Female"/>
    <x v="5"/>
    <x v="3"/>
    <s v="Delhi"/>
    <s v="New Delhi"/>
    <s v="Corporate"/>
    <s v="P107"/>
    <s v="Study Desk"/>
    <x v="2"/>
    <x v="7"/>
    <x v="4"/>
    <n v="8"/>
    <n v="10500"/>
    <n v="0"/>
    <n v="240"/>
    <n v="84000"/>
    <n v="0"/>
    <n v="83760"/>
    <s v="Debit Card"/>
    <x v="0"/>
    <n v="2026"/>
    <n v="3"/>
    <x v="7"/>
    <s v="Saturday"/>
  </r>
  <r>
    <x v="569"/>
    <x v="105"/>
    <s v="C1118"/>
    <s v="Customer 1120"/>
    <s v="Male"/>
    <x v="22"/>
    <x v="3"/>
    <s v="Uttar Pradesh"/>
    <s v="Lucknow"/>
    <s v="Small Business"/>
    <s v="P110"/>
    <s v="Backpack"/>
    <x v="1"/>
    <x v="1"/>
    <x v="1"/>
    <n v="1"/>
    <n v="1600"/>
    <n v="0.2"/>
    <n v="91"/>
    <n v="1600"/>
    <n v="320"/>
    <n v="1189"/>
    <s v="Credit Card"/>
    <x v="2"/>
    <n v="2026"/>
    <n v="2"/>
    <x v="1"/>
    <s v="Friday"/>
  </r>
  <r>
    <x v="570"/>
    <x v="54"/>
    <s v="C1073"/>
    <s v="Customer 1147"/>
    <s v="Female"/>
    <x v="24"/>
    <x v="1"/>
    <s v="Kerala"/>
    <s v="Thiruvananthapuram"/>
    <s v="Consumer"/>
    <s v="P111"/>
    <s v="Water Bottle"/>
    <x v="3"/>
    <x v="5"/>
    <x v="7"/>
    <n v="4"/>
    <n v="650"/>
    <n v="0.15"/>
    <n v="210"/>
    <n v="2600"/>
    <n v="390"/>
    <n v="2000"/>
    <s v="Upi"/>
    <x v="1"/>
    <n v="2026"/>
    <n v="1"/>
    <x v="6"/>
    <s v="Sunday"/>
  </r>
  <r>
    <x v="571"/>
    <x v="7"/>
    <s v="C1227"/>
    <s v="Customer 1228"/>
    <s v="Female"/>
    <x v="31"/>
    <x v="1"/>
    <s v="Andhra Pradesh"/>
    <s v="Visakhapatnam"/>
    <s v="Corporate"/>
    <s v="P108"/>
    <s v="Notebook Pack"/>
    <x v="4"/>
    <x v="6"/>
    <x v="7"/>
    <n v="1"/>
    <n v="300"/>
    <n v="0"/>
    <n v="457"/>
    <n v="300"/>
    <n v="0"/>
    <n v="-157"/>
    <s v="Net Banking"/>
    <x v="1"/>
    <n v="2026"/>
    <n v="3"/>
    <x v="0"/>
    <s v="Thursday"/>
  </r>
  <r>
    <x v="572"/>
    <x v="164"/>
    <s v="C1148"/>
    <s v="Customer 1130"/>
    <s v="Female"/>
    <x v="33"/>
    <x v="1"/>
    <s v="Telangana"/>
    <s v="Warangal"/>
    <s v="Corporate"/>
    <s v="P103"/>
    <s v="Keyboard"/>
    <x v="0"/>
    <x v="0"/>
    <x v="2"/>
    <n v="1"/>
    <n v="1200"/>
    <n v="0"/>
    <n v="250"/>
    <n v="1200"/>
    <n v="0"/>
    <n v="950"/>
    <s v="Upi"/>
    <x v="2"/>
    <n v="2026"/>
    <n v="1"/>
    <x v="6"/>
    <s v="Wednesday"/>
  </r>
  <r>
    <x v="573"/>
    <x v="142"/>
    <s v="C1063"/>
    <s v="Customer 1179"/>
    <s v="Male"/>
    <x v="8"/>
    <x v="1"/>
    <s v="Kerala"/>
    <s v="Thiruvananthapuram"/>
    <s v="Consumer"/>
    <s v="P108"/>
    <s v="Notebook Pack"/>
    <x v="4"/>
    <x v="6"/>
    <x v="4"/>
    <n v="3"/>
    <n v="300"/>
    <n v="0.1"/>
    <n v="377"/>
    <n v="900"/>
    <n v="90"/>
    <n v="433"/>
    <s v="Upi"/>
    <x v="2"/>
    <n v="2026"/>
    <n v="3"/>
    <x v="7"/>
    <s v="Monday"/>
  </r>
  <r>
    <x v="574"/>
    <x v="175"/>
    <s v="C1235"/>
    <s v="Customer 1004"/>
    <s v="Female"/>
    <x v="25"/>
    <x v="1"/>
    <s v="Tamil Nadu"/>
    <s v="Chennai"/>
    <s v="Corporate"/>
    <s v="P103"/>
    <s v="Keyboard"/>
    <x v="0"/>
    <x v="0"/>
    <x v="7"/>
    <n v="5"/>
    <n v="1200"/>
    <n v="0.05"/>
    <n v="409"/>
    <n v="6000"/>
    <n v="300"/>
    <n v="5291"/>
    <s v="Credit Card"/>
    <x v="2"/>
    <n v="2026"/>
    <n v="1"/>
    <x v="6"/>
    <s v="Saturday"/>
  </r>
  <r>
    <x v="575"/>
    <x v="190"/>
    <s v="C1111"/>
    <s v="Customer 1234"/>
    <s v="Female"/>
    <x v="4"/>
    <x v="3"/>
    <s v="Punjab"/>
    <s v="Ludhiana"/>
    <s v="Consumer"/>
    <s v="P104"/>
    <s v="24In Monitor"/>
    <x v="0"/>
    <x v="4"/>
    <x v="1"/>
    <n v="3"/>
    <n v="12500"/>
    <n v="0.1"/>
    <n v="390"/>
    <n v="37500"/>
    <n v="3750"/>
    <n v="33360"/>
    <s v="Credit Card"/>
    <x v="0"/>
    <n v="2026"/>
    <n v="3"/>
    <x v="0"/>
    <s v="Friday"/>
  </r>
  <r>
    <x v="576"/>
    <x v="20"/>
    <s v="C1015"/>
    <s v="Customer 1205"/>
    <s v="Male"/>
    <x v="32"/>
    <x v="2"/>
    <s v="West Bengal"/>
    <s v="Kolkata"/>
    <s v="Corporate"/>
    <s v="P108"/>
    <s v="Notebook Pack"/>
    <x v="4"/>
    <x v="6"/>
    <x v="4"/>
    <n v="5"/>
    <n v="300"/>
    <n v="0.1"/>
    <n v="76"/>
    <n v="1500"/>
    <n v="150"/>
    <n v="1274"/>
    <s v="Upi"/>
    <x v="2"/>
    <n v="2026"/>
    <n v="3"/>
    <x v="0"/>
    <s v="Monday"/>
  </r>
  <r>
    <x v="577"/>
    <x v="97"/>
    <s v="C1162"/>
    <s v="Customer 1235"/>
    <s v="Male"/>
    <x v="18"/>
    <x v="3"/>
    <s v="Punjab"/>
    <s v="Ludhiana"/>
    <s v="Small Business"/>
    <s v="P109"/>
    <s v="Premium Pen Set"/>
    <x v="4"/>
    <x v="8"/>
    <x v="3"/>
    <n v="2"/>
    <n v="400"/>
    <n v="0"/>
    <n v="62"/>
    <n v="800"/>
    <n v="0"/>
    <n v="738"/>
    <s v="Cash On Delivery"/>
    <x v="1"/>
    <n v="2026"/>
    <n v="2"/>
    <x v="3"/>
    <s v="Thursday"/>
  </r>
  <r>
    <x v="578"/>
    <x v="62"/>
    <s v="C1128"/>
    <s v="Customer 1146"/>
    <s v="Female"/>
    <x v="32"/>
    <x v="1"/>
    <s v="Telangana"/>
    <s v="Warangal"/>
    <s v="Consumer"/>
    <s v="P109"/>
    <s v="Premium Pen Set"/>
    <x v="4"/>
    <x v="8"/>
    <x v="5"/>
    <n v="1"/>
    <n v="400"/>
    <n v="0"/>
    <n v="106"/>
    <n v="400"/>
    <n v="0"/>
    <n v="294"/>
    <s v="Net Banking"/>
    <x v="2"/>
    <n v="2026"/>
    <n v="1"/>
    <x v="6"/>
    <s v="Sunday"/>
  </r>
  <r>
    <x v="579"/>
    <x v="164"/>
    <s v="C1249"/>
    <s v="Customer 1192"/>
    <s v="Male"/>
    <x v="30"/>
    <x v="1"/>
    <s v="Telangana"/>
    <s v="Warangal"/>
    <s v="Small Business"/>
    <s v="P107"/>
    <s v="Study Desk"/>
    <x v="2"/>
    <x v="7"/>
    <x v="6"/>
    <n v="5"/>
    <n v="10500"/>
    <n v="0.15"/>
    <n v="250"/>
    <n v="52500"/>
    <n v="7875"/>
    <n v="44375"/>
    <s v="Cash On Delivery"/>
    <x v="2"/>
    <n v="2026"/>
    <n v="1"/>
    <x v="6"/>
    <s v="Wednesday"/>
  </r>
  <r>
    <x v="580"/>
    <x v="220"/>
    <s v="C1013"/>
    <s v="Customer 1124"/>
    <s v="Female"/>
    <x v="16"/>
    <x v="2"/>
    <s v="Bihar"/>
    <s v="Patna"/>
    <s v="Small Business"/>
    <s v="P107"/>
    <s v="Study Desk"/>
    <x v="2"/>
    <x v="7"/>
    <x v="1"/>
    <n v="1"/>
    <n v="10500"/>
    <n v="0.1"/>
    <n v="479"/>
    <n v="10500"/>
    <n v="1050"/>
    <n v="8971"/>
    <s v="Debit Card"/>
    <x v="0"/>
    <n v="2026"/>
    <n v="1"/>
    <x v="2"/>
    <s v="Saturday"/>
  </r>
  <r>
    <x v="581"/>
    <x v="56"/>
    <s v="C1189"/>
    <s v="Customer 1136"/>
    <s v="Female"/>
    <x v="10"/>
    <x v="1"/>
    <s v="Kerala"/>
    <s v="Kochi"/>
    <s v="Small Business"/>
    <s v="P104"/>
    <s v="24In Monitor"/>
    <x v="0"/>
    <x v="4"/>
    <x v="7"/>
    <n v="6"/>
    <n v="12500"/>
    <n v="0.05"/>
    <n v="498"/>
    <n v="75000"/>
    <n v="3750"/>
    <n v="70752"/>
    <s v="Net Banking"/>
    <x v="2"/>
    <n v="2026"/>
    <n v="2"/>
    <x v="4"/>
    <s v="Saturday"/>
  </r>
  <r>
    <x v="582"/>
    <x v="33"/>
    <s v="C1037"/>
    <s v="Customer 1179"/>
    <s v="Male"/>
    <x v="3"/>
    <x v="1"/>
    <s v="Tamil Nadu"/>
    <s v="Chennai"/>
    <s v="Consumer"/>
    <s v="P108"/>
    <s v="Notebook Pack"/>
    <x v="4"/>
    <x v="6"/>
    <x v="7"/>
    <n v="4"/>
    <n v="300"/>
    <n v="0.1"/>
    <n v="103"/>
    <n v="1200"/>
    <n v="120"/>
    <n v="977"/>
    <s v="Debit Card"/>
    <x v="0"/>
    <n v="2026"/>
    <n v="1"/>
    <x v="6"/>
    <s v="Thursday"/>
  </r>
  <r>
    <x v="583"/>
    <x v="164"/>
    <s v="C1107"/>
    <s v="Customer 1181"/>
    <s v="Female"/>
    <x v="14"/>
    <x v="1"/>
    <s v="Andhra Pradesh"/>
    <s v="Nellore"/>
    <s v="Small Business"/>
    <s v="P107"/>
    <s v="Study Desk"/>
    <x v="2"/>
    <x v="7"/>
    <x v="7"/>
    <n v="8"/>
    <n v="10500"/>
    <n v="0"/>
    <n v="152"/>
    <n v="84000"/>
    <n v="0"/>
    <n v="83848"/>
    <s v="Upi"/>
    <x v="0"/>
    <n v="2026"/>
    <n v="1"/>
    <x v="6"/>
    <s v="Wednesday"/>
  </r>
  <r>
    <x v="584"/>
    <x v="117"/>
    <s v="C1118"/>
    <s v="Customer 1027"/>
    <s v="Female"/>
    <x v="29"/>
    <x v="3"/>
    <s v="Uttar Pradesh"/>
    <s v="Lucknow"/>
    <s v="Small Business"/>
    <s v="P112"/>
    <s v="Desk Lamp"/>
    <x v="3"/>
    <x v="3"/>
    <x v="6"/>
    <n v="3"/>
    <n v="1200"/>
    <n v="0.05"/>
    <n v="186"/>
    <n v="3600"/>
    <n v="180"/>
    <n v="3234"/>
    <s v="Debit Card"/>
    <x v="0"/>
    <n v="2026"/>
    <n v="2"/>
    <x v="1"/>
    <s v="Thursday"/>
  </r>
  <r>
    <x v="585"/>
    <x v="20"/>
    <s v="C1031"/>
    <s v="Customer 1191"/>
    <s v="Male"/>
    <x v="0"/>
    <x v="0"/>
    <s v="Rajasthan"/>
    <s v="Jaipur"/>
    <s v="Consumer"/>
    <s v="P102"/>
    <s v="Wireless Mouse"/>
    <x v="0"/>
    <x v="0"/>
    <x v="0"/>
    <n v="2"/>
    <n v="850"/>
    <n v="0.05"/>
    <n v="72"/>
    <n v="1700"/>
    <n v="85"/>
    <n v="1543"/>
    <s v="Credit Card"/>
    <x v="0"/>
    <n v="2026"/>
    <n v="3"/>
    <x v="0"/>
    <s v="Monday"/>
  </r>
  <r>
    <x v="586"/>
    <x v="221"/>
    <s v="C1040"/>
    <s v="Customer 1212"/>
    <s v="Female"/>
    <x v="10"/>
    <x v="0"/>
    <s v="Maharashtra"/>
    <s v="Pune"/>
    <s v="Small Business"/>
    <s v="P107"/>
    <s v="Study Desk"/>
    <x v="2"/>
    <x v="7"/>
    <x v="1"/>
    <n v="2"/>
    <n v="10500"/>
    <n v="0.1"/>
    <n v="386"/>
    <n v="21000"/>
    <n v="2100"/>
    <n v="18514"/>
    <s v="Debit Card"/>
    <x v="0"/>
    <n v="2026"/>
    <n v="2"/>
    <x v="3"/>
    <s v="Friday"/>
  </r>
  <r>
    <x v="587"/>
    <x v="198"/>
    <s v="C1138"/>
    <s v="Customer 1230"/>
    <s v="Male"/>
    <x v="34"/>
    <x v="1"/>
    <s v="Karnataka"/>
    <s v="Bengaluru"/>
    <s v="Corporate"/>
    <s v="P101"/>
    <s v="Laptop 15"/>
    <x v="0"/>
    <x v="9"/>
    <x v="7"/>
    <n v="7"/>
    <n v="65000"/>
    <n v="0.1"/>
    <n v="391"/>
    <n v="455000"/>
    <n v="45500"/>
    <n v="409109"/>
    <s v="Upi"/>
    <x v="0"/>
    <n v="2026"/>
    <n v="2"/>
    <x v="1"/>
    <s v="Tuesday"/>
  </r>
  <r>
    <x v="588"/>
    <x v="22"/>
    <s v="C1038"/>
    <s v="Customer 1157"/>
    <s v="Male"/>
    <x v="19"/>
    <x v="0"/>
    <s v="Gujarat"/>
    <s v="Ahmedabad"/>
    <s v="Small Business"/>
    <s v="P106"/>
    <s v="Office Chair"/>
    <x v="2"/>
    <x v="2"/>
    <x v="7"/>
    <n v="1"/>
    <n v="8500"/>
    <n v="0.1"/>
    <n v="291"/>
    <n v="8500"/>
    <n v="850"/>
    <n v="7359"/>
    <s v="Cash On Delivery"/>
    <x v="0"/>
    <n v="2026"/>
    <n v="2"/>
    <x v="3"/>
    <s v="Wednesday"/>
  </r>
  <r>
    <x v="589"/>
    <x v="129"/>
    <s v="C1161"/>
    <s v="Customer 1046"/>
    <s v="Female"/>
    <x v="26"/>
    <x v="1"/>
    <s v="Andhra Pradesh"/>
    <s v="Tirupati"/>
    <s v="Consumer"/>
    <s v="P101"/>
    <s v="Laptop 15"/>
    <x v="0"/>
    <x v="9"/>
    <x v="2"/>
    <n v="6"/>
    <n v="65000"/>
    <n v="0.05"/>
    <n v="209"/>
    <n v="390000"/>
    <n v="19500"/>
    <n v="370291"/>
    <s v="Debit Card"/>
    <x v="0"/>
    <n v="2026"/>
    <n v="1"/>
    <x v="5"/>
    <s v="Thursday"/>
  </r>
  <r>
    <x v="590"/>
    <x v="161"/>
    <s v="C1060"/>
    <s v="Customer 1072"/>
    <s v="Male"/>
    <x v="24"/>
    <x v="1"/>
    <s v="Kerala"/>
    <s v="Thiruvananthapuram"/>
    <s v="Consumer"/>
    <s v="P104"/>
    <s v="24In Monitor"/>
    <x v="0"/>
    <x v="4"/>
    <x v="1"/>
    <n v="2"/>
    <n v="12500"/>
    <n v="0"/>
    <n v="456"/>
    <n v="25000"/>
    <n v="0"/>
    <n v="24544"/>
    <s v="Cash On Delivery"/>
    <x v="0"/>
    <n v="2026"/>
    <n v="2"/>
    <x v="3"/>
    <s v="Friday"/>
  </r>
  <r>
    <x v="591"/>
    <x v="136"/>
    <s v="C1202"/>
    <s v="Customer 1208"/>
    <s v="Male"/>
    <x v="16"/>
    <x v="1"/>
    <s v="Tamil Nadu"/>
    <s v="Chennai"/>
    <s v="Consumer"/>
    <s v="P110"/>
    <s v="Backpack"/>
    <x v="1"/>
    <x v="1"/>
    <x v="4"/>
    <n v="6"/>
    <n v="1600"/>
    <n v="0.1"/>
    <n v="206"/>
    <n v="9600"/>
    <n v="960"/>
    <n v="8434"/>
    <s v="Credit Card"/>
    <x v="0"/>
    <n v="2026"/>
    <n v="1"/>
    <x v="6"/>
    <s v="Sunday"/>
  </r>
  <r>
    <x v="592"/>
    <x v="177"/>
    <s v="C1228"/>
    <s v="Customer 1141"/>
    <s v="Male"/>
    <x v="32"/>
    <x v="1"/>
    <s v="Karnataka"/>
    <s v="Bengaluru"/>
    <s v="Corporate"/>
    <s v="P106"/>
    <s v="Office Chair"/>
    <x v="2"/>
    <x v="2"/>
    <x v="0"/>
    <n v="3"/>
    <n v="8500"/>
    <n v="0.15"/>
    <n v="221"/>
    <n v="25500"/>
    <n v="3825"/>
    <n v="21454"/>
    <s v="Debit Card"/>
    <x v="2"/>
    <n v="2026"/>
    <n v="1"/>
    <x v="6"/>
    <s v="Saturday"/>
  </r>
  <r>
    <x v="593"/>
    <x v="80"/>
    <s v="C1143"/>
    <s v="Customer 1244"/>
    <s v="Female"/>
    <x v="1"/>
    <x v="0"/>
    <s v="Maharashtra"/>
    <s v="Mumbai"/>
    <s v="Small Business"/>
    <s v="P106"/>
    <s v="Office Chair"/>
    <x v="2"/>
    <x v="2"/>
    <x v="0"/>
    <n v="6"/>
    <n v="8500"/>
    <n v="0.15"/>
    <n v="198"/>
    <n v="51000"/>
    <n v="7650"/>
    <n v="43152"/>
    <s v="Debit Card"/>
    <x v="0"/>
    <n v="2026"/>
    <n v="1"/>
    <x v="5"/>
    <s v="Wednesday"/>
  </r>
  <r>
    <x v="594"/>
    <x v="162"/>
    <s v="C1012"/>
    <s v="Customer 1177"/>
    <s v="Female"/>
    <x v="13"/>
    <x v="0"/>
    <s v="Gujarat"/>
    <s v="Ahmedabad"/>
    <s v="Corporate"/>
    <s v="P103"/>
    <s v="Keyboard"/>
    <x v="0"/>
    <x v="0"/>
    <x v="0"/>
    <n v="2"/>
    <n v="1200"/>
    <n v="0.1"/>
    <n v="237"/>
    <n v="2400"/>
    <n v="240"/>
    <n v="1923"/>
    <s v="Credit Card"/>
    <x v="0"/>
    <n v="2026"/>
    <n v="1"/>
    <x v="5"/>
    <s v="Monday"/>
  </r>
  <r>
    <x v="595"/>
    <x v="213"/>
    <s v="C1149"/>
    <s v="Customer 1042"/>
    <s v="Male"/>
    <x v="10"/>
    <x v="2"/>
    <s v="Bihar"/>
    <s v="Patna"/>
    <s v="Small Business"/>
    <s v="P104"/>
    <s v="24In Monitor"/>
    <x v="0"/>
    <x v="4"/>
    <x v="7"/>
    <n v="6"/>
    <n v="12500"/>
    <n v="0"/>
    <n v="453"/>
    <n v="75000"/>
    <n v="0"/>
    <n v="74547"/>
    <s v="Credit Card"/>
    <x v="0"/>
    <n v="2026"/>
    <n v="1"/>
    <x v="2"/>
    <s v="Saturday"/>
  </r>
  <r>
    <x v="596"/>
    <x v="199"/>
    <s v="C1011"/>
    <s v="Customer 1235"/>
    <s v="Male"/>
    <x v="23"/>
    <x v="2"/>
    <s v="Odisha"/>
    <s v="Bhubaneswar"/>
    <s v="Corporate"/>
    <s v="P102"/>
    <s v="Wireless Mouse"/>
    <x v="0"/>
    <x v="0"/>
    <x v="4"/>
    <n v="3"/>
    <n v="850"/>
    <n v="0.1"/>
    <n v="291"/>
    <n v="2550"/>
    <n v="255"/>
    <n v="2004"/>
    <s v="Cash On Delivery"/>
    <x v="0"/>
    <n v="2026"/>
    <n v="3"/>
    <x v="7"/>
    <s v="Sunday"/>
  </r>
  <r>
    <x v="597"/>
    <x v="107"/>
    <s v="C1222"/>
    <s v="Customer 1159"/>
    <s v="Female"/>
    <x v="4"/>
    <x v="3"/>
    <s v="Punjab"/>
    <s v="Ludhiana"/>
    <s v="Small Business"/>
    <s v="P103"/>
    <s v="Keyboard"/>
    <x v="0"/>
    <x v="0"/>
    <x v="2"/>
    <n v="4"/>
    <n v="1200"/>
    <n v="0.1"/>
    <n v="229"/>
    <n v="4800"/>
    <n v="480"/>
    <n v="4091"/>
    <s v="Cash On Delivery"/>
    <x v="1"/>
    <n v="2026"/>
    <n v="2"/>
    <x v="4"/>
    <s v="Sunday"/>
  </r>
  <r>
    <x v="598"/>
    <x v="10"/>
    <s v="C1073"/>
    <s v="Customer 1192"/>
    <s v="Female"/>
    <x v="8"/>
    <x v="1"/>
    <s v="Karnataka"/>
    <s v="Mysuru"/>
    <s v="Corporate"/>
    <s v="P108"/>
    <s v="Notebook Pack"/>
    <x v="4"/>
    <x v="6"/>
    <x v="1"/>
    <n v="7"/>
    <n v="300"/>
    <n v="0"/>
    <n v="433"/>
    <n v="2100"/>
    <n v="0"/>
    <n v="1667"/>
    <s v="Credit Card"/>
    <x v="2"/>
    <n v="2026"/>
    <n v="1"/>
    <x v="5"/>
    <s v="Tuesday"/>
  </r>
  <r>
    <x v="599"/>
    <x v="34"/>
    <s v="C1250"/>
    <s v="Customer 1120"/>
    <s v="Male"/>
    <x v="29"/>
    <x v="1"/>
    <s v="Andhra Pradesh"/>
    <s v="Visakhapatnam"/>
    <s v="Consumer"/>
    <s v="P112"/>
    <s v="Desk Lamp"/>
    <x v="3"/>
    <x v="3"/>
    <x v="1"/>
    <n v="1"/>
    <n v="1200"/>
    <n v="0.05"/>
    <n v="90"/>
    <n v="1200"/>
    <n v="60"/>
    <n v="1050"/>
    <s v="Net Banking"/>
    <x v="0"/>
    <n v="2026"/>
    <n v="3"/>
    <x v="0"/>
    <s v="Wednesday"/>
  </r>
  <r>
    <x v="600"/>
    <x v="91"/>
    <s v="C1116"/>
    <s v="Customer 1002"/>
    <s v="Male"/>
    <x v="9"/>
    <x v="0"/>
    <s v="Gujarat"/>
    <s v="Ahmedabad"/>
    <s v="Corporate"/>
    <s v="P106"/>
    <s v="Office Chair"/>
    <x v="2"/>
    <x v="2"/>
    <x v="1"/>
    <n v="4"/>
    <n v="8500"/>
    <n v="0.1"/>
    <n v="235"/>
    <n v="34000"/>
    <n v="3400"/>
    <n v="30365"/>
    <s v="Cash On Delivery"/>
    <x v="2"/>
    <n v="2026"/>
    <n v="1"/>
    <x v="6"/>
    <s v="Monday"/>
  </r>
  <r>
    <x v="601"/>
    <x v="222"/>
    <s v="C1195"/>
    <s v="Customer 1129"/>
    <s v="Female"/>
    <x v="30"/>
    <x v="3"/>
    <s v="Delhi"/>
    <s v="New Delhi"/>
    <s v="Small Business"/>
    <s v="P103"/>
    <s v="Keyboard"/>
    <x v="0"/>
    <x v="0"/>
    <x v="5"/>
    <n v="1"/>
    <n v="1200"/>
    <n v="0.1"/>
    <n v="316"/>
    <n v="1200"/>
    <n v="120"/>
    <n v="764"/>
    <s v="Upi"/>
    <x v="0"/>
    <n v="2026"/>
    <n v="2"/>
    <x v="3"/>
    <s v="Saturday"/>
  </r>
  <r>
    <x v="602"/>
    <x v="223"/>
    <s v="C1191"/>
    <s v="Customer 1246"/>
    <s v="Male"/>
    <x v="13"/>
    <x v="0"/>
    <s v="Gujarat"/>
    <s v="Ahmedabad"/>
    <s v="Consumer"/>
    <s v="P103"/>
    <s v="Keyboard"/>
    <x v="0"/>
    <x v="0"/>
    <x v="6"/>
    <n v="4"/>
    <n v="1200"/>
    <n v="0.05"/>
    <n v="236"/>
    <n v="4800"/>
    <n v="240"/>
    <n v="4324"/>
    <s v="Cash On Delivery"/>
    <x v="0"/>
    <n v="2026"/>
    <n v="1"/>
    <x v="5"/>
    <s v="Saturday"/>
  </r>
  <r>
    <x v="603"/>
    <x v="124"/>
    <s v="C1012"/>
    <s v="Customer 1182"/>
    <s v="Female"/>
    <x v="10"/>
    <x v="3"/>
    <s v="Punjab"/>
    <s v="Ludhiana"/>
    <s v="Small Business"/>
    <s v="P110"/>
    <s v="Backpack"/>
    <x v="1"/>
    <x v="1"/>
    <x v="2"/>
    <n v="4"/>
    <n v="1600"/>
    <n v="0.1"/>
    <n v="498"/>
    <n v="6400"/>
    <n v="640"/>
    <n v="5262"/>
    <s v="Debit Card"/>
    <x v="2"/>
    <n v="2026"/>
    <n v="3"/>
    <x v="7"/>
    <s v="Friday"/>
  </r>
  <r>
    <x v="604"/>
    <x v="118"/>
    <s v="C1121"/>
    <s v="Customer 1126"/>
    <s v="Female"/>
    <x v="12"/>
    <x v="0"/>
    <s v="Gujarat"/>
    <s v="Ahmedabad"/>
    <s v="Consumer"/>
    <s v="P109"/>
    <s v="Premium Pen Set"/>
    <x v="4"/>
    <x v="8"/>
    <x v="5"/>
    <n v="3"/>
    <n v="400"/>
    <n v="0.1"/>
    <n v="350"/>
    <n v="1200"/>
    <n v="120"/>
    <n v="730"/>
    <s v="Debit Card"/>
    <x v="1"/>
    <n v="2026"/>
    <n v="3"/>
    <x v="0"/>
    <s v="Tuesday"/>
  </r>
  <r>
    <x v="605"/>
    <x v="56"/>
    <s v="C1047"/>
    <s v="Customer 1008"/>
    <s v="Male"/>
    <x v="8"/>
    <x v="1"/>
    <s v="Andhra Pradesh"/>
    <s v="Nellore"/>
    <s v="Small Business"/>
    <s v="P111"/>
    <s v="Water Bottle"/>
    <x v="3"/>
    <x v="5"/>
    <x v="3"/>
    <n v="1"/>
    <n v="650"/>
    <n v="0"/>
    <n v="115"/>
    <n v="650"/>
    <n v="0"/>
    <n v="535"/>
    <s v="Credit Card"/>
    <x v="0"/>
    <n v="2026"/>
    <n v="2"/>
    <x v="4"/>
    <s v="Saturday"/>
  </r>
  <r>
    <x v="606"/>
    <x v="76"/>
    <s v="C1182"/>
    <s v="Customer 1116"/>
    <s v="Male"/>
    <x v="31"/>
    <x v="0"/>
    <s v="Rajasthan"/>
    <s v="Jaipur"/>
    <s v="Consumer"/>
    <s v="P107"/>
    <s v="Study Desk"/>
    <x v="2"/>
    <x v="7"/>
    <x v="3"/>
    <n v="8"/>
    <n v="10500"/>
    <n v="0.05"/>
    <n v="358"/>
    <n v="84000"/>
    <n v="4200"/>
    <n v="79442"/>
    <s v="Credit Card"/>
    <x v="0"/>
    <n v="2026"/>
    <n v="1"/>
    <x v="5"/>
    <s v="Sunday"/>
  </r>
  <r>
    <x v="607"/>
    <x v="185"/>
    <s v="C1216"/>
    <s v="Customer 1193"/>
    <s v="Female"/>
    <x v="13"/>
    <x v="0"/>
    <s v="Gujarat"/>
    <s v="Ahmedabad"/>
    <s v="Corporate"/>
    <s v="P101"/>
    <s v="Laptop 15"/>
    <x v="0"/>
    <x v="9"/>
    <x v="5"/>
    <n v="3"/>
    <n v="65000"/>
    <n v="0.1"/>
    <n v="215"/>
    <n v="195000"/>
    <n v="19500"/>
    <n v="175285"/>
    <s v="Net Banking"/>
    <x v="0"/>
    <n v="2026"/>
    <n v="2"/>
    <x v="3"/>
    <s v="Sunday"/>
  </r>
  <r>
    <x v="608"/>
    <x v="23"/>
    <s v="C1204"/>
    <s v="Customer 1025"/>
    <s v="Male"/>
    <x v="7"/>
    <x v="2"/>
    <s v="Bihar"/>
    <s v="Patna"/>
    <s v="Corporate"/>
    <s v="P108"/>
    <s v="Notebook Pack"/>
    <x v="4"/>
    <x v="6"/>
    <x v="7"/>
    <n v="2"/>
    <n v="300"/>
    <n v="0.05"/>
    <n v="390"/>
    <n v="600"/>
    <n v="30"/>
    <n v="180"/>
    <s v="Credit Card"/>
    <x v="1"/>
    <n v="2026"/>
    <n v="3"/>
    <x v="7"/>
    <s v="Saturday"/>
  </r>
  <r>
    <x v="609"/>
    <x v="70"/>
    <s v="C1022"/>
    <s v="Customer 1220"/>
    <s v="Female"/>
    <x v="2"/>
    <x v="0"/>
    <s v="Maharashtra"/>
    <s v="Mumbai"/>
    <s v="Small Business"/>
    <s v="P101"/>
    <s v="Laptop 15"/>
    <x v="0"/>
    <x v="9"/>
    <x v="4"/>
    <n v="8"/>
    <n v="65000"/>
    <n v="0.05"/>
    <n v="247"/>
    <n v="520000"/>
    <n v="26000"/>
    <n v="493753"/>
    <s v="Cash On Delivery"/>
    <x v="0"/>
    <n v="2026"/>
    <n v="2"/>
    <x v="4"/>
    <s v="Wednesday"/>
  </r>
  <r>
    <x v="610"/>
    <x v="224"/>
    <s v="C1123"/>
    <s v="Customer 1148"/>
    <s v="Male"/>
    <x v="10"/>
    <x v="1"/>
    <s v="Karnataka"/>
    <s v="Bengaluru"/>
    <s v="Small Business"/>
    <s v="P111"/>
    <s v="Water Bottle"/>
    <x v="3"/>
    <x v="5"/>
    <x v="0"/>
    <n v="7"/>
    <n v="650"/>
    <n v="0"/>
    <n v="406"/>
    <n v="4550"/>
    <n v="0"/>
    <n v="4144"/>
    <s v="Cash On Delivery"/>
    <x v="1"/>
    <n v="2026"/>
    <n v="1"/>
    <x v="2"/>
    <s v="Monday"/>
  </r>
  <r>
    <x v="611"/>
    <x v="4"/>
    <s v="C1018"/>
    <s v="Customer 1127"/>
    <s v="Male"/>
    <x v="32"/>
    <x v="2"/>
    <s v="Bihar"/>
    <s v="Patna"/>
    <s v="Consumer"/>
    <s v="P111"/>
    <s v="Water Bottle"/>
    <x v="3"/>
    <x v="5"/>
    <x v="0"/>
    <n v="6"/>
    <n v="650"/>
    <n v="0.1"/>
    <n v="133"/>
    <n v="3900"/>
    <n v="390"/>
    <n v="3377"/>
    <s v="Cash On Delivery"/>
    <x v="2"/>
    <n v="2026"/>
    <n v="2"/>
    <x v="4"/>
    <s v="Tuesday"/>
  </r>
  <r>
    <x v="612"/>
    <x v="132"/>
    <s v="C1051"/>
    <s v="Customer 1101"/>
    <s v="Male"/>
    <x v="12"/>
    <x v="2"/>
    <s v="West Bengal"/>
    <s v="Kolkata"/>
    <s v="Small Business"/>
    <s v="P111"/>
    <s v="Water Bottle"/>
    <x v="3"/>
    <x v="5"/>
    <x v="1"/>
    <n v="4"/>
    <n v="650"/>
    <n v="0.1"/>
    <n v="246"/>
    <n v="2600"/>
    <n v="260"/>
    <n v="2094"/>
    <s v="Credit Card"/>
    <x v="0"/>
    <n v="2026"/>
    <n v="1"/>
    <x v="2"/>
    <s v="Friday"/>
  </r>
  <r>
    <x v="613"/>
    <x v="196"/>
    <s v="C1085"/>
    <s v="Customer 1231"/>
    <s v="Female"/>
    <x v="8"/>
    <x v="1"/>
    <s v="Karnataka"/>
    <s v="Mysuru"/>
    <s v="Corporate"/>
    <s v="P103"/>
    <s v="Keyboard"/>
    <x v="0"/>
    <x v="0"/>
    <x v="0"/>
    <n v="1"/>
    <n v="1200"/>
    <n v="0.1"/>
    <n v="214"/>
    <n v="1200"/>
    <n v="120"/>
    <n v="866"/>
    <s v="Net Banking"/>
    <x v="0"/>
    <n v="2026"/>
    <n v="3"/>
    <x v="7"/>
    <s v="Tuesday"/>
  </r>
  <r>
    <x v="614"/>
    <x v="11"/>
    <s v="C1027"/>
    <s v="Customer 1027"/>
    <s v="Female"/>
    <x v="2"/>
    <x v="2"/>
    <s v="Odisha"/>
    <s v="Bhubaneswar"/>
    <s v="Small Business"/>
    <s v="P109"/>
    <s v="Premium Pen Set"/>
    <x v="4"/>
    <x v="8"/>
    <x v="3"/>
    <n v="7"/>
    <n v="400"/>
    <n v="0.05"/>
    <n v="186"/>
    <n v="2800"/>
    <n v="140"/>
    <n v="2474"/>
    <s v="Upi"/>
    <x v="2"/>
    <n v="2026"/>
    <n v="1"/>
    <x v="5"/>
    <s v="Friday"/>
  </r>
  <r>
    <x v="615"/>
    <x v="225"/>
    <s v="C1146"/>
    <s v="Customer 1035"/>
    <s v="Male"/>
    <x v="7"/>
    <x v="1"/>
    <s v="Kerala"/>
    <s v="Kochi"/>
    <s v="Corporate"/>
    <s v="P109"/>
    <s v="Premium Pen Set"/>
    <x v="4"/>
    <x v="8"/>
    <x v="3"/>
    <n v="7"/>
    <n v="400"/>
    <n v="0.05"/>
    <n v="340"/>
    <n v="2800"/>
    <n v="140"/>
    <n v="2320"/>
    <s v="Debit Card"/>
    <x v="0"/>
    <n v="2026"/>
    <n v="2"/>
    <x v="4"/>
    <s v="Thursday"/>
  </r>
  <r>
    <x v="616"/>
    <x v="119"/>
    <s v="C1225"/>
    <s v="Customer 1127"/>
    <s v="Male"/>
    <x v="1"/>
    <x v="0"/>
    <s v="Gujarat"/>
    <s v="Ahmedabad"/>
    <s v="Corporate"/>
    <s v="P104"/>
    <s v="24In Monitor"/>
    <x v="0"/>
    <x v="4"/>
    <x v="4"/>
    <n v="8"/>
    <n v="12500"/>
    <n v="0.1"/>
    <n v="433"/>
    <n v="100000"/>
    <n v="10000"/>
    <n v="89567"/>
    <s v="Cash On Delivery"/>
    <x v="1"/>
    <n v="2026"/>
    <n v="1"/>
    <x v="2"/>
    <s v="Sunday"/>
  </r>
  <r>
    <x v="617"/>
    <x v="185"/>
    <s v="C1038"/>
    <s v="Customer 1112"/>
    <s v="Female"/>
    <x v="17"/>
    <x v="1"/>
    <s v="Telangana"/>
    <s v="Hyderabad"/>
    <s v="Corporate"/>
    <s v="P104"/>
    <s v="24In Monitor"/>
    <x v="0"/>
    <x v="4"/>
    <x v="4"/>
    <n v="2"/>
    <n v="12500"/>
    <n v="0.05"/>
    <n v="367"/>
    <n v="25000"/>
    <n v="1250"/>
    <n v="23383"/>
    <s v="Net Banking"/>
    <x v="0"/>
    <n v="2026"/>
    <n v="2"/>
    <x v="3"/>
    <s v="Sunday"/>
  </r>
  <r>
    <x v="618"/>
    <x v="53"/>
    <s v="C1044"/>
    <s v="Customer 1245"/>
    <s v="Male"/>
    <x v="7"/>
    <x v="3"/>
    <s v="Punjab"/>
    <s v="Ludhiana"/>
    <s v="Consumer"/>
    <s v="P112"/>
    <s v="Desk Lamp"/>
    <x v="3"/>
    <x v="3"/>
    <x v="5"/>
    <n v="3"/>
    <n v="1200"/>
    <n v="0.1"/>
    <n v="50"/>
    <n v="3600"/>
    <n v="360"/>
    <n v="3190"/>
    <s v="Upi"/>
    <x v="0"/>
    <n v="2026"/>
    <n v="1"/>
    <x v="6"/>
    <s v="Tuesday"/>
  </r>
  <r>
    <x v="619"/>
    <x v="27"/>
    <s v="C1173"/>
    <s v="Customer 1230"/>
    <s v="Male"/>
    <x v="31"/>
    <x v="1"/>
    <s v="Andhra Pradesh"/>
    <s v="Tirupati"/>
    <s v="Small Business"/>
    <s v="P106"/>
    <s v="Office Chair"/>
    <x v="2"/>
    <x v="2"/>
    <x v="4"/>
    <n v="3"/>
    <n v="8500"/>
    <n v="0.2"/>
    <n v="432"/>
    <n v="25500"/>
    <n v="5100"/>
    <n v="19968"/>
    <s v="Debit Card"/>
    <x v="0"/>
    <n v="2026"/>
    <n v="2"/>
    <x v="3"/>
    <s v="Thursday"/>
  </r>
  <r>
    <x v="620"/>
    <x v="226"/>
    <s v="C1032"/>
    <s v="Customer 1166"/>
    <s v="Male"/>
    <x v="4"/>
    <x v="0"/>
    <s v="Maharashtra"/>
    <s v="Mumbai"/>
    <s v="Small Business"/>
    <s v="P103"/>
    <s v="Keyboard"/>
    <x v="0"/>
    <x v="0"/>
    <x v="3"/>
    <n v="7"/>
    <n v="1200"/>
    <n v="0"/>
    <n v="447"/>
    <n v="8400"/>
    <n v="0"/>
    <n v="7953"/>
    <s v="Upi"/>
    <x v="2"/>
    <n v="2026"/>
    <n v="3"/>
    <x v="0"/>
    <s v="Saturday"/>
  </r>
  <r>
    <x v="621"/>
    <x v="179"/>
    <s v="C1206"/>
    <s v="Customer 1230"/>
    <s v="Male"/>
    <x v="20"/>
    <x v="0"/>
    <s v="Maharashtra"/>
    <s v="Unknown"/>
    <s v="Consumer"/>
    <s v="P102"/>
    <s v="Wireless Mouse"/>
    <x v="0"/>
    <x v="0"/>
    <x v="5"/>
    <n v="4"/>
    <n v="850"/>
    <n v="0.1"/>
    <n v="247"/>
    <n v="3400"/>
    <n v="340"/>
    <n v="2813"/>
    <s v="Debit Card"/>
    <x v="0"/>
    <n v="2026"/>
    <n v="3"/>
    <x v="7"/>
    <s v="Sunday"/>
  </r>
  <r>
    <x v="622"/>
    <x v="58"/>
    <s v="C1219"/>
    <s v="Customer 1174"/>
    <s v="Male"/>
    <x v="10"/>
    <x v="0"/>
    <s v="Gujarat"/>
    <s v="Ahmedabad"/>
    <s v="Consumer"/>
    <s v="P102"/>
    <s v="Wireless Mouse"/>
    <x v="0"/>
    <x v="0"/>
    <x v="3"/>
    <n v="7"/>
    <n v="850"/>
    <n v="0.05"/>
    <n v="188"/>
    <n v="5950"/>
    <n v="297.5"/>
    <n v="5464.5"/>
    <s v="Cash On Delivery"/>
    <x v="0"/>
    <n v="2026"/>
    <n v="2"/>
    <x v="3"/>
    <s v="Friday"/>
  </r>
  <r>
    <x v="623"/>
    <x v="74"/>
    <s v="C1010"/>
    <s v="Customer 1028"/>
    <s v="Male"/>
    <x v="12"/>
    <x v="1"/>
    <s v="Karnataka"/>
    <s v="Bengaluru"/>
    <s v="Small Business"/>
    <s v="P101"/>
    <s v="Laptop 15"/>
    <x v="0"/>
    <x v="9"/>
    <x v="5"/>
    <n v="1"/>
    <n v="65000"/>
    <n v="0"/>
    <n v="405"/>
    <n v="65000"/>
    <n v="0"/>
    <n v="64595"/>
    <s v="Cash On Delivery"/>
    <x v="0"/>
    <n v="2026"/>
    <n v="3"/>
    <x v="0"/>
    <s v="Tuesday"/>
  </r>
  <r>
    <x v="624"/>
    <x v="203"/>
    <s v="C1185"/>
    <s v="Customer 1194"/>
    <s v="Female"/>
    <x v="17"/>
    <x v="2"/>
    <s v="Odisha"/>
    <s v="Bhubaneswar"/>
    <s v="Corporate"/>
    <s v="P109"/>
    <s v="Premium Pen Set"/>
    <x v="4"/>
    <x v="8"/>
    <x v="5"/>
    <n v="1"/>
    <n v="400"/>
    <n v="0.1"/>
    <n v="178"/>
    <n v="400"/>
    <n v="40"/>
    <n v="182"/>
    <s v="Credit Card"/>
    <x v="0"/>
    <n v="2026"/>
    <n v="3"/>
    <x v="7"/>
    <s v="Tuesday"/>
  </r>
  <r>
    <x v="625"/>
    <x v="176"/>
    <s v="C1183"/>
    <s v="Customer 1062"/>
    <s v="Male"/>
    <x v="13"/>
    <x v="3"/>
    <s v="Punjab"/>
    <s v="Ludhiana"/>
    <s v="Small Business"/>
    <s v="P106"/>
    <s v="Office Chair"/>
    <x v="2"/>
    <x v="2"/>
    <x v="1"/>
    <n v="7"/>
    <n v="8500"/>
    <n v="0.1"/>
    <n v="243"/>
    <n v="59500"/>
    <n v="5950"/>
    <n v="53307"/>
    <s v="Credit Card"/>
    <x v="2"/>
    <n v="2026"/>
    <n v="2"/>
    <x v="3"/>
    <s v="Monday"/>
  </r>
  <r>
    <x v="626"/>
    <x v="8"/>
    <s v="C1132"/>
    <s v="Customer 1223"/>
    <s v="Female"/>
    <x v="9"/>
    <x v="1"/>
    <s v="Tamil Nadu"/>
    <s v="Coimbatore"/>
    <s v="Small Business"/>
    <s v="P105"/>
    <s v="Usb-C Hub"/>
    <x v="0"/>
    <x v="0"/>
    <x v="7"/>
    <n v="4"/>
    <n v="1600"/>
    <n v="0.1"/>
    <n v="250"/>
    <n v="6400"/>
    <n v="640"/>
    <n v="5510"/>
    <s v="Net Banking"/>
    <x v="0"/>
    <n v="2026"/>
    <n v="2"/>
    <x v="4"/>
    <s v="Friday"/>
  </r>
  <r>
    <x v="627"/>
    <x v="48"/>
    <s v="C1204"/>
    <s v="Customer 1022"/>
    <s v="Female"/>
    <x v="33"/>
    <x v="1"/>
    <s v="Tamil Nadu"/>
    <s v="Chennai"/>
    <s v="Corporate"/>
    <s v="P105"/>
    <s v="Usb-C Hub"/>
    <x v="0"/>
    <x v="0"/>
    <x v="2"/>
    <n v="3"/>
    <n v="1600"/>
    <n v="0.05"/>
    <n v="83"/>
    <n v="4800"/>
    <n v="240"/>
    <n v="4477"/>
    <s v="Credit Card"/>
    <x v="0"/>
    <n v="2026"/>
    <n v="3"/>
    <x v="7"/>
    <s v="Sunday"/>
  </r>
  <r>
    <x v="628"/>
    <x v="211"/>
    <s v="C1226"/>
    <s v="Customer 1110"/>
    <s v="Female"/>
    <x v="18"/>
    <x v="1"/>
    <s v="Kerala"/>
    <s v="Kochi"/>
    <s v="Consumer"/>
    <s v="P106"/>
    <s v="Office Chair"/>
    <x v="2"/>
    <x v="2"/>
    <x v="1"/>
    <n v="2"/>
    <n v="8500"/>
    <n v="0.1"/>
    <n v="205"/>
    <n v="17000"/>
    <n v="1700"/>
    <n v="15095"/>
    <s v="Debit Card"/>
    <x v="0"/>
    <n v="2026"/>
    <n v="3"/>
    <x v="0"/>
    <s v="Sunday"/>
  </r>
  <r>
    <x v="629"/>
    <x v="126"/>
    <s v="C1047"/>
    <s v="Customer 1136"/>
    <s v="Female"/>
    <x v="11"/>
    <x v="1"/>
    <s v="Kerala"/>
    <s v="Thiruvananthapuram"/>
    <s v="Small Business"/>
    <s v="P108"/>
    <s v="Notebook Pack"/>
    <x v="4"/>
    <x v="6"/>
    <x v="6"/>
    <n v="3"/>
    <n v="300"/>
    <n v="0.05"/>
    <n v="398"/>
    <n v="900"/>
    <n v="45"/>
    <n v="457"/>
    <s v="Upi"/>
    <x v="0"/>
    <n v="2026"/>
    <n v="1"/>
    <x v="6"/>
    <s v="Thursday"/>
  </r>
  <r>
    <x v="630"/>
    <x v="162"/>
    <s v="C1152"/>
    <s v="Customer 1194"/>
    <s v="Male"/>
    <x v="2"/>
    <x v="0"/>
    <s v="Rajasthan"/>
    <s v="Jaipur"/>
    <s v="Consumer"/>
    <s v="P110"/>
    <s v="Backpack"/>
    <x v="1"/>
    <x v="1"/>
    <x v="3"/>
    <n v="7"/>
    <n v="1600"/>
    <n v="0.05"/>
    <n v="463"/>
    <n v="11200"/>
    <n v="560"/>
    <n v="10177"/>
    <s v="Upi"/>
    <x v="0"/>
    <n v="2026"/>
    <n v="1"/>
    <x v="5"/>
    <s v="Monday"/>
  </r>
  <r>
    <x v="631"/>
    <x v="77"/>
    <s v="C1189"/>
    <s v="Customer 1171"/>
    <s v="Male"/>
    <x v="3"/>
    <x v="1"/>
    <s v="Telangana"/>
    <s v="Warangal"/>
    <s v="Corporate"/>
    <s v="P105"/>
    <s v="Usb-C Hub"/>
    <x v="0"/>
    <x v="0"/>
    <x v="2"/>
    <n v="8"/>
    <n v="1600"/>
    <n v="0.1"/>
    <n v="181"/>
    <n v="12800"/>
    <n v="1280"/>
    <n v="11339"/>
    <s v="Net Banking"/>
    <x v="1"/>
    <n v="2026"/>
    <n v="2"/>
    <x v="4"/>
    <s v="Friday"/>
  </r>
  <r>
    <x v="632"/>
    <x v="146"/>
    <s v="C1072"/>
    <s v="Customer 1138"/>
    <s v="Male"/>
    <x v="31"/>
    <x v="1"/>
    <s v="Andhra Pradesh"/>
    <s v="Tirupati"/>
    <s v="Consumer"/>
    <s v="P108"/>
    <s v="Notebook Pack"/>
    <x v="4"/>
    <x v="6"/>
    <x v="8"/>
    <n v="2"/>
    <n v="300"/>
    <n v="0.1"/>
    <n v="249"/>
    <n v="600"/>
    <n v="60"/>
    <n v="291"/>
    <s v="Debit Card"/>
    <x v="0"/>
    <n v="2026"/>
    <n v="1"/>
    <x v="2"/>
    <s v="Friday"/>
  </r>
  <r>
    <x v="633"/>
    <x v="184"/>
    <s v="C1063"/>
    <s v="Customer 1133"/>
    <s v="Male"/>
    <x v="21"/>
    <x v="2"/>
    <s v="West Bengal"/>
    <s v="Kolkata"/>
    <s v="Consumer"/>
    <s v="P108"/>
    <s v="Notebook Pack"/>
    <x v="4"/>
    <x v="6"/>
    <x v="3"/>
    <n v="8"/>
    <n v="300"/>
    <n v="0"/>
    <n v="417"/>
    <n v="2400"/>
    <n v="0"/>
    <n v="1983"/>
    <s v="Cash On Delivery"/>
    <x v="0"/>
    <n v="2026"/>
    <n v="2"/>
    <x v="3"/>
    <s v="Tuesday"/>
  </r>
  <r>
    <x v="634"/>
    <x v="156"/>
    <s v="C1017"/>
    <s v="Customer 1229"/>
    <s v="Female"/>
    <x v="17"/>
    <x v="1"/>
    <s v="Kerala"/>
    <s v="Kochi"/>
    <s v="Corporate"/>
    <s v="P103"/>
    <s v="Keyboard"/>
    <x v="0"/>
    <x v="0"/>
    <x v="1"/>
    <n v="4"/>
    <n v="1200"/>
    <n v="0.2"/>
    <n v="277"/>
    <n v="4800"/>
    <n v="960"/>
    <n v="3563"/>
    <s v="Debit Card"/>
    <x v="0"/>
    <n v="2026"/>
    <n v="2"/>
    <x v="1"/>
    <s v="Wednesday"/>
  </r>
  <r>
    <x v="635"/>
    <x v="32"/>
    <s v="C1135"/>
    <s v="Customer 1165"/>
    <s v="Male"/>
    <x v="7"/>
    <x v="1"/>
    <s v="Kerala"/>
    <s v="Thiruvananthapuram"/>
    <s v="Small Business"/>
    <s v="P112"/>
    <s v="Desk Lamp"/>
    <x v="3"/>
    <x v="3"/>
    <x v="2"/>
    <n v="2"/>
    <n v="1200"/>
    <n v="0.05"/>
    <n v="297"/>
    <n v="2400"/>
    <n v="120"/>
    <n v="1983"/>
    <s v="Net Banking"/>
    <x v="0"/>
    <n v="2026"/>
    <n v="3"/>
    <x v="0"/>
    <s v="Tuesday"/>
  </r>
  <r>
    <x v="636"/>
    <x v="157"/>
    <s v="C1112"/>
    <s v="Customer 1238"/>
    <s v="Male"/>
    <x v="4"/>
    <x v="1"/>
    <s v="Telangana"/>
    <s v="Warangal"/>
    <s v="Consumer"/>
    <s v="P101"/>
    <s v="Laptop 15"/>
    <x v="0"/>
    <x v="9"/>
    <x v="3"/>
    <n v="4"/>
    <n v="65000"/>
    <n v="0"/>
    <n v="244"/>
    <n v="260000"/>
    <n v="0"/>
    <n v="259756"/>
    <s v="Debit Card"/>
    <x v="0"/>
    <n v="2026"/>
    <n v="2"/>
    <x v="4"/>
    <s v="Saturday"/>
  </r>
  <r>
    <x v="637"/>
    <x v="166"/>
    <s v="C1164"/>
    <s v="Customer 1250"/>
    <s v="Female"/>
    <x v="19"/>
    <x v="1"/>
    <s v="Karnataka"/>
    <s v="Bengaluru"/>
    <s v="Consumer"/>
    <s v="P101"/>
    <s v="Laptop 15"/>
    <x v="0"/>
    <x v="9"/>
    <x v="6"/>
    <n v="7"/>
    <n v="65000"/>
    <n v="0.05"/>
    <n v="229"/>
    <n v="455000"/>
    <n v="22750"/>
    <n v="432021"/>
    <s v="Cash On Delivery"/>
    <x v="0"/>
    <n v="2026"/>
    <n v="3"/>
    <x v="0"/>
    <s v="Friday"/>
  </r>
  <r>
    <x v="638"/>
    <x v="227"/>
    <s v="C1035"/>
    <s v="Customer 1035"/>
    <s v="Female"/>
    <x v="20"/>
    <x v="1"/>
    <s v="Andhra Pradesh"/>
    <s v="Nellore"/>
    <s v="Corporate"/>
    <s v="P112"/>
    <s v="Desk Lamp"/>
    <x v="3"/>
    <x v="3"/>
    <x v="1"/>
    <n v="3"/>
    <n v="1200"/>
    <n v="0.1"/>
    <n v="57"/>
    <n v="3600"/>
    <n v="360"/>
    <n v="3183"/>
    <s v="Net Banking"/>
    <x v="0"/>
    <n v="2026"/>
    <n v="3"/>
    <x v="0"/>
    <s v="Thursday"/>
  </r>
  <r>
    <x v="639"/>
    <x v="43"/>
    <s v="C1250"/>
    <s v="Customer 1047"/>
    <s v="Male"/>
    <x v="9"/>
    <x v="2"/>
    <s v="Bihar"/>
    <s v="Patna"/>
    <s v="Small Business"/>
    <s v="P104"/>
    <s v="24In Monitor"/>
    <x v="0"/>
    <x v="4"/>
    <x v="1"/>
    <n v="5"/>
    <n v="12500"/>
    <n v="0"/>
    <n v="301"/>
    <n v="62500"/>
    <n v="0"/>
    <n v="62199"/>
    <s v="Net Banking"/>
    <x v="0"/>
    <n v="2026"/>
    <n v="3"/>
    <x v="7"/>
    <s v="Saturday"/>
  </r>
  <r>
    <x v="640"/>
    <x v="221"/>
    <s v="C1116"/>
    <s v="Customer 1119"/>
    <s v="Female"/>
    <x v="24"/>
    <x v="1"/>
    <s v="Andhra Pradesh"/>
    <s v="Nellore"/>
    <s v="Small Business"/>
    <s v="P107"/>
    <s v="Study Desk"/>
    <x v="2"/>
    <x v="7"/>
    <x v="5"/>
    <n v="2"/>
    <n v="10500"/>
    <n v="0"/>
    <n v="234"/>
    <n v="21000"/>
    <n v="0"/>
    <n v="20766"/>
    <s v="Net Banking"/>
    <x v="0"/>
    <n v="2026"/>
    <n v="2"/>
    <x v="3"/>
    <s v="Friday"/>
  </r>
  <r>
    <x v="641"/>
    <x v="40"/>
    <s v="C1052"/>
    <s v="Customer 1171"/>
    <s v="Female"/>
    <x v="29"/>
    <x v="1"/>
    <s v="Tamil Nadu"/>
    <s v="Coimbatore"/>
    <s v="Corporate"/>
    <s v="P108"/>
    <s v="Notebook Pack"/>
    <x v="4"/>
    <x v="6"/>
    <x v="7"/>
    <n v="4"/>
    <n v="300"/>
    <n v="0.1"/>
    <n v="347"/>
    <n v="1200"/>
    <n v="120"/>
    <n v="733"/>
    <s v="Debit Card"/>
    <x v="0"/>
    <n v="2026"/>
    <n v="2"/>
    <x v="3"/>
    <s v="Wednesday"/>
  </r>
  <r>
    <x v="642"/>
    <x v="93"/>
    <s v="C1136"/>
    <s v="Customer 1226"/>
    <s v="Female"/>
    <x v="21"/>
    <x v="1"/>
    <s v="Telangana"/>
    <s v="Hyderabad"/>
    <s v="Small Business"/>
    <s v="P101"/>
    <s v="Laptop 15"/>
    <x v="0"/>
    <x v="9"/>
    <x v="3"/>
    <n v="2"/>
    <n v="65000"/>
    <n v="0.1"/>
    <n v="173"/>
    <n v="130000"/>
    <n v="13000"/>
    <n v="116827"/>
    <s v="Debit Card"/>
    <x v="1"/>
    <n v="2026"/>
    <n v="1"/>
    <x v="6"/>
    <s v="Sunday"/>
  </r>
  <r>
    <x v="643"/>
    <x v="97"/>
    <s v="C1210"/>
    <s v="Customer 1045"/>
    <s v="Female"/>
    <x v="33"/>
    <x v="0"/>
    <s v="Rajasthan"/>
    <s v="Jaipur"/>
    <s v="Small Business"/>
    <s v="P108"/>
    <s v="Notebook Pack"/>
    <x v="4"/>
    <x v="6"/>
    <x v="1"/>
    <n v="8"/>
    <n v="300"/>
    <n v="0.05"/>
    <n v="403"/>
    <n v="2400"/>
    <n v="120"/>
    <n v="1877"/>
    <s v="Cash On Delivery"/>
    <x v="0"/>
    <n v="2026"/>
    <n v="2"/>
    <x v="3"/>
    <s v="Thursday"/>
  </r>
  <r>
    <x v="644"/>
    <x v="182"/>
    <s v="C1186"/>
    <s v="Customer 1045"/>
    <s v="Male"/>
    <x v="10"/>
    <x v="1"/>
    <s v="Andhra Pradesh"/>
    <s v="Visakhapatnam"/>
    <s v="Small Business"/>
    <s v="P103"/>
    <s v="Keyboard"/>
    <x v="0"/>
    <x v="0"/>
    <x v="7"/>
    <n v="3"/>
    <n v="1200"/>
    <n v="0.1"/>
    <n v="83"/>
    <n v="3600"/>
    <n v="360"/>
    <n v="3157"/>
    <s v="Debit Card"/>
    <x v="0"/>
    <n v="2026"/>
    <n v="2"/>
    <x v="1"/>
    <s v="Monday"/>
  </r>
  <r>
    <x v="645"/>
    <x v="201"/>
    <s v="C1110"/>
    <s v="Customer 1107"/>
    <s v="Female"/>
    <x v="11"/>
    <x v="1"/>
    <s v="Andhra Pradesh"/>
    <s v="Visakhapatnam"/>
    <s v="Small Business"/>
    <s v="P101"/>
    <s v="Laptop 15"/>
    <x v="0"/>
    <x v="9"/>
    <x v="3"/>
    <n v="7"/>
    <n v="65000"/>
    <n v="0.15"/>
    <n v="172"/>
    <n v="455000"/>
    <n v="68250"/>
    <n v="386578"/>
    <s v="Credit Card"/>
    <x v="0"/>
    <n v="2026"/>
    <n v="3"/>
    <x v="0"/>
    <s v="Saturday"/>
  </r>
  <r>
    <x v="646"/>
    <x v="79"/>
    <s v="C1035"/>
    <s v="Customer 1187"/>
    <s v="Female"/>
    <x v="3"/>
    <x v="0"/>
    <s v="Maharashtra"/>
    <s v="Pune"/>
    <s v="Consumer"/>
    <s v="P101"/>
    <s v="Laptop 15"/>
    <x v="0"/>
    <x v="9"/>
    <x v="4"/>
    <n v="2"/>
    <n v="65000"/>
    <n v="0.1"/>
    <n v="379"/>
    <n v="130000"/>
    <n v="13000"/>
    <n v="116621"/>
    <s v="Upi"/>
    <x v="0"/>
    <n v="2026"/>
    <n v="1"/>
    <x v="5"/>
    <s v="Sunday"/>
  </r>
  <r>
    <x v="647"/>
    <x v="205"/>
    <s v="C1130"/>
    <s v="Customer 1116"/>
    <s v="Female"/>
    <x v="1"/>
    <x v="1"/>
    <s v="Andhra Pradesh"/>
    <s v="Visakhapatnam"/>
    <s v="Corporate"/>
    <s v="P110"/>
    <s v="Backpack"/>
    <x v="1"/>
    <x v="1"/>
    <x v="5"/>
    <n v="7"/>
    <n v="1600"/>
    <n v="0.15"/>
    <n v="298"/>
    <n v="11200"/>
    <n v="1680"/>
    <n v="9222"/>
    <s v="Credit Card"/>
    <x v="0"/>
    <n v="2026"/>
    <n v="1"/>
    <x v="5"/>
    <s v="Thursday"/>
  </r>
  <r>
    <x v="648"/>
    <x v="149"/>
    <s v="C1194"/>
    <s v="Customer 1215"/>
    <s v="Female"/>
    <x v="32"/>
    <x v="1"/>
    <s v="Andhra Pradesh"/>
    <s v="Visakhapatnam"/>
    <s v="Consumer"/>
    <s v="P110"/>
    <s v="Backpack"/>
    <x v="1"/>
    <x v="1"/>
    <x v="6"/>
    <n v="8"/>
    <n v="1600"/>
    <n v="0.05"/>
    <n v="182"/>
    <n v="12800"/>
    <n v="640"/>
    <n v="11978"/>
    <s v="Credit Card"/>
    <x v="1"/>
    <n v="2026"/>
    <n v="2"/>
    <x v="1"/>
    <s v="Sunday"/>
  </r>
  <r>
    <x v="649"/>
    <x v="52"/>
    <s v="C1133"/>
    <s v="Customer 1062"/>
    <s v="Female"/>
    <x v="5"/>
    <x v="1"/>
    <s v="Tamil Nadu"/>
    <s v="Coimbatore"/>
    <s v="Consumer"/>
    <s v="P103"/>
    <s v="Keyboard"/>
    <x v="0"/>
    <x v="0"/>
    <x v="6"/>
    <n v="8"/>
    <n v="1200"/>
    <n v="0.05"/>
    <n v="369"/>
    <n v="9600"/>
    <n v="480"/>
    <n v="8751"/>
    <s v="Debit Card"/>
    <x v="0"/>
    <n v="2026"/>
    <n v="1"/>
    <x v="2"/>
    <s v="Thursday"/>
  </r>
  <r>
    <x v="650"/>
    <x v="105"/>
    <s v="C1097"/>
    <s v="Customer 1223"/>
    <s v="Male"/>
    <x v="15"/>
    <x v="3"/>
    <s v="Uttar Pradesh"/>
    <s v="Lucknow"/>
    <s v="Consumer"/>
    <s v="P104"/>
    <s v="24In Monitor"/>
    <x v="0"/>
    <x v="4"/>
    <x v="7"/>
    <n v="2"/>
    <n v="12500"/>
    <n v="0.1"/>
    <n v="319"/>
    <n v="25000"/>
    <n v="2500"/>
    <n v="22181"/>
    <s v="Net Banking"/>
    <x v="0"/>
    <n v="2026"/>
    <n v="2"/>
    <x v="1"/>
    <s v="Friday"/>
  </r>
  <r>
    <x v="651"/>
    <x v="151"/>
    <s v="C1208"/>
    <s v="Customer 1028"/>
    <s v="Male"/>
    <x v="5"/>
    <x v="1"/>
    <s v="Karnataka"/>
    <s v="Mysuru"/>
    <s v="Small Business"/>
    <s v="P108"/>
    <s v="Notebook Pack"/>
    <x v="4"/>
    <x v="6"/>
    <x v="3"/>
    <n v="6"/>
    <n v="300"/>
    <n v="0.15"/>
    <n v="338"/>
    <n v="1800"/>
    <n v="270"/>
    <n v="1192"/>
    <s v="Cash On Delivery"/>
    <x v="1"/>
    <n v="2026"/>
    <n v="1"/>
    <x v="5"/>
    <s v="Saturday"/>
  </r>
  <r>
    <x v="652"/>
    <x v="127"/>
    <s v="C1068"/>
    <s v="Customer 1170"/>
    <s v="Female"/>
    <x v="31"/>
    <x v="2"/>
    <s v="Bihar"/>
    <s v="Patna"/>
    <s v="Corporate"/>
    <s v="P104"/>
    <s v="24In Monitor"/>
    <x v="0"/>
    <x v="4"/>
    <x v="5"/>
    <n v="3"/>
    <n v="12500"/>
    <n v="0.05"/>
    <n v="149"/>
    <n v="37500"/>
    <n v="1875"/>
    <n v="35476"/>
    <s v="Cash On Delivery"/>
    <x v="0"/>
    <n v="2026"/>
    <n v="1"/>
    <x v="2"/>
    <s v="Tuesday"/>
  </r>
  <r>
    <x v="653"/>
    <x v="104"/>
    <s v="C1159"/>
    <s v="Customer 1073"/>
    <s v="Female"/>
    <x v="14"/>
    <x v="2"/>
    <s v="West Bengal"/>
    <s v="Kolkata"/>
    <s v="Small Business"/>
    <s v="P107"/>
    <s v="Study Desk"/>
    <x v="2"/>
    <x v="7"/>
    <x v="7"/>
    <n v="6"/>
    <n v="10500"/>
    <n v="0.1"/>
    <n v="114"/>
    <n v="63000"/>
    <n v="6300"/>
    <n v="56586"/>
    <s v="Net Banking"/>
    <x v="2"/>
    <n v="2026"/>
    <n v="2"/>
    <x v="4"/>
    <s v="Monday"/>
  </r>
  <r>
    <x v="654"/>
    <x v="180"/>
    <s v="C1171"/>
    <s v="Customer 1114"/>
    <s v="Male"/>
    <x v="4"/>
    <x v="1"/>
    <s v="Karnataka"/>
    <s v="Mysuru"/>
    <s v="Consumer"/>
    <s v="P112"/>
    <s v="Desk Lamp"/>
    <x v="3"/>
    <x v="3"/>
    <x v="2"/>
    <n v="8"/>
    <n v="1200"/>
    <n v="0"/>
    <n v="259"/>
    <n v="9600"/>
    <n v="0"/>
    <n v="9341"/>
    <s v="Upi"/>
    <x v="0"/>
    <n v="2026"/>
    <n v="2"/>
    <x v="1"/>
    <s v="Wednesday"/>
  </r>
  <r>
    <x v="655"/>
    <x v="187"/>
    <s v="C1094"/>
    <s v="Customer 1188"/>
    <s v="Male"/>
    <x v="10"/>
    <x v="2"/>
    <s v="Odisha"/>
    <s v="Bhubaneswar"/>
    <s v="Corporate"/>
    <s v="P105"/>
    <s v="Usb-C Hub"/>
    <x v="0"/>
    <x v="0"/>
    <x v="7"/>
    <n v="7"/>
    <n v="1600"/>
    <n v="0.15"/>
    <n v="95"/>
    <n v="11200"/>
    <n v="1680"/>
    <n v="9425"/>
    <s v="Debit Card"/>
    <x v="0"/>
    <n v="2026"/>
    <n v="3"/>
    <x v="7"/>
    <s v="Monday"/>
  </r>
  <r>
    <x v="656"/>
    <x v="200"/>
    <s v="C1220"/>
    <s v="Customer 1166"/>
    <s v="Male"/>
    <x v="14"/>
    <x v="0"/>
    <s v="Gujarat"/>
    <s v="Ahmedabad"/>
    <s v="Corporate"/>
    <s v="P112"/>
    <s v="Desk Lamp"/>
    <x v="3"/>
    <x v="3"/>
    <x v="1"/>
    <n v="2"/>
    <n v="1200"/>
    <n v="0.05"/>
    <n v="147"/>
    <n v="2400"/>
    <n v="120"/>
    <n v="2133"/>
    <s v="Net Banking"/>
    <x v="0"/>
    <n v="2026"/>
    <n v="2"/>
    <x v="3"/>
    <s v="Sunday"/>
  </r>
  <r>
    <x v="657"/>
    <x v="205"/>
    <s v="C1217"/>
    <s v="Customer 1158"/>
    <s v="Female"/>
    <x v="4"/>
    <x v="0"/>
    <s v="Rajasthan"/>
    <s v="Jaipur"/>
    <s v="Consumer"/>
    <s v="P106"/>
    <s v="Office Chair"/>
    <x v="2"/>
    <x v="2"/>
    <x v="4"/>
    <n v="3"/>
    <n v="8500"/>
    <n v="0.1"/>
    <n v="268"/>
    <n v="25500"/>
    <n v="2550"/>
    <n v="22682"/>
    <s v="Net Banking"/>
    <x v="0"/>
    <n v="2026"/>
    <n v="1"/>
    <x v="5"/>
    <s v="Thursday"/>
  </r>
  <r>
    <x v="658"/>
    <x v="12"/>
    <s v="C1158"/>
    <s v="Customer 1132"/>
    <s v="Male"/>
    <x v="34"/>
    <x v="3"/>
    <s v="Uttar Pradesh"/>
    <s v="Lucknow"/>
    <s v="Small Business"/>
    <s v="P108"/>
    <s v="Notebook Pack"/>
    <x v="4"/>
    <x v="6"/>
    <x v="3"/>
    <n v="3"/>
    <n v="300"/>
    <n v="0.1"/>
    <n v="74"/>
    <n v="900"/>
    <n v="90"/>
    <n v="736"/>
    <s v="Credit Card"/>
    <x v="1"/>
    <n v="2026"/>
    <n v="1"/>
    <x v="2"/>
    <s v="Saturday"/>
  </r>
  <r>
    <x v="659"/>
    <x v="159"/>
    <s v="C1013"/>
    <s v="Customer 1149"/>
    <s v="Male"/>
    <x v="4"/>
    <x v="2"/>
    <s v="Bihar"/>
    <s v="Patna"/>
    <s v="Small Business"/>
    <s v="P108"/>
    <s v="Notebook Pack"/>
    <x v="4"/>
    <x v="6"/>
    <x v="0"/>
    <n v="8"/>
    <n v="300"/>
    <n v="0.15"/>
    <n v="346"/>
    <n v="2400"/>
    <n v="360"/>
    <n v="1694"/>
    <s v="Net Banking"/>
    <x v="0"/>
    <n v="2026"/>
    <n v="2"/>
    <x v="4"/>
    <s v="Tuesday"/>
  </r>
  <r>
    <x v="660"/>
    <x v="2"/>
    <s v="C1246"/>
    <s v="Customer 1157"/>
    <s v="Male"/>
    <x v="19"/>
    <x v="1"/>
    <s v="Karnataka"/>
    <s v="Bengaluru"/>
    <s v="Consumer"/>
    <s v="P107"/>
    <s v="Study Desk"/>
    <x v="2"/>
    <x v="7"/>
    <x v="3"/>
    <n v="6"/>
    <n v="10500"/>
    <n v="0.05"/>
    <n v="437"/>
    <n v="63000"/>
    <n v="3150"/>
    <n v="59413"/>
    <s v="Debit Card"/>
    <x v="1"/>
    <n v="2026"/>
    <n v="1"/>
    <x v="2"/>
    <s v="Wednesday"/>
  </r>
  <r>
    <x v="661"/>
    <x v="228"/>
    <s v="C1176"/>
    <s v="Customer 1040"/>
    <s v="Male"/>
    <x v="29"/>
    <x v="1"/>
    <s v="Karnataka"/>
    <s v="Mysuru"/>
    <s v="Corporate"/>
    <s v="P103"/>
    <s v="Keyboard"/>
    <x v="0"/>
    <x v="0"/>
    <x v="2"/>
    <n v="6"/>
    <n v="1200"/>
    <n v="0"/>
    <n v="145"/>
    <n v="7200"/>
    <n v="0"/>
    <n v="7055"/>
    <s v="Credit Card"/>
    <x v="2"/>
    <n v="2026"/>
    <n v="1"/>
    <x v="6"/>
    <s v="Tuesday"/>
  </r>
  <r>
    <x v="662"/>
    <x v="88"/>
    <s v="C1008"/>
    <s v="Customer 1155"/>
    <s v="Female"/>
    <x v="15"/>
    <x v="1"/>
    <s v="Andhra Pradesh"/>
    <s v="Tirupati"/>
    <s v="Corporate"/>
    <s v="P105"/>
    <s v="Usb-C Hub"/>
    <x v="0"/>
    <x v="0"/>
    <x v="1"/>
    <n v="3"/>
    <n v="1600"/>
    <n v="0.05"/>
    <n v="81"/>
    <n v="4800"/>
    <n v="240"/>
    <n v="4479"/>
    <s v="Upi"/>
    <x v="0"/>
    <n v="2026"/>
    <n v="1"/>
    <x v="6"/>
    <s v="Saturday"/>
  </r>
  <r>
    <x v="663"/>
    <x v="37"/>
    <s v="C1015"/>
    <s v="Customer 1117"/>
    <s v="Female"/>
    <x v="31"/>
    <x v="2"/>
    <s v="West Bengal"/>
    <s v="Kolkata"/>
    <s v="Small Business"/>
    <s v="P104"/>
    <s v="24In Monitor"/>
    <x v="0"/>
    <x v="4"/>
    <x v="1"/>
    <n v="8"/>
    <n v="12500"/>
    <n v="0.05"/>
    <n v="186"/>
    <n v="100000"/>
    <n v="5000"/>
    <n v="94814"/>
    <s v="Cash On Delivery"/>
    <x v="0"/>
    <n v="2026"/>
    <n v="2"/>
    <x v="4"/>
    <s v="Wednesday"/>
  </r>
  <r>
    <x v="664"/>
    <x v="187"/>
    <s v="C1041"/>
    <s v="Customer 1062"/>
    <s v="Male"/>
    <x v="14"/>
    <x v="3"/>
    <s v="Delhi"/>
    <s v="New Delhi"/>
    <s v="Consumer"/>
    <s v="P102"/>
    <s v="Wireless Mouse"/>
    <x v="0"/>
    <x v="0"/>
    <x v="6"/>
    <n v="2"/>
    <n v="850"/>
    <n v="0.05"/>
    <n v="335"/>
    <n v="1700"/>
    <n v="85"/>
    <n v="1280"/>
    <s v="Debit Card"/>
    <x v="2"/>
    <n v="2026"/>
    <n v="3"/>
    <x v="7"/>
    <s v="Monday"/>
  </r>
  <r>
    <x v="665"/>
    <x v="52"/>
    <s v="C1086"/>
    <s v="Customer 1214"/>
    <s v="Male"/>
    <x v="5"/>
    <x v="2"/>
    <s v="Odisha"/>
    <s v="Bhubaneswar"/>
    <s v="Corporate"/>
    <s v="P103"/>
    <s v="Keyboard"/>
    <x v="0"/>
    <x v="0"/>
    <x v="4"/>
    <n v="3"/>
    <n v="1200"/>
    <n v="0"/>
    <n v="348"/>
    <n v="3600"/>
    <n v="0"/>
    <n v="3252"/>
    <s v="Debit Card"/>
    <x v="0"/>
    <n v="2026"/>
    <n v="1"/>
    <x v="2"/>
    <s v="Thursday"/>
  </r>
  <r>
    <x v="666"/>
    <x v="127"/>
    <s v="C1089"/>
    <s v="Customer 1142"/>
    <s v="Female"/>
    <x v="17"/>
    <x v="2"/>
    <s v="Odisha"/>
    <s v="Bhubaneswar"/>
    <s v="Consumer"/>
    <s v="P104"/>
    <s v="24In Monitor"/>
    <x v="0"/>
    <x v="4"/>
    <x v="6"/>
    <n v="2"/>
    <n v="12500"/>
    <n v="0.1"/>
    <n v="348"/>
    <n v="25000"/>
    <n v="2500"/>
    <n v="22152"/>
    <s v="Credit Card"/>
    <x v="1"/>
    <n v="2026"/>
    <n v="1"/>
    <x v="2"/>
    <s v="Tuesday"/>
  </r>
  <r>
    <x v="667"/>
    <x v="77"/>
    <s v="C1164"/>
    <s v="Customer 1194"/>
    <s v="Female"/>
    <x v="1"/>
    <x v="1"/>
    <s v="Andhra Pradesh"/>
    <s v="Nellore"/>
    <s v="Small Business"/>
    <s v="P110"/>
    <s v="Backpack"/>
    <x v="1"/>
    <x v="1"/>
    <x v="0"/>
    <n v="8"/>
    <n v="1600"/>
    <n v="0.05"/>
    <n v="416"/>
    <n v="12800"/>
    <n v="640"/>
    <n v="11744"/>
    <s v="Debit Card"/>
    <x v="0"/>
    <n v="2026"/>
    <n v="2"/>
    <x v="4"/>
    <s v="Friday"/>
  </r>
  <r>
    <x v="668"/>
    <x v="132"/>
    <s v="C1182"/>
    <s v="Customer 1189"/>
    <s v="Male"/>
    <x v="18"/>
    <x v="0"/>
    <s v="Maharashtra"/>
    <s v="Pune"/>
    <s v="Consumer"/>
    <s v="P103"/>
    <s v="Keyboard"/>
    <x v="0"/>
    <x v="0"/>
    <x v="1"/>
    <n v="5"/>
    <n v="1200"/>
    <n v="0.05"/>
    <n v="278"/>
    <n v="6000"/>
    <n v="300"/>
    <n v="5422"/>
    <s v="Net Banking"/>
    <x v="1"/>
    <n v="2026"/>
    <n v="1"/>
    <x v="2"/>
    <s v="Friday"/>
  </r>
  <r>
    <x v="669"/>
    <x v="229"/>
    <s v="C1094"/>
    <s v="Customer 1210"/>
    <s v="Female"/>
    <x v="30"/>
    <x v="0"/>
    <s v="Maharashtra"/>
    <s v="Pune"/>
    <s v="Corporate"/>
    <s v="P106"/>
    <s v="Office Chair"/>
    <x v="2"/>
    <x v="2"/>
    <x v="0"/>
    <n v="8"/>
    <n v="8500"/>
    <n v="0.15"/>
    <n v="195"/>
    <n v="68000"/>
    <n v="10200"/>
    <n v="57605"/>
    <s v="Net Banking"/>
    <x v="0"/>
    <n v="2026"/>
    <n v="2"/>
    <x v="3"/>
    <s v="Thursday"/>
  </r>
  <r>
    <x v="670"/>
    <x v="45"/>
    <s v="C1149"/>
    <s v="Customer 1130"/>
    <s v="Male"/>
    <x v="23"/>
    <x v="3"/>
    <s v="Uttar Pradesh"/>
    <s v="Unknown"/>
    <s v="Consumer"/>
    <s v="P104"/>
    <s v="24In Monitor"/>
    <x v="0"/>
    <x v="4"/>
    <x v="1"/>
    <n v="4"/>
    <n v="12500"/>
    <n v="0.05"/>
    <n v="434"/>
    <n v="50000"/>
    <n v="2500"/>
    <n v="47066"/>
    <s v="Upi"/>
    <x v="2"/>
    <n v="2026"/>
    <n v="2"/>
    <x v="1"/>
    <s v="Friday"/>
  </r>
  <r>
    <x v="671"/>
    <x v="7"/>
    <s v="C1092"/>
    <s v="Customer 1224"/>
    <s v="Female"/>
    <x v="14"/>
    <x v="1"/>
    <s v="Kerala"/>
    <s v="Thiruvananthapuram"/>
    <s v="Corporate"/>
    <s v="P101"/>
    <s v="Laptop 15"/>
    <x v="0"/>
    <x v="9"/>
    <x v="7"/>
    <n v="3"/>
    <n v="65000"/>
    <n v="0"/>
    <n v="479"/>
    <n v="195000"/>
    <n v="0"/>
    <n v="194521"/>
    <s v="Net Banking"/>
    <x v="0"/>
    <n v="2026"/>
    <n v="3"/>
    <x v="0"/>
    <s v="Thursday"/>
  </r>
  <r>
    <x v="672"/>
    <x v="178"/>
    <s v="C1100"/>
    <s v="Customer 1106"/>
    <s v="Male"/>
    <x v="2"/>
    <x v="1"/>
    <s v="Telangana"/>
    <s v="Hyderabad"/>
    <s v="Small Business"/>
    <s v="P102"/>
    <s v="Wireless Mouse"/>
    <x v="0"/>
    <x v="0"/>
    <x v="6"/>
    <n v="2"/>
    <n v="850"/>
    <n v="0.05"/>
    <n v="153"/>
    <n v="1700"/>
    <n v="85"/>
    <n v="1462"/>
    <s v="Cash On Delivery"/>
    <x v="0"/>
    <n v="2026"/>
    <n v="1"/>
    <x v="2"/>
    <s v="Saturday"/>
  </r>
  <r>
    <x v="673"/>
    <x v="130"/>
    <s v="C1224"/>
    <s v="Customer 1106"/>
    <s v="Male"/>
    <x v="7"/>
    <x v="1"/>
    <s v="Andhra Pradesh"/>
    <s v="Nellore"/>
    <s v="Small Business"/>
    <s v="P110"/>
    <s v="Backpack"/>
    <x v="1"/>
    <x v="1"/>
    <x v="5"/>
    <n v="6"/>
    <n v="1600"/>
    <n v="0.05"/>
    <n v="293"/>
    <n v="9600"/>
    <n v="480"/>
    <n v="8827"/>
    <s v="Cash On Delivery"/>
    <x v="1"/>
    <n v="2026"/>
    <n v="3"/>
    <x v="7"/>
    <s v="Sunday"/>
  </r>
  <r>
    <x v="674"/>
    <x v="76"/>
    <s v="C1151"/>
    <s v="Customer 1128"/>
    <s v="Male"/>
    <x v="7"/>
    <x v="1"/>
    <s v="Andhra Pradesh"/>
    <s v="Vijayawada"/>
    <s v="Consumer"/>
    <s v="P107"/>
    <s v="Study Desk"/>
    <x v="2"/>
    <x v="7"/>
    <x v="8"/>
    <n v="5"/>
    <n v="10500"/>
    <n v="0.1"/>
    <n v="122"/>
    <n v="52500"/>
    <n v="5250"/>
    <n v="47128"/>
    <s v="Cash On Delivery"/>
    <x v="1"/>
    <n v="2026"/>
    <n v="1"/>
    <x v="5"/>
    <s v="Sunday"/>
  </r>
  <r>
    <x v="675"/>
    <x v="27"/>
    <s v="C1246"/>
    <s v="Customer 1156"/>
    <s v="Male"/>
    <x v="21"/>
    <x v="1"/>
    <s v="Andhra Pradesh"/>
    <s v="Nellore"/>
    <s v="Corporate"/>
    <s v="P104"/>
    <s v="24In Monitor"/>
    <x v="0"/>
    <x v="4"/>
    <x v="4"/>
    <n v="2"/>
    <n v="12500"/>
    <n v="0.1"/>
    <n v="158"/>
    <n v="25000"/>
    <n v="2500"/>
    <n v="22342"/>
    <s v="Debit Card"/>
    <x v="1"/>
    <n v="2026"/>
    <n v="2"/>
    <x v="3"/>
    <s v="Thursday"/>
  </r>
  <r>
    <x v="676"/>
    <x v="101"/>
    <s v="C1127"/>
    <s v="Customer 1150"/>
    <s v="Female"/>
    <x v="26"/>
    <x v="1"/>
    <s v="Tamil Nadu"/>
    <s v="Coimbatore"/>
    <s v="Consumer"/>
    <s v="P105"/>
    <s v="Usb-C Hub"/>
    <x v="0"/>
    <x v="0"/>
    <x v="3"/>
    <n v="3"/>
    <n v="1600"/>
    <n v="0.1"/>
    <n v="270"/>
    <n v="4800"/>
    <n v="480"/>
    <n v="4050"/>
    <s v="Debit Card"/>
    <x v="1"/>
    <n v="2026"/>
    <n v="1"/>
    <x v="5"/>
    <s v="Friday"/>
  </r>
  <r>
    <x v="677"/>
    <x v="111"/>
    <s v="C1104"/>
    <s v="Customer 1146"/>
    <s v="Male"/>
    <x v="33"/>
    <x v="1"/>
    <s v="Karnataka"/>
    <s v="Mysuru"/>
    <s v="Corporate"/>
    <s v="P102"/>
    <s v="Wireless Mouse"/>
    <x v="0"/>
    <x v="0"/>
    <x v="5"/>
    <n v="8"/>
    <n v="850"/>
    <n v="0"/>
    <n v="436"/>
    <n v="6800"/>
    <n v="0"/>
    <n v="6364"/>
    <s v="Cash On Delivery"/>
    <x v="2"/>
    <n v="2026"/>
    <n v="1"/>
    <x v="6"/>
    <s v="Monday"/>
  </r>
  <r>
    <x v="678"/>
    <x v="116"/>
    <s v="C1235"/>
    <s v="Customer 1208"/>
    <s v="Male"/>
    <x v="22"/>
    <x v="1"/>
    <s v="Kerala"/>
    <s v="Thiruvananthapuram"/>
    <s v="Corporate"/>
    <s v="P101"/>
    <s v="Laptop 15"/>
    <x v="0"/>
    <x v="9"/>
    <x v="5"/>
    <n v="7"/>
    <n v="65000"/>
    <n v="0.05"/>
    <n v="392"/>
    <n v="455000"/>
    <n v="22750"/>
    <n v="431858"/>
    <s v="Cash On Delivery"/>
    <x v="2"/>
    <n v="2026"/>
    <n v="2"/>
    <x v="3"/>
    <s v="Saturday"/>
  </r>
  <r>
    <x v="679"/>
    <x v="155"/>
    <s v="C1004"/>
    <s v="Customer 1173"/>
    <s v="Female"/>
    <x v="1"/>
    <x v="1"/>
    <s v="Tamil Nadu"/>
    <s v="Chennai"/>
    <s v="Corporate"/>
    <s v="P105"/>
    <s v="Usb-C Hub"/>
    <x v="0"/>
    <x v="0"/>
    <x v="1"/>
    <n v="1"/>
    <n v="1600"/>
    <n v="0.1"/>
    <n v="489"/>
    <n v="1600"/>
    <n v="160"/>
    <n v="951"/>
    <s v="Cash On Delivery"/>
    <x v="1"/>
    <n v="2026"/>
    <n v="2"/>
    <x v="3"/>
    <s v="Monday"/>
  </r>
  <r>
    <x v="680"/>
    <x v="82"/>
    <s v="C1154"/>
    <s v="Customer 1186"/>
    <s v="Female"/>
    <x v="31"/>
    <x v="3"/>
    <s v="Punjab"/>
    <s v="Ludhiana"/>
    <s v="Corporate"/>
    <s v="P103"/>
    <s v="Keyboard"/>
    <x v="0"/>
    <x v="0"/>
    <x v="1"/>
    <n v="0"/>
    <n v="1200"/>
    <n v="0"/>
    <n v="124"/>
    <n v="0"/>
    <n v="0"/>
    <n v="-124"/>
    <s v="Cash On Delivery"/>
    <x v="1"/>
    <n v="2026"/>
    <n v="2"/>
    <x v="1"/>
    <s v="Sunday"/>
  </r>
  <r>
    <x v="681"/>
    <x v="180"/>
    <s v="C1106"/>
    <s v="Customer 1154"/>
    <s v="Female"/>
    <x v="27"/>
    <x v="1"/>
    <s v="Kerala"/>
    <s v="Thiruvananthapuram"/>
    <s v="Corporate"/>
    <s v="P104"/>
    <s v="24In Monitor"/>
    <x v="0"/>
    <x v="4"/>
    <x v="7"/>
    <n v="6"/>
    <n v="12500"/>
    <n v="0"/>
    <n v="87"/>
    <n v="75000"/>
    <n v="0"/>
    <n v="74913"/>
    <s v="Upi"/>
    <x v="1"/>
    <n v="2026"/>
    <n v="2"/>
    <x v="1"/>
    <s v="Wednesday"/>
  </r>
  <r>
    <x v="682"/>
    <x v="124"/>
    <s v="C1014"/>
    <s v="Customer 1102"/>
    <s v="Female"/>
    <x v="5"/>
    <x v="1"/>
    <s v="Andhra Pradesh"/>
    <s v="Nellore"/>
    <s v="Corporate"/>
    <s v="P101"/>
    <s v="Laptop 15"/>
    <x v="0"/>
    <x v="9"/>
    <x v="6"/>
    <n v="5"/>
    <n v="65000"/>
    <n v="0.1"/>
    <n v="188"/>
    <n v="325000"/>
    <n v="32500"/>
    <n v="292312"/>
    <s v="Upi"/>
    <x v="1"/>
    <n v="2026"/>
    <n v="3"/>
    <x v="7"/>
    <s v="Friday"/>
  </r>
  <r>
    <x v="683"/>
    <x v="86"/>
    <s v="C1162"/>
    <s v="Customer 1110"/>
    <s v="Male"/>
    <x v="31"/>
    <x v="0"/>
    <s v="Maharashtra"/>
    <s v="Mumbai"/>
    <s v="Small Business"/>
    <s v="P106"/>
    <s v="Office Chair"/>
    <x v="2"/>
    <x v="2"/>
    <x v="7"/>
    <n v="7"/>
    <n v="8500"/>
    <n v="0"/>
    <n v="278"/>
    <n v="59500"/>
    <n v="0"/>
    <n v="59222"/>
    <s v="Cash On Delivery"/>
    <x v="0"/>
    <n v="2026"/>
    <n v="1"/>
    <x v="5"/>
    <s v="Thursday"/>
  </r>
  <r>
    <x v="684"/>
    <x v="223"/>
    <s v="C1120"/>
    <s v="Customer 1090"/>
    <s v="Female"/>
    <x v="8"/>
    <x v="2"/>
    <s v="Odisha"/>
    <s v="Bhubaneswar"/>
    <s v="Corporate"/>
    <s v="P103"/>
    <s v="Keyboard"/>
    <x v="0"/>
    <x v="0"/>
    <x v="6"/>
    <n v="2"/>
    <n v="1200"/>
    <n v="0.05"/>
    <n v="74"/>
    <n v="2400"/>
    <n v="120"/>
    <n v="2206"/>
    <s v="Credit Card"/>
    <x v="0"/>
    <n v="2026"/>
    <n v="1"/>
    <x v="5"/>
    <s v="Saturday"/>
  </r>
  <r>
    <x v="685"/>
    <x v="74"/>
    <s v="C1010"/>
    <s v="Customer 1141"/>
    <s v="Female"/>
    <x v="17"/>
    <x v="1"/>
    <s v="Telangana"/>
    <s v="Warangal"/>
    <s v="Small Business"/>
    <s v="P101"/>
    <s v="Laptop 15"/>
    <x v="0"/>
    <x v="9"/>
    <x v="7"/>
    <n v="3"/>
    <n v="65000"/>
    <n v="0.1"/>
    <n v="166"/>
    <n v="195000"/>
    <n v="19500"/>
    <n v="175334"/>
    <s v="Credit Card"/>
    <x v="1"/>
    <n v="2026"/>
    <n v="3"/>
    <x v="0"/>
    <s v="Tuesday"/>
  </r>
  <r>
    <x v="686"/>
    <x v="230"/>
    <s v="C1224"/>
    <s v="Customer 1193"/>
    <s v="Male"/>
    <x v="3"/>
    <x v="1"/>
    <s v="Andhra Pradesh"/>
    <s v="Vijayawada"/>
    <s v="Corporate"/>
    <s v="P104"/>
    <s v="24In Monitor"/>
    <x v="0"/>
    <x v="4"/>
    <x v="2"/>
    <n v="8"/>
    <n v="12500"/>
    <n v="0.1"/>
    <n v="89"/>
    <n v="100000"/>
    <n v="10000"/>
    <n v="89911"/>
    <s v="Cash On Delivery"/>
    <x v="0"/>
    <n v="2026"/>
    <n v="3"/>
    <x v="0"/>
    <s v="Wednesday"/>
  </r>
  <r>
    <x v="687"/>
    <x v="191"/>
    <s v="C1106"/>
    <s v="Customer 1082"/>
    <s v="Female"/>
    <x v="15"/>
    <x v="1"/>
    <s v="Telangana"/>
    <s v="Hyderabad"/>
    <s v="Consumer"/>
    <s v="P106"/>
    <s v="Office Chair"/>
    <x v="2"/>
    <x v="2"/>
    <x v="3"/>
    <n v="1"/>
    <n v="8500"/>
    <n v="0"/>
    <n v="85"/>
    <n v="8500"/>
    <n v="0"/>
    <n v="8415"/>
    <s v="Credit Card"/>
    <x v="0"/>
    <n v="2026"/>
    <n v="2"/>
    <x v="4"/>
    <s v="Monday"/>
  </r>
  <r>
    <x v="688"/>
    <x v="23"/>
    <s v="C1104"/>
    <s v="Customer 1154"/>
    <s v="Female"/>
    <x v="28"/>
    <x v="1"/>
    <s v="Kerala"/>
    <s v="Kochi"/>
    <s v="Small Business"/>
    <s v="P112"/>
    <s v="Desk Lamp"/>
    <x v="3"/>
    <x v="3"/>
    <x v="6"/>
    <n v="8"/>
    <n v="1200"/>
    <n v="0"/>
    <n v="215"/>
    <n v="9600"/>
    <n v="0"/>
    <n v="9385"/>
    <s v="Credit Card"/>
    <x v="1"/>
    <n v="2026"/>
    <n v="3"/>
    <x v="7"/>
    <s v="Saturday"/>
  </r>
  <r>
    <x v="689"/>
    <x v="38"/>
    <s v="C1210"/>
    <s v="Customer 1157"/>
    <s v="Female"/>
    <x v="6"/>
    <x v="1"/>
    <s v="Andhra Pradesh"/>
    <s v="Visakhapatnam"/>
    <s v="Small Business"/>
    <s v="P109"/>
    <s v="Premium Pen Set"/>
    <x v="4"/>
    <x v="8"/>
    <x v="5"/>
    <n v="8"/>
    <n v="400"/>
    <n v="0.1"/>
    <n v="385"/>
    <n v="3200"/>
    <n v="320"/>
    <n v="2495"/>
    <s v="Upi"/>
    <x v="0"/>
    <n v="2026"/>
    <n v="1"/>
    <x v="5"/>
    <s v="Monday"/>
  </r>
  <r>
    <x v="690"/>
    <x v="167"/>
    <s v="C1127"/>
    <s v="Customer 1243"/>
    <s v="Female"/>
    <x v="20"/>
    <x v="1"/>
    <s v="Telangana"/>
    <s v="Warangal"/>
    <s v="Corporate"/>
    <s v="P111"/>
    <s v="Water Bottle"/>
    <x v="3"/>
    <x v="5"/>
    <x v="6"/>
    <n v="2"/>
    <n v="650"/>
    <n v="0"/>
    <n v="223"/>
    <n v="1300"/>
    <n v="0"/>
    <n v="1077"/>
    <s v="Debit Card"/>
    <x v="0"/>
    <n v="2026"/>
    <n v="1"/>
    <x v="6"/>
    <s v="Monday"/>
  </r>
  <r>
    <x v="691"/>
    <x v="51"/>
    <s v="C1083"/>
    <s v="Customer 1006"/>
    <s v="Female"/>
    <x v="0"/>
    <x v="0"/>
    <s v="Gujarat"/>
    <s v="Ahmedabad"/>
    <s v="Corporate"/>
    <s v="P101"/>
    <s v="Laptop 15"/>
    <x v="0"/>
    <x v="9"/>
    <x v="7"/>
    <n v="3"/>
    <n v="65000"/>
    <n v="0.15"/>
    <n v="191"/>
    <n v="195000"/>
    <n v="29250"/>
    <n v="165559"/>
    <s v="Debit Card"/>
    <x v="0"/>
    <n v="2026"/>
    <n v="1"/>
    <x v="5"/>
    <s v="Sunday"/>
  </r>
  <r>
    <x v="692"/>
    <x v="103"/>
    <s v="C1169"/>
    <s v="Customer 1030"/>
    <s v="Female"/>
    <x v="23"/>
    <x v="1"/>
    <s v="Telangana"/>
    <s v="Hyderabad"/>
    <s v="Small Business"/>
    <s v="P109"/>
    <s v="Premium Pen Set"/>
    <x v="4"/>
    <x v="8"/>
    <x v="0"/>
    <n v="6"/>
    <n v="400"/>
    <n v="0"/>
    <n v="249"/>
    <n v="2400"/>
    <n v="0"/>
    <n v="2151"/>
    <s v="Credit Card"/>
    <x v="0"/>
    <n v="2026"/>
    <n v="2"/>
    <x v="1"/>
    <s v="Thursday"/>
  </r>
  <r>
    <x v="693"/>
    <x v="34"/>
    <s v="C1174"/>
    <s v="Customer 1044"/>
    <s v="Female"/>
    <x v="2"/>
    <x v="3"/>
    <s v="Delhi"/>
    <s v="New Delhi"/>
    <s v="Consumer"/>
    <s v="P105"/>
    <s v="Usb-C Hub"/>
    <x v="0"/>
    <x v="0"/>
    <x v="3"/>
    <n v="2"/>
    <n v="1600"/>
    <n v="0.05"/>
    <n v="217"/>
    <n v="3200"/>
    <n v="160"/>
    <n v="2823"/>
    <s v="Upi"/>
    <x v="0"/>
    <n v="2026"/>
    <n v="3"/>
    <x v="0"/>
    <s v="Wednesday"/>
  </r>
  <r>
    <x v="694"/>
    <x v="91"/>
    <s v="C1019"/>
    <s v="Customer 1186"/>
    <s v="Male"/>
    <x v="32"/>
    <x v="2"/>
    <s v="Bihar"/>
    <s v="Patna"/>
    <s v="Corporate"/>
    <s v="P108"/>
    <s v="Notebook Pack"/>
    <x v="4"/>
    <x v="6"/>
    <x v="1"/>
    <n v="1"/>
    <n v="300"/>
    <n v="0.15"/>
    <n v="160"/>
    <n v="300"/>
    <n v="45"/>
    <n v="95"/>
    <s v="Upi"/>
    <x v="0"/>
    <n v="2026"/>
    <n v="1"/>
    <x v="6"/>
    <s v="Monday"/>
  </r>
  <r>
    <x v="695"/>
    <x v="181"/>
    <s v="C1061"/>
    <s v="Customer 1094"/>
    <s v="Female"/>
    <x v="3"/>
    <x v="2"/>
    <s v="Odisha"/>
    <s v="Bhubaneswar"/>
    <s v="Corporate"/>
    <s v="P112"/>
    <s v="Desk Lamp"/>
    <x v="3"/>
    <x v="3"/>
    <x v="4"/>
    <n v="3"/>
    <n v="1200"/>
    <n v="0.05"/>
    <n v="81"/>
    <n v="3600"/>
    <n v="180"/>
    <n v="3339"/>
    <s v="Upi"/>
    <x v="0"/>
    <n v="2026"/>
    <n v="3"/>
    <x v="0"/>
    <s v="Sunday"/>
  </r>
  <r>
    <x v="696"/>
    <x v="136"/>
    <s v="C1026"/>
    <s v="Customer 1108"/>
    <s v="Male"/>
    <x v="4"/>
    <x v="1"/>
    <s v="Karnataka"/>
    <s v="Mysuru"/>
    <s v="Corporate"/>
    <s v="P106"/>
    <s v="Office Chair"/>
    <x v="2"/>
    <x v="2"/>
    <x v="7"/>
    <n v="5"/>
    <n v="8500"/>
    <n v="0"/>
    <n v="112"/>
    <n v="42500"/>
    <n v="0"/>
    <n v="42388"/>
    <s v="Upi"/>
    <x v="0"/>
    <n v="2026"/>
    <n v="1"/>
    <x v="6"/>
    <s v="Sunday"/>
  </r>
  <r>
    <x v="697"/>
    <x v="151"/>
    <s v="C1005"/>
    <s v="Customer 1229"/>
    <s v="Male"/>
    <x v="33"/>
    <x v="1"/>
    <s v="Telangana"/>
    <s v="Hyderabad"/>
    <s v="Consumer"/>
    <s v="P101"/>
    <s v="Laptop 15"/>
    <x v="0"/>
    <x v="9"/>
    <x v="3"/>
    <n v="1"/>
    <n v="65000"/>
    <n v="0.15"/>
    <n v="393"/>
    <n v="65000"/>
    <n v="9750"/>
    <n v="54857"/>
    <s v="Net Banking"/>
    <x v="0"/>
    <n v="2026"/>
    <n v="1"/>
    <x v="5"/>
    <s v="Saturday"/>
  </r>
  <r>
    <x v="698"/>
    <x v="159"/>
    <s v="C1110"/>
    <s v="Customer 1160"/>
    <s v="Female"/>
    <x v="11"/>
    <x v="3"/>
    <s v="Delhi"/>
    <s v="New Delhi"/>
    <s v="Consumer"/>
    <s v="P108"/>
    <s v="Notebook Pack"/>
    <x v="4"/>
    <x v="6"/>
    <x v="7"/>
    <n v="2"/>
    <n v="300"/>
    <n v="0"/>
    <n v="182"/>
    <n v="600"/>
    <n v="0"/>
    <n v="418"/>
    <s v="Upi"/>
    <x v="2"/>
    <n v="2026"/>
    <n v="2"/>
    <x v="4"/>
    <s v="Tuesday"/>
  </r>
  <r>
    <x v="699"/>
    <x v="63"/>
    <s v="C1011"/>
    <s v="Customer 1128"/>
    <s v="Male"/>
    <x v="31"/>
    <x v="1"/>
    <s v="Telangana"/>
    <s v="Warangal"/>
    <s v="Corporate"/>
    <s v="P104"/>
    <s v="24In Monitor"/>
    <x v="0"/>
    <x v="4"/>
    <x v="5"/>
    <n v="8"/>
    <n v="12500"/>
    <n v="0.1"/>
    <n v="364"/>
    <n v="100000"/>
    <n v="10000"/>
    <n v="89636"/>
    <s v="Cash On Delivery"/>
    <x v="0"/>
    <n v="2026"/>
    <n v="3"/>
    <x v="7"/>
    <s v="Saturday"/>
  </r>
  <r>
    <x v="700"/>
    <x v="72"/>
    <s v="C1202"/>
    <s v="Customer 1112"/>
    <s v="Female"/>
    <x v="15"/>
    <x v="0"/>
    <s v="Gujarat"/>
    <s v="Ahmedabad"/>
    <s v="Small Business"/>
    <s v="P102"/>
    <s v="Wireless Mouse"/>
    <x v="0"/>
    <x v="0"/>
    <x v="7"/>
    <n v="1"/>
    <n v="850"/>
    <n v="0.05"/>
    <n v="321"/>
    <n v="850"/>
    <n v="42.5"/>
    <n v="486.5"/>
    <s v="Credit Card"/>
    <x v="0"/>
    <n v="2026"/>
    <n v="2"/>
    <x v="3"/>
    <s v="Monday"/>
  </r>
  <r>
    <x v="701"/>
    <x v="20"/>
    <s v="C1083"/>
    <s v="Customer 1147"/>
    <s v="Male"/>
    <x v="2"/>
    <x v="1"/>
    <s v="Tamil Nadu"/>
    <s v="Coimbatore"/>
    <s v="Small Business"/>
    <s v="P106"/>
    <s v="Office Chair"/>
    <x v="2"/>
    <x v="2"/>
    <x v="7"/>
    <n v="5"/>
    <n v="8500"/>
    <n v="0.1"/>
    <n v="426"/>
    <n v="42500"/>
    <n v="4250"/>
    <n v="37824"/>
    <s v="Credit Card"/>
    <x v="0"/>
    <n v="2026"/>
    <n v="3"/>
    <x v="0"/>
    <s v="Monday"/>
  </r>
  <r>
    <x v="702"/>
    <x v="53"/>
    <s v="C1230"/>
    <s v="Customer 1036"/>
    <s v="Male"/>
    <x v="9"/>
    <x v="3"/>
    <s v="Delhi"/>
    <s v="New Delhi"/>
    <s v="Small Business"/>
    <s v="P104"/>
    <s v="24In Monitor"/>
    <x v="0"/>
    <x v="4"/>
    <x v="0"/>
    <n v="3"/>
    <n v="12500"/>
    <n v="0.15"/>
    <n v="444"/>
    <n v="37500"/>
    <n v="5625"/>
    <n v="31431"/>
    <s v="Debit Card"/>
    <x v="0"/>
    <n v="2026"/>
    <n v="1"/>
    <x v="6"/>
    <s v="Tuesday"/>
  </r>
  <r>
    <x v="703"/>
    <x v="67"/>
    <s v="C1230"/>
    <s v="Customer 1145"/>
    <s v="Female"/>
    <x v="13"/>
    <x v="3"/>
    <s v="Punjab"/>
    <s v="Ludhiana"/>
    <s v="Small Business"/>
    <s v="P110"/>
    <s v="Backpack"/>
    <x v="1"/>
    <x v="1"/>
    <x v="2"/>
    <n v="4"/>
    <n v="1600"/>
    <n v="0.1"/>
    <n v="305"/>
    <n v="6400"/>
    <n v="640"/>
    <n v="5455"/>
    <s v="Net Banking"/>
    <x v="0"/>
    <n v="2026"/>
    <n v="3"/>
    <x v="0"/>
    <s v="Monday"/>
  </r>
  <r>
    <x v="704"/>
    <x v="231"/>
    <s v="C1095"/>
    <s v="Customer 1238"/>
    <s v="Male"/>
    <x v="4"/>
    <x v="1"/>
    <s v="Karnataka"/>
    <s v="Mysuru"/>
    <s v="Consumer"/>
    <s v="P110"/>
    <s v="Backpack"/>
    <x v="1"/>
    <x v="1"/>
    <x v="2"/>
    <n v="3"/>
    <n v="1600"/>
    <n v="0.2"/>
    <n v="404"/>
    <n v="4800"/>
    <n v="960"/>
    <n v="3436"/>
    <s v="Net Banking"/>
    <x v="0"/>
    <n v="2026"/>
    <n v="3"/>
    <x v="7"/>
    <s v="Friday"/>
  </r>
  <r>
    <x v="705"/>
    <x v="74"/>
    <s v="C1159"/>
    <s v="Customer 1113"/>
    <s v="Female"/>
    <x v="30"/>
    <x v="1"/>
    <s v="Karnataka"/>
    <s v="Bengaluru"/>
    <s v="Corporate"/>
    <s v="P107"/>
    <s v="Study Desk"/>
    <x v="2"/>
    <x v="7"/>
    <x v="0"/>
    <n v="5"/>
    <n v="10500"/>
    <n v="0.05"/>
    <n v="474"/>
    <n v="52500"/>
    <n v="2625"/>
    <n v="49401"/>
    <s v="Net Banking"/>
    <x v="0"/>
    <n v="2026"/>
    <n v="3"/>
    <x v="0"/>
    <s v="Tuesday"/>
  </r>
  <r>
    <x v="706"/>
    <x v="16"/>
    <s v="C1066"/>
    <s v="Customer 1209"/>
    <s v="Male"/>
    <x v="13"/>
    <x v="1"/>
    <s v="Karnataka"/>
    <s v="Bengaluru"/>
    <s v="Corporate"/>
    <s v="P112"/>
    <s v="Desk Lamp"/>
    <x v="3"/>
    <x v="3"/>
    <x v="5"/>
    <n v="8"/>
    <n v="1200"/>
    <n v="0.05"/>
    <n v="326"/>
    <n v="9600"/>
    <n v="480"/>
    <n v="8794"/>
    <s v="Net Banking"/>
    <x v="0"/>
    <n v="2026"/>
    <n v="2"/>
    <x v="1"/>
    <s v="Friday"/>
  </r>
  <r>
    <x v="707"/>
    <x v="216"/>
    <s v="C1010"/>
    <s v="Customer 1250"/>
    <s v="Female"/>
    <x v="28"/>
    <x v="1"/>
    <s v="Karnataka"/>
    <s v="Mysuru"/>
    <s v="Small Business"/>
    <s v="P109"/>
    <s v="Premium Pen Set"/>
    <x v="4"/>
    <x v="8"/>
    <x v="2"/>
    <n v="2"/>
    <n v="400"/>
    <n v="0.1"/>
    <n v="481"/>
    <n v="800"/>
    <n v="80"/>
    <n v="239"/>
    <s v="Credit Card"/>
    <x v="0"/>
    <n v="2026"/>
    <n v="2"/>
    <x v="1"/>
    <s v="Saturday"/>
  </r>
  <r>
    <x v="708"/>
    <x v="195"/>
    <s v="C1160"/>
    <s v="Customer 1174"/>
    <s v="Male"/>
    <x v="12"/>
    <x v="2"/>
    <s v="Bihar"/>
    <s v="Patna"/>
    <s v="Corporate"/>
    <s v="P105"/>
    <s v="Usb-C Hub"/>
    <x v="0"/>
    <x v="0"/>
    <x v="6"/>
    <n v="3"/>
    <n v="1600"/>
    <n v="0.05"/>
    <n v="68"/>
    <n v="4800"/>
    <n v="240"/>
    <n v="4492"/>
    <s v="Upi"/>
    <x v="0"/>
    <n v="2026"/>
    <n v="2"/>
    <x v="3"/>
    <s v="Tuesday"/>
  </r>
  <r>
    <x v="709"/>
    <x v="232"/>
    <s v="C1199"/>
    <s v="Customer 1159"/>
    <s v="Female"/>
    <x v="30"/>
    <x v="1"/>
    <s v="Tamil Nadu"/>
    <s v="Unknown"/>
    <s v="Corporate"/>
    <s v="P112"/>
    <s v="Desk Lamp"/>
    <x v="3"/>
    <x v="3"/>
    <x v="5"/>
    <n v="7"/>
    <n v="1200"/>
    <n v="0"/>
    <n v="206"/>
    <n v="8400"/>
    <n v="0"/>
    <n v="8194"/>
    <s v="Upi"/>
    <x v="0"/>
    <n v="2026"/>
    <n v="1"/>
    <x v="6"/>
    <s v="Friday"/>
  </r>
  <r>
    <x v="710"/>
    <x v="44"/>
    <s v="C1110"/>
    <s v="Customer 1037"/>
    <s v="Male"/>
    <x v="15"/>
    <x v="2"/>
    <s v="Odisha"/>
    <s v="Bhubaneswar"/>
    <s v="Small Business"/>
    <s v="P107"/>
    <s v="Study Desk"/>
    <x v="2"/>
    <x v="7"/>
    <x v="4"/>
    <n v="5"/>
    <n v="10500"/>
    <n v="0.15"/>
    <n v="384"/>
    <n v="52500"/>
    <n v="7875"/>
    <n v="44241"/>
    <s v="Credit Card"/>
    <x v="2"/>
    <n v="2026"/>
    <n v="1"/>
    <x v="2"/>
    <s v="Thursday"/>
  </r>
  <r>
    <x v="711"/>
    <x v="3"/>
    <s v="C1083"/>
    <s v="Customer 1174"/>
    <s v="Female"/>
    <x v="10"/>
    <x v="1"/>
    <s v="Andhra Pradesh"/>
    <s v="Nellore"/>
    <s v="Consumer"/>
    <s v="P103"/>
    <s v="Keyboard"/>
    <x v="0"/>
    <x v="0"/>
    <x v="1"/>
    <n v="4"/>
    <n v="1200"/>
    <n v="0.1"/>
    <n v="156"/>
    <n v="4800"/>
    <n v="480"/>
    <n v="4164"/>
    <s v="Credit Card"/>
    <x v="0"/>
    <n v="2026"/>
    <n v="2"/>
    <x v="3"/>
    <s v="Sunday"/>
  </r>
  <r>
    <x v="712"/>
    <x v="68"/>
    <s v="C1146"/>
    <s v="Customer 1213"/>
    <s v="Male"/>
    <x v="34"/>
    <x v="0"/>
    <s v="Rajasthan"/>
    <s v="Jaipur"/>
    <s v="Consumer"/>
    <s v="P111"/>
    <s v="Water Bottle"/>
    <x v="3"/>
    <x v="5"/>
    <x v="0"/>
    <n v="1"/>
    <n v="650"/>
    <n v="0.15"/>
    <n v="376"/>
    <n v="650"/>
    <n v="97.5"/>
    <n v="176.5"/>
    <s v="Net Banking"/>
    <x v="2"/>
    <n v="2026"/>
    <n v="1"/>
    <x v="5"/>
    <s v="Tuesday"/>
  </r>
  <r>
    <x v="713"/>
    <x v="175"/>
    <s v="C1104"/>
    <s v="Customer 1189"/>
    <s v="Female"/>
    <x v="10"/>
    <x v="0"/>
    <s v="Gujarat"/>
    <s v="Ahmedabad"/>
    <s v="Corporate"/>
    <s v="P109"/>
    <s v="Premium Pen Set"/>
    <x v="4"/>
    <x v="8"/>
    <x v="0"/>
    <n v="7"/>
    <n v="400"/>
    <n v="0.15"/>
    <n v="401"/>
    <n v="2800"/>
    <n v="420"/>
    <n v="1979"/>
    <s v="Cash On Delivery"/>
    <x v="0"/>
    <n v="2026"/>
    <n v="1"/>
    <x v="6"/>
    <s v="Saturday"/>
  </r>
  <r>
    <x v="714"/>
    <x v="124"/>
    <s v="C1091"/>
    <s v="Customer 1072"/>
    <s v="Female"/>
    <x v="33"/>
    <x v="0"/>
    <s v="Maharashtra"/>
    <s v="Pune"/>
    <s v="Corporate"/>
    <s v="P104"/>
    <s v="24In Monitor"/>
    <x v="0"/>
    <x v="4"/>
    <x v="5"/>
    <n v="5"/>
    <n v="12500"/>
    <n v="0"/>
    <n v="84"/>
    <n v="62500"/>
    <n v="0"/>
    <n v="62416"/>
    <s v="Cash On Delivery"/>
    <x v="0"/>
    <n v="2026"/>
    <n v="3"/>
    <x v="7"/>
    <s v="Friday"/>
  </r>
  <r>
    <x v="715"/>
    <x v="41"/>
    <s v="C1060"/>
    <s v="Customer 1107"/>
    <s v="Male"/>
    <x v="4"/>
    <x v="2"/>
    <s v="West Bengal"/>
    <s v="Kolkata"/>
    <s v="Consumer"/>
    <s v="P102"/>
    <s v="Wireless Mouse"/>
    <x v="0"/>
    <x v="0"/>
    <x v="1"/>
    <n v="4"/>
    <n v="850"/>
    <n v="0.2"/>
    <n v="60"/>
    <n v="3400"/>
    <n v="680"/>
    <n v="2660"/>
    <s v="Credit Card"/>
    <x v="1"/>
    <n v="2026"/>
    <n v="3"/>
    <x v="0"/>
    <s v="Monday"/>
  </r>
  <r>
    <x v="716"/>
    <x v="44"/>
    <s v="C1150"/>
    <s v="Customer 1018"/>
    <s v="Female"/>
    <x v="0"/>
    <x v="1"/>
    <s v="Kerala"/>
    <s v="Kochi"/>
    <s v="Small Business"/>
    <s v="P108"/>
    <s v="Notebook Pack"/>
    <x v="4"/>
    <x v="6"/>
    <x v="4"/>
    <n v="8"/>
    <n v="300"/>
    <n v="0"/>
    <n v="165"/>
    <n v="2400"/>
    <n v="0"/>
    <n v="2235"/>
    <s v="Net Banking"/>
    <x v="0"/>
    <n v="2026"/>
    <n v="1"/>
    <x v="2"/>
    <s v="Thursday"/>
  </r>
  <r>
    <x v="717"/>
    <x v="19"/>
    <s v="C1202"/>
    <s v="Customer 1175"/>
    <s v="Female"/>
    <x v="4"/>
    <x v="1"/>
    <s v="Telangana"/>
    <s v="Hyderabad"/>
    <s v="Small Business"/>
    <s v="P109"/>
    <s v="Premium Pen Set"/>
    <x v="4"/>
    <x v="8"/>
    <x v="2"/>
    <n v="5"/>
    <n v="400"/>
    <n v="0.05"/>
    <n v="172"/>
    <n v="2000"/>
    <n v="100"/>
    <n v="1728"/>
    <s v="Credit Card"/>
    <x v="2"/>
    <n v="2026"/>
    <n v="1"/>
    <x v="2"/>
    <s v="Monday"/>
  </r>
  <r>
    <x v="718"/>
    <x v="7"/>
    <s v="C1114"/>
    <s v="Customer 1073"/>
    <s v="Female"/>
    <x v="31"/>
    <x v="0"/>
    <s v="Gujarat"/>
    <s v="Ahmedabad"/>
    <s v="Corporate"/>
    <s v="P101"/>
    <s v="Laptop 15"/>
    <x v="0"/>
    <x v="9"/>
    <x v="3"/>
    <n v="1"/>
    <n v="65000"/>
    <n v="0"/>
    <n v="224"/>
    <n v="65000"/>
    <n v="0"/>
    <n v="64776"/>
    <s v="Cash On Delivery"/>
    <x v="0"/>
    <n v="2026"/>
    <n v="3"/>
    <x v="0"/>
    <s v="Thursday"/>
  </r>
  <r>
    <x v="719"/>
    <x v="42"/>
    <s v="C1078"/>
    <s v="Customer 1079"/>
    <s v="Male"/>
    <x v="17"/>
    <x v="1"/>
    <s v="Kerala"/>
    <s v="Kochi"/>
    <s v="Corporate"/>
    <s v="P112"/>
    <s v="Desk Lamp"/>
    <x v="3"/>
    <x v="3"/>
    <x v="0"/>
    <n v="1"/>
    <n v="1200"/>
    <n v="0.05"/>
    <n v="93"/>
    <n v="1200"/>
    <n v="60"/>
    <n v="1047"/>
    <s v="Upi"/>
    <x v="0"/>
    <n v="2026"/>
    <n v="1"/>
    <x v="6"/>
    <s v="Friday"/>
  </r>
  <r>
    <x v="720"/>
    <x v="49"/>
    <s v="C1037"/>
    <s v="Customer 1031"/>
    <s v="Female"/>
    <x v="34"/>
    <x v="1"/>
    <s v="Telangana"/>
    <s v="Warangal"/>
    <s v="Small Business"/>
    <s v="P107"/>
    <s v="Study Desk"/>
    <x v="2"/>
    <x v="7"/>
    <x v="6"/>
    <n v="2"/>
    <n v="10500"/>
    <n v="0.05"/>
    <n v="209"/>
    <n v="21000"/>
    <n v="1050"/>
    <n v="19741"/>
    <s v="Upi"/>
    <x v="2"/>
    <n v="2026"/>
    <n v="2"/>
    <x v="4"/>
    <s v="Monday"/>
  </r>
  <r>
    <x v="721"/>
    <x v="166"/>
    <s v="C1028"/>
    <s v="Customer 1194"/>
    <s v="Female"/>
    <x v="17"/>
    <x v="1"/>
    <s v="Telangana"/>
    <s v="Hyderabad"/>
    <s v="Corporate"/>
    <s v="P102"/>
    <s v="Wireless Mouse"/>
    <x v="0"/>
    <x v="0"/>
    <x v="2"/>
    <n v="5"/>
    <n v="850"/>
    <n v="0.05"/>
    <n v="366"/>
    <n v="4250"/>
    <n v="212.5"/>
    <n v="3671.5"/>
    <s v="Net Banking"/>
    <x v="2"/>
    <n v="2026"/>
    <n v="3"/>
    <x v="0"/>
    <s v="Friday"/>
  </r>
  <r>
    <x v="722"/>
    <x v="94"/>
    <s v="C1037"/>
    <s v="Customer 1012"/>
    <s v="Male"/>
    <x v="8"/>
    <x v="1"/>
    <s v="Karnataka"/>
    <s v="Mysuru"/>
    <s v="Corporate"/>
    <s v="P104"/>
    <s v="24In Monitor"/>
    <x v="0"/>
    <x v="4"/>
    <x v="7"/>
    <n v="1"/>
    <n v="12500"/>
    <n v="0.2"/>
    <n v="270"/>
    <n v="12500"/>
    <n v="2500"/>
    <n v="9730"/>
    <s v="Net Banking"/>
    <x v="0"/>
    <n v="2026"/>
    <n v="2"/>
    <x v="3"/>
    <s v="Friday"/>
  </r>
  <r>
    <x v="723"/>
    <x v="186"/>
    <s v="C1231"/>
    <s v="Customer 1238"/>
    <s v="Male"/>
    <x v="22"/>
    <x v="1"/>
    <s v="Andhra Pradesh"/>
    <s v="Tirupati"/>
    <s v="Corporate"/>
    <s v="P110"/>
    <s v="Backpack"/>
    <x v="1"/>
    <x v="1"/>
    <x v="7"/>
    <n v="8"/>
    <n v="1600"/>
    <n v="0.1"/>
    <n v="116"/>
    <n v="12800"/>
    <n v="1280"/>
    <n v="11404"/>
    <s v="Net Banking"/>
    <x v="1"/>
    <n v="2026"/>
    <n v="1"/>
    <x v="6"/>
    <s v="Wednesday"/>
  </r>
  <r>
    <x v="724"/>
    <x v="151"/>
    <s v="C1107"/>
    <s v="Customer 1092"/>
    <s v="Female"/>
    <x v="11"/>
    <x v="1"/>
    <s v="Andhra Pradesh"/>
    <s v="Tirupati"/>
    <s v="Consumer"/>
    <s v="P101"/>
    <s v="Laptop 15"/>
    <x v="0"/>
    <x v="9"/>
    <x v="8"/>
    <n v="4"/>
    <n v="65000"/>
    <n v="0.1"/>
    <n v="424"/>
    <n v="260000"/>
    <n v="26000"/>
    <n v="233576"/>
    <s v="Debit Card"/>
    <x v="0"/>
    <n v="2026"/>
    <n v="1"/>
    <x v="5"/>
    <s v="Saturday"/>
  </r>
  <r>
    <x v="725"/>
    <x v="167"/>
    <s v="C1095"/>
    <s v="Customer 1203"/>
    <s v="Male"/>
    <x v="22"/>
    <x v="2"/>
    <s v="Odisha"/>
    <s v="Bhubaneswar"/>
    <s v="Consumer"/>
    <s v="P103"/>
    <s v="Keyboard"/>
    <x v="0"/>
    <x v="0"/>
    <x v="0"/>
    <n v="7"/>
    <n v="1200"/>
    <n v="0"/>
    <n v="177"/>
    <n v="8400"/>
    <n v="0"/>
    <n v="8223"/>
    <s v="Cash On Delivery"/>
    <x v="0"/>
    <n v="2026"/>
    <n v="1"/>
    <x v="6"/>
    <s v="Monday"/>
  </r>
  <r>
    <x v="726"/>
    <x v="233"/>
    <s v="C1135"/>
    <s v="Customer 1166"/>
    <s v="Male"/>
    <x v="18"/>
    <x v="1"/>
    <s v="Telangana"/>
    <s v="Warangal"/>
    <s v="Consumer"/>
    <s v="P106"/>
    <s v="Office Chair"/>
    <x v="2"/>
    <x v="2"/>
    <x v="5"/>
    <n v="7"/>
    <n v="8500"/>
    <n v="0.05"/>
    <n v="309"/>
    <n v="59500"/>
    <n v="2975"/>
    <n v="56216"/>
    <s v="Debit Card"/>
    <x v="2"/>
    <n v="2026"/>
    <n v="1"/>
    <x v="5"/>
    <s v="Saturday"/>
  </r>
  <r>
    <x v="727"/>
    <x v="234"/>
    <s v="C1045"/>
    <s v="Customer 1045"/>
    <s v="Male"/>
    <x v="1"/>
    <x v="1"/>
    <s v="Andhra Pradesh"/>
    <s v="Nellore"/>
    <s v="Corporate"/>
    <s v="P109"/>
    <s v="Premium Pen Set"/>
    <x v="4"/>
    <x v="8"/>
    <x v="2"/>
    <n v="8"/>
    <n v="400"/>
    <n v="0.1"/>
    <n v="110"/>
    <n v="3200"/>
    <n v="320"/>
    <n v="2770"/>
    <s v="Upi"/>
    <x v="1"/>
    <n v="2026"/>
    <n v="3"/>
    <x v="7"/>
    <s v="Thursday"/>
  </r>
  <r>
    <x v="728"/>
    <x v="113"/>
    <s v="C1185"/>
    <s v="Customer 1074"/>
    <s v="Male"/>
    <x v="17"/>
    <x v="0"/>
    <s v="Maharashtra"/>
    <s v="Pune"/>
    <s v="Small Business"/>
    <s v="P108"/>
    <s v="Notebook Pack"/>
    <x v="4"/>
    <x v="6"/>
    <x v="2"/>
    <n v="1"/>
    <n v="300"/>
    <n v="0"/>
    <n v="409"/>
    <n v="300"/>
    <n v="0"/>
    <n v="-109"/>
    <s v="Debit Card"/>
    <x v="2"/>
    <n v="2026"/>
    <n v="2"/>
    <x v="4"/>
    <s v="Tuesday"/>
  </r>
  <r>
    <x v="729"/>
    <x v="43"/>
    <s v="C1162"/>
    <s v="Customer 1016"/>
    <s v="Female"/>
    <x v="24"/>
    <x v="1"/>
    <s v="Kerala"/>
    <s v="Thiruvananthapuram"/>
    <s v="Small Business"/>
    <s v="P102"/>
    <s v="Wireless Mouse"/>
    <x v="0"/>
    <x v="0"/>
    <x v="2"/>
    <n v="6"/>
    <n v="850"/>
    <n v="0.1"/>
    <n v="461"/>
    <n v="5100"/>
    <n v="510"/>
    <n v="4129"/>
    <s v="Net Banking"/>
    <x v="0"/>
    <n v="2026"/>
    <n v="3"/>
    <x v="7"/>
    <s v="Saturday"/>
  </r>
  <r>
    <x v="730"/>
    <x v="148"/>
    <s v="C1144"/>
    <s v="Customer 1165"/>
    <s v="Female"/>
    <x v="27"/>
    <x v="2"/>
    <s v="Odisha"/>
    <s v="Bhubaneswar"/>
    <s v="Consumer"/>
    <s v="P101"/>
    <s v="Laptop 15"/>
    <x v="0"/>
    <x v="9"/>
    <x v="5"/>
    <n v="2"/>
    <n v="65000"/>
    <n v="0.1"/>
    <n v="50"/>
    <n v="130000"/>
    <n v="13000"/>
    <n v="116950"/>
    <s v="Credit Card"/>
    <x v="0"/>
    <n v="2026"/>
    <n v="1"/>
    <x v="2"/>
    <s v="Sunday"/>
  </r>
  <r>
    <x v="731"/>
    <x v="43"/>
    <s v="C1194"/>
    <s v="Customer 1221"/>
    <s v="Female"/>
    <x v="2"/>
    <x v="1"/>
    <s v="Tamil Nadu"/>
    <s v="Chennai"/>
    <s v="Corporate"/>
    <s v="P105"/>
    <s v="Usb-C Hub"/>
    <x v="0"/>
    <x v="0"/>
    <x v="3"/>
    <n v="1"/>
    <n v="1600"/>
    <n v="0.15"/>
    <n v="333"/>
    <n v="1600"/>
    <n v="240"/>
    <n v="1027"/>
    <s v="Net Banking"/>
    <x v="1"/>
    <n v="2026"/>
    <n v="3"/>
    <x v="7"/>
    <s v="Saturday"/>
  </r>
  <r>
    <x v="732"/>
    <x v="235"/>
    <s v="C1081"/>
    <s v="Customer 1116"/>
    <s v="Female"/>
    <x v="21"/>
    <x v="2"/>
    <s v="Odisha"/>
    <s v="Bhubaneswar"/>
    <s v="Consumer"/>
    <s v="P107"/>
    <s v="Study Desk"/>
    <x v="2"/>
    <x v="7"/>
    <x v="7"/>
    <n v="6"/>
    <n v="10500"/>
    <n v="0.05"/>
    <n v="484"/>
    <n v="63000"/>
    <n v="3150"/>
    <n v="59366"/>
    <s v="Credit Card"/>
    <x v="1"/>
    <n v="2026"/>
    <n v="1"/>
    <x v="5"/>
    <s v="Tuesday"/>
  </r>
  <r>
    <x v="733"/>
    <x v="2"/>
    <s v="C1159"/>
    <s v="Customer 1127"/>
    <s v="Female"/>
    <x v="23"/>
    <x v="1"/>
    <s v="Andhra Pradesh"/>
    <s v="Tirupati"/>
    <s v="Corporate"/>
    <s v="P104"/>
    <s v="24In Monitor"/>
    <x v="0"/>
    <x v="4"/>
    <x v="8"/>
    <n v="5"/>
    <n v="12500"/>
    <n v="0"/>
    <n v="203"/>
    <n v="62500"/>
    <n v="0"/>
    <n v="62297"/>
    <s v="Cash On Delivery"/>
    <x v="0"/>
    <n v="2026"/>
    <n v="1"/>
    <x v="2"/>
    <s v="Wednesday"/>
  </r>
  <r>
    <x v="734"/>
    <x v="64"/>
    <s v="C1197"/>
    <s v="Customer 1040"/>
    <s v="Female"/>
    <x v="20"/>
    <x v="1"/>
    <s v="Andhra Pradesh"/>
    <s v="Tirupati"/>
    <s v="Consumer"/>
    <s v="P107"/>
    <s v="Study Desk"/>
    <x v="2"/>
    <x v="7"/>
    <x v="0"/>
    <n v="2"/>
    <n v="10500"/>
    <n v="0.05"/>
    <n v="292"/>
    <n v="21000"/>
    <n v="1050"/>
    <n v="19658"/>
    <s v="Upi"/>
    <x v="1"/>
    <n v="2026"/>
    <n v="1"/>
    <x v="5"/>
    <s v="Monday"/>
  </r>
  <r>
    <x v="735"/>
    <x v="21"/>
    <s v="C1156"/>
    <s v="Customer 1045"/>
    <s v="Male"/>
    <x v="14"/>
    <x v="1"/>
    <s v="Karnataka"/>
    <s v="Mysuru"/>
    <s v="Corporate"/>
    <s v="P106"/>
    <s v="Office Chair"/>
    <x v="2"/>
    <x v="2"/>
    <x v="2"/>
    <n v="3"/>
    <n v="8500"/>
    <n v="0.2"/>
    <n v="329"/>
    <n v="25500"/>
    <n v="5100"/>
    <n v="20071"/>
    <s v="Debit Card"/>
    <x v="0"/>
    <n v="2026"/>
    <n v="2"/>
    <x v="4"/>
    <s v="Saturday"/>
  </r>
  <r>
    <x v="736"/>
    <x v="212"/>
    <s v="C1169"/>
    <s v="Customer 1014"/>
    <s v="Male"/>
    <x v="6"/>
    <x v="1"/>
    <s v="Karnataka"/>
    <s v="Bengaluru"/>
    <s v="Small Business"/>
    <s v="P108"/>
    <s v="Notebook Pack"/>
    <x v="4"/>
    <x v="6"/>
    <x v="7"/>
    <n v="2"/>
    <n v="300"/>
    <n v="0.05"/>
    <n v="188"/>
    <n v="600"/>
    <n v="30"/>
    <n v="382"/>
    <s v="Upi"/>
    <x v="0"/>
    <n v="2026"/>
    <n v="2"/>
    <x v="3"/>
    <s v="Saturday"/>
  </r>
  <r>
    <x v="737"/>
    <x v="112"/>
    <s v="C1119"/>
    <s v="Customer 1211"/>
    <s v="Female"/>
    <x v="0"/>
    <x v="2"/>
    <s v="Bihar"/>
    <s v="Patna"/>
    <s v="Small Business"/>
    <s v="P103"/>
    <s v="Keyboard"/>
    <x v="0"/>
    <x v="0"/>
    <x v="4"/>
    <n v="8"/>
    <n v="1200"/>
    <n v="0.05"/>
    <n v="236"/>
    <n v="9600"/>
    <n v="480"/>
    <n v="8884"/>
    <s v="Cash On Delivery"/>
    <x v="2"/>
    <n v="2026"/>
    <n v="1"/>
    <x v="2"/>
    <s v="Monday"/>
  </r>
  <r>
    <x v="738"/>
    <x v="92"/>
    <s v="C1093"/>
    <s v="Customer 1186"/>
    <s v="Male"/>
    <x v="23"/>
    <x v="1"/>
    <s v="Tamil Nadu"/>
    <s v="Coimbatore"/>
    <s v="Small Business"/>
    <s v="P105"/>
    <s v="Usb-C Hub"/>
    <x v="0"/>
    <x v="0"/>
    <x v="0"/>
    <n v="3"/>
    <n v="1600"/>
    <n v="0.1"/>
    <n v="297"/>
    <n v="4800"/>
    <n v="480"/>
    <n v="4023"/>
    <s v="Upi"/>
    <x v="0"/>
    <n v="2026"/>
    <n v="3"/>
    <x v="0"/>
    <s v="Thursday"/>
  </r>
  <r>
    <x v="739"/>
    <x v="27"/>
    <s v="C1014"/>
    <s v="Customer 1243"/>
    <s v="Female"/>
    <x v="26"/>
    <x v="0"/>
    <s v="Maharashtra"/>
    <s v="Pune"/>
    <s v="Small Business"/>
    <s v="P108"/>
    <s v="Notebook Pack"/>
    <x v="4"/>
    <x v="6"/>
    <x v="0"/>
    <n v="1"/>
    <n v="300"/>
    <n v="0.05"/>
    <n v="110"/>
    <n v="300"/>
    <n v="15"/>
    <n v="175"/>
    <s v="Debit Card"/>
    <x v="0"/>
    <n v="2026"/>
    <n v="2"/>
    <x v="3"/>
    <s v="Thursday"/>
  </r>
  <r>
    <x v="740"/>
    <x v="80"/>
    <s v="C1045"/>
    <s v="Customer 1058"/>
    <s v="Female"/>
    <x v="11"/>
    <x v="2"/>
    <s v="Bihar"/>
    <s v="Patna"/>
    <s v="Small Business"/>
    <s v="P111"/>
    <s v="Water Bottle"/>
    <x v="3"/>
    <x v="5"/>
    <x v="1"/>
    <n v="1"/>
    <n v="650"/>
    <n v="0.05"/>
    <n v="186"/>
    <n v="650"/>
    <n v="32.5"/>
    <n v="431.5"/>
    <s v="Debit Card"/>
    <x v="0"/>
    <n v="2026"/>
    <n v="1"/>
    <x v="5"/>
    <s v="Wednesday"/>
  </r>
  <r>
    <x v="741"/>
    <x v="13"/>
    <s v="C1065"/>
    <s v="Customer 1091"/>
    <s v="Female"/>
    <x v="23"/>
    <x v="0"/>
    <s v="Gujarat"/>
    <s v="Ahmedabad"/>
    <s v="Consumer"/>
    <s v="P104"/>
    <s v="24In Monitor"/>
    <x v="0"/>
    <x v="4"/>
    <x v="2"/>
    <n v="3"/>
    <n v="12500"/>
    <n v="0.15"/>
    <n v="466"/>
    <n v="37500"/>
    <n v="5625"/>
    <n v="31409"/>
    <s v="Cash On Delivery"/>
    <x v="0"/>
    <n v="2026"/>
    <n v="1"/>
    <x v="5"/>
    <s v="Wednesday"/>
  </r>
  <r>
    <x v="742"/>
    <x v="38"/>
    <s v="C1049"/>
    <s v="Customer 1143"/>
    <s v="Female"/>
    <x v="18"/>
    <x v="0"/>
    <s v="Maharashtra"/>
    <s v="Pune"/>
    <s v="Consumer"/>
    <s v="P110"/>
    <s v="Backpack"/>
    <x v="1"/>
    <x v="1"/>
    <x v="1"/>
    <n v="6"/>
    <n v="1600"/>
    <n v="0"/>
    <n v="58"/>
    <n v="9600"/>
    <n v="0"/>
    <n v="9542"/>
    <s v="Net Banking"/>
    <x v="2"/>
    <n v="2026"/>
    <n v="1"/>
    <x v="5"/>
    <s v="Monday"/>
  </r>
  <r>
    <x v="743"/>
    <x v="89"/>
    <s v="C1027"/>
    <s v="Customer 1246"/>
    <s v="Female"/>
    <x v="10"/>
    <x v="3"/>
    <s v="Punjab"/>
    <s v="Ludhiana"/>
    <s v="Consumer"/>
    <s v="P107"/>
    <s v="Study Desk"/>
    <x v="2"/>
    <x v="7"/>
    <x v="1"/>
    <n v="7"/>
    <n v="10500"/>
    <n v="0"/>
    <n v="375"/>
    <n v="73500"/>
    <n v="0"/>
    <n v="73125"/>
    <s v="Net Banking"/>
    <x v="0"/>
    <n v="2026"/>
    <n v="1"/>
    <x v="5"/>
    <s v="Thursday"/>
  </r>
  <r>
    <x v="744"/>
    <x v="85"/>
    <s v="C1180"/>
    <s v="Customer 1185"/>
    <s v="Female"/>
    <x v="20"/>
    <x v="1"/>
    <s v="Kerala"/>
    <s v="Thiruvananthapuram"/>
    <s v="Small Business"/>
    <s v="P106"/>
    <s v="Office Chair"/>
    <x v="2"/>
    <x v="2"/>
    <x v="2"/>
    <n v="4"/>
    <n v="8500"/>
    <n v="0.05"/>
    <n v="306"/>
    <n v="34000"/>
    <n v="1700"/>
    <n v="31994"/>
    <s v="Upi"/>
    <x v="1"/>
    <n v="2026"/>
    <n v="2"/>
    <x v="4"/>
    <s v="Friday"/>
  </r>
  <r>
    <x v="745"/>
    <x v="180"/>
    <s v="C1153"/>
    <s v="Customer 1198"/>
    <s v="Male"/>
    <x v="15"/>
    <x v="1"/>
    <s v="Kerala"/>
    <s v="Kochi"/>
    <s v="Corporate"/>
    <s v="P104"/>
    <s v="24In Monitor"/>
    <x v="0"/>
    <x v="4"/>
    <x v="5"/>
    <n v="8"/>
    <n v="12500"/>
    <n v="0.05"/>
    <n v="461"/>
    <n v="100000"/>
    <n v="5000"/>
    <n v="94539"/>
    <s v="Debit Card"/>
    <x v="0"/>
    <n v="2026"/>
    <n v="2"/>
    <x v="1"/>
    <s v="Wednesday"/>
  </r>
  <r>
    <x v="746"/>
    <x v="70"/>
    <s v="C1144"/>
    <s v="Customer 1126"/>
    <s v="Male"/>
    <x v="8"/>
    <x v="0"/>
    <s v="Gujarat"/>
    <s v="Ahmedabad"/>
    <s v="Corporate"/>
    <s v="P103"/>
    <s v="Keyboard"/>
    <x v="0"/>
    <x v="0"/>
    <x v="3"/>
    <n v="8"/>
    <n v="1200"/>
    <n v="0.05"/>
    <n v="80"/>
    <n v="9600"/>
    <n v="480"/>
    <n v="9040"/>
    <s v="Credit Card"/>
    <x v="0"/>
    <n v="2026"/>
    <n v="2"/>
    <x v="4"/>
    <s v="Wednesday"/>
  </r>
  <r>
    <x v="747"/>
    <x v="155"/>
    <s v="C1017"/>
    <s v="Customer 1015"/>
    <s v="Male"/>
    <x v="15"/>
    <x v="2"/>
    <s v="Odisha"/>
    <s v="Bhubaneswar"/>
    <s v="Corporate"/>
    <s v="P111"/>
    <s v="Water Bottle"/>
    <x v="3"/>
    <x v="5"/>
    <x v="3"/>
    <n v="5"/>
    <n v="650"/>
    <n v="0.1"/>
    <n v="182"/>
    <n v="3250"/>
    <n v="325"/>
    <n v="2743"/>
    <s v="Net Banking"/>
    <x v="0"/>
    <n v="2026"/>
    <n v="2"/>
    <x v="3"/>
    <s v="Monday"/>
  </r>
  <r>
    <x v="748"/>
    <x v="167"/>
    <s v="C1163"/>
    <s v="Customer 1110"/>
    <s v="Female"/>
    <x v="30"/>
    <x v="1"/>
    <s v="Tamil Nadu"/>
    <s v="Coimbatore"/>
    <s v="Consumer"/>
    <s v="P108"/>
    <s v="Notebook Pack"/>
    <x v="4"/>
    <x v="6"/>
    <x v="2"/>
    <n v="6"/>
    <n v="300"/>
    <n v="0.05"/>
    <n v="248"/>
    <n v="1800"/>
    <n v="90"/>
    <n v="1462"/>
    <s v="Upi"/>
    <x v="1"/>
    <n v="2026"/>
    <n v="1"/>
    <x v="6"/>
    <s v="Monday"/>
  </r>
  <r>
    <x v="749"/>
    <x v="47"/>
    <s v="C1070"/>
    <s v="Customer 1078"/>
    <s v="Female"/>
    <x v="1"/>
    <x v="0"/>
    <s v="Maharashtra"/>
    <s v="Pune"/>
    <s v="Consumer"/>
    <s v="P111"/>
    <s v="Water Bottle"/>
    <x v="3"/>
    <x v="5"/>
    <x v="6"/>
    <n v="8"/>
    <n v="650"/>
    <n v="0.05"/>
    <n v="467"/>
    <n v="5200"/>
    <n v="260"/>
    <n v="4473"/>
    <s v="Upi"/>
    <x v="0"/>
    <n v="2026"/>
    <n v="3"/>
    <x v="7"/>
    <s v="Monday"/>
  </r>
  <r>
    <x v="750"/>
    <x v="103"/>
    <s v="C1015"/>
    <s v="Customer 1161"/>
    <s v="Male"/>
    <x v="16"/>
    <x v="1"/>
    <s v="Karnataka"/>
    <s v="Mysuru"/>
    <s v="Corporate"/>
    <s v="P111"/>
    <s v="Water Bottle"/>
    <x v="3"/>
    <x v="5"/>
    <x v="0"/>
    <n v="6"/>
    <n v="650"/>
    <n v="0.1"/>
    <n v="131"/>
    <n v="3900"/>
    <n v="390"/>
    <n v="3379"/>
    <s v="Cash On Delivery"/>
    <x v="0"/>
    <n v="2026"/>
    <n v="2"/>
    <x v="1"/>
    <s v="Thursday"/>
  </r>
  <r>
    <x v="751"/>
    <x v="236"/>
    <s v="C1129"/>
    <s v="Customer 1066"/>
    <s v="Male"/>
    <x v="5"/>
    <x v="1"/>
    <s v="Andhra Pradesh"/>
    <s v="Vijayawada"/>
    <s v="Corporate"/>
    <s v="P106"/>
    <s v="Office Chair"/>
    <x v="2"/>
    <x v="2"/>
    <x v="5"/>
    <n v="7"/>
    <n v="8500"/>
    <n v="0.1"/>
    <n v="131"/>
    <n v="59500"/>
    <n v="5950"/>
    <n v="53419"/>
    <s v="Debit Card"/>
    <x v="0"/>
    <n v="2026"/>
    <n v="1"/>
    <x v="2"/>
    <s v="Friday"/>
  </r>
  <r>
    <x v="752"/>
    <x v="78"/>
    <s v="C1094"/>
    <s v="Customer 1067"/>
    <s v="Female"/>
    <x v="22"/>
    <x v="1"/>
    <s v="Andhra Pradesh"/>
    <s v="Visakhapatnam"/>
    <s v="Consumer"/>
    <s v="P103"/>
    <s v="Keyboard"/>
    <x v="0"/>
    <x v="0"/>
    <x v="1"/>
    <n v="7"/>
    <n v="1200"/>
    <n v="0.1"/>
    <n v="311"/>
    <n v="8400"/>
    <n v="840"/>
    <n v="7249"/>
    <s v="Cash On Delivery"/>
    <x v="0"/>
    <n v="2026"/>
    <n v="2"/>
    <x v="3"/>
    <s v="Monday"/>
  </r>
  <r>
    <x v="753"/>
    <x v="23"/>
    <s v="C1033"/>
    <s v="Customer 1112"/>
    <s v="Female"/>
    <x v="15"/>
    <x v="1"/>
    <s v="Tamil Nadu"/>
    <s v="Coimbatore"/>
    <s v="Consumer"/>
    <s v="P101"/>
    <s v="Laptop 15"/>
    <x v="0"/>
    <x v="9"/>
    <x v="4"/>
    <n v="3"/>
    <n v="65000"/>
    <n v="0.15"/>
    <n v="216"/>
    <n v="195000"/>
    <n v="29250"/>
    <n v="165534"/>
    <s v="Credit Card"/>
    <x v="0"/>
    <n v="2026"/>
    <n v="3"/>
    <x v="7"/>
    <s v="Saturday"/>
  </r>
  <r>
    <x v="754"/>
    <x v="52"/>
    <s v="C1034"/>
    <s v="Customer 1196"/>
    <s v="Female"/>
    <x v="13"/>
    <x v="0"/>
    <s v="Rajasthan"/>
    <s v="Jaipur"/>
    <s v="Corporate"/>
    <s v="P112"/>
    <s v="Desk Lamp"/>
    <x v="3"/>
    <x v="3"/>
    <x v="6"/>
    <n v="8"/>
    <n v="1200"/>
    <n v="0.1"/>
    <n v="56"/>
    <n v="9600"/>
    <n v="960"/>
    <n v="8584"/>
    <s v="Credit Card"/>
    <x v="0"/>
    <n v="2026"/>
    <n v="1"/>
    <x v="2"/>
    <s v="Thursday"/>
  </r>
  <r>
    <x v="755"/>
    <x v="175"/>
    <s v="C1238"/>
    <s v="Customer 1065"/>
    <s v="Female"/>
    <x v="32"/>
    <x v="1"/>
    <s v="Andhra Pradesh"/>
    <s v="Visakhapatnam"/>
    <s v="Corporate"/>
    <s v="P107"/>
    <s v="Study Desk"/>
    <x v="2"/>
    <x v="7"/>
    <x v="0"/>
    <n v="1"/>
    <n v="10500"/>
    <n v="0.1"/>
    <n v="362"/>
    <n v="10500"/>
    <n v="1050"/>
    <n v="9088"/>
    <s v="Cash On Delivery"/>
    <x v="0"/>
    <n v="2026"/>
    <n v="1"/>
    <x v="6"/>
    <s v="Saturday"/>
  </r>
  <r>
    <x v="756"/>
    <x v="106"/>
    <s v="C1138"/>
    <s v="Customer 1058"/>
    <s v="Female"/>
    <x v="26"/>
    <x v="0"/>
    <s v="Maharashtra"/>
    <s v="Mumbai"/>
    <s v="Small Business"/>
    <s v="P112"/>
    <s v="Desk Lamp"/>
    <x v="3"/>
    <x v="3"/>
    <x v="6"/>
    <n v="7"/>
    <n v="1200"/>
    <n v="0.05"/>
    <n v="124"/>
    <n v="8400"/>
    <n v="420"/>
    <n v="7856"/>
    <s v="Cash On Delivery"/>
    <x v="0"/>
    <n v="2026"/>
    <n v="2"/>
    <x v="1"/>
    <s v="Saturday"/>
  </r>
  <r>
    <x v="757"/>
    <x v="80"/>
    <s v="C1131"/>
    <s v="Customer 1094"/>
    <s v="Female"/>
    <x v="14"/>
    <x v="3"/>
    <s v="Delhi"/>
    <s v="New Delhi"/>
    <s v="Small Business"/>
    <s v="P107"/>
    <s v="Study Desk"/>
    <x v="2"/>
    <x v="7"/>
    <x v="6"/>
    <n v="4"/>
    <n v="10500"/>
    <n v="0.15"/>
    <n v="435"/>
    <n v="42000"/>
    <n v="6300"/>
    <n v="35265"/>
    <s v="Debit Card"/>
    <x v="0"/>
    <n v="2026"/>
    <n v="1"/>
    <x v="5"/>
    <s v="Wednesday"/>
  </r>
  <r>
    <x v="758"/>
    <x v="93"/>
    <s v="C1193"/>
    <s v="Customer 1027"/>
    <s v="Female"/>
    <x v="16"/>
    <x v="3"/>
    <s v="Delhi"/>
    <s v="New Delhi"/>
    <s v="Corporate"/>
    <s v="P110"/>
    <s v="Backpack"/>
    <x v="1"/>
    <x v="1"/>
    <x v="5"/>
    <n v="1"/>
    <n v="1600"/>
    <n v="0"/>
    <n v="97"/>
    <n v="1600"/>
    <n v="0"/>
    <n v="1503"/>
    <s v="Credit Card"/>
    <x v="1"/>
    <n v="2026"/>
    <n v="1"/>
    <x v="6"/>
    <s v="Sunday"/>
  </r>
  <r>
    <x v="759"/>
    <x v="55"/>
    <s v="C1044"/>
    <s v="Customer 1031"/>
    <s v="Female"/>
    <x v="32"/>
    <x v="3"/>
    <s v="Punjab"/>
    <s v="Ludhiana"/>
    <s v="Small Business"/>
    <s v="P107"/>
    <s v="Study Desk"/>
    <x v="2"/>
    <x v="7"/>
    <x v="1"/>
    <n v="2"/>
    <n v="10500"/>
    <n v="0.05"/>
    <n v="316"/>
    <n v="21000"/>
    <n v="1050"/>
    <n v="19634"/>
    <s v="Upi"/>
    <x v="2"/>
    <n v="2026"/>
    <n v="2"/>
    <x v="1"/>
    <s v="Tuesday"/>
  </r>
  <r>
    <x v="760"/>
    <x v="20"/>
    <s v="C1190"/>
    <s v="Customer 1167"/>
    <s v="Female"/>
    <x v="23"/>
    <x v="1"/>
    <s v="Andhra Pradesh"/>
    <s v="Tirupati"/>
    <s v="Corporate"/>
    <s v="P105"/>
    <s v="Usb-C Hub"/>
    <x v="0"/>
    <x v="0"/>
    <x v="1"/>
    <n v="1"/>
    <n v="1600"/>
    <n v="0"/>
    <n v="457"/>
    <n v="1600"/>
    <n v="0"/>
    <n v="1143"/>
    <s v="Debit Card"/>
    <x v="1"/>
    <n v="2026"/>
    <n v="3"/>
    <x v="0"/>
    <s v="Monday"/>
  </r>
  <r>
    <x v="761"/>
    <x v="0"/>
    <s v="C1223"/>
    <s v="Customer 1138"/>
    <s v="Male"/>
    <x v="8"/>
    <x v="1"/>
    <s v="Andhra Pradesh"/>
    <s v="Vijayawada"/>
    <s v="Small Business"/>
    <s v="P111"/>
    <s v="Water Bottle"/>
    <x v="3"/>
    <x v="5"/>
    <x v="0"/>
    <n v="5"/>
    <n v="650"/>
    <n v="0.1"/>
    <n v="338"/>
    <n v="3250"/>
    <n v="325"/>
    <n v="2587"/>
    <s v="Upi"/>
    <x v="0"/>
    <n v="2026"/>
    <n v="3"/>
    <x v="0"/>
    <s v="Wednesday"/>
  </r>
  <r>
    <x v="762"/>
    <x v="98"/>
    <s v="C1025"/>
    <s v="Customer 1244"/>
    <s v="Male"/>
    <x v="13"/>
    <x v="1"/>
    <s v="Kerala"/>
    <s v="Thiruvananthapuram"/>
    <s v="Small Business"/>
    <s v="P105"/>
    <s v="Usb-C Hub"/>
    <x v="0"/>
    <x v="0"/>
    <x v="4"/>
    <n v="7"/>
    <n v="1600"/>
    <n v="0.2"/>
    <n v="79"/>
    <n v="11200"/>
    <n v="2240"/>
    <n v="8881"/>
    <s v="Credit Card"/>
    <x v="0"/>
    <n v="2026"/>
    <n v="1"/>
    <x v="2"/>
    <s v="Wednesday"/>
  </r>
  <r>
    <x v="763"/>
    <x v="83"/>
    <s v="C1193"/>
    <s v="Customer 1163"/>
    <s v="Female"/>
    <x v="17"/>
    <x v="2"/>
    <s v="West Bengal"/>
    <s v="Kolkata"/>
    <s v="Corporate"/>
    <s v="P101"/>
    <s v="Laptop 15"/>
    <x v="0"/>
    <x v="9"/>
    <x v="7"/>
    <n v="8"/>
    <n v="65000"/>
    <n v="0.15"/>
    <n v="190"/>
    <n v="520000"/>
    <n v="78000"/>
    <n v="441810"/>
    <s v="Credit Card"/>
    <x v="2"/>
    <n v="2026"/>
    <n v="2"/>
    <x v="4"/>
    <s v="Saturday"/>
  </r>
  <r>
    <x v="764"/>
    <x v="76"/>
    <s v="C1224"/>
    <s v="Customer 1188"/>
    <s v="Male"/>
    <x v="29"/>
    <x v="0"/>
    <s v="Maharashtra"/>
    <s v="Pune"/>
    <s v="Small Business"/>
    <s v="P102"/>
    <s v="Wireless Mouse"/>
    <x v="0"/>
    <x v="0"/>
    <x v="7"/>
    <n v="8"/>
    <n v="850"/>
    <n v="0.1"/>
    <n v="326"/>
    <n v="6800"/>
    <n v="680"/>
    <n v="5794"/>
    <s v="Cash On Delivery"/>
    <x v="2"/>
    <n v="2026"/>
    <n v="1"/>
    <x v="5"/>
    <s v="Sunday"/>
  </r>
  <r>
    <x v="765"/>
    <x v="204"/>
    <s v="C1008"/>
    <s v="Customer 1161"/>
    <s v="Female"/>
    <x v="4"/>
    <x v="2"/>
    <s v="Odisha"/>
    <s v="Bhubaneswar"/>
    <s v="Consumer"/>
    <s v="P109"/>
    <s v="Premium Pen Set"/>
    <x v="4"/>
    <x v="8"/>
    <x v="7"/>
    <n v="2"/>
    <n v="400"/>
    <n v="0.1"/>
    <n v="213"/>
    <n v="800"/>
    <n v="80"/>
    <n v="507"/>
    <s v="Net Banking"/>
    <x v="0"/>
    <n v="2026"/>
    <n v="1"/>
    <x v="6"/>
    <s v="Friday"/>
  </r>
  <r>
    <x v="766"/>
    <x v="115"/>
    <s v="C1243"/>
    <s v="Customer 1013"/>
    <s v="Female"/>
    <x v="16"/>
    <x v="1"/>
    <s v="Andhra Pradesh"/>
    <s v="Tirupati"/>
    <s v="Consumer"/>
    <s v="P107"/>
    <s v="Study Desk"/>
    <x v="2"/>
    <x v="7"/>
    <x v="1"/>
    <n v="2"/>
    <n v="10500"/>
    <n v="0.2"/>
    <n v="222"/>
    <n v="21000"/>
    <n v="4200"/>
    <n v="16578"/>
    <s v="Credit Card"/>
    <x v="0"/>
    <n v="2026"/>
    <n v="1"/>
    <x v="6"/>
    <s v="Saturday"/>
  </r>
  <r>
    <x v="767"/>
    <x v="5"/>
    <s v="C1057"/>
    <s v="Customer 1036"/>
    <s v="Female"/>
    <x v="29"/>
    <x v="3"/>
    <s v="Delhi"/>
    <s v="New Delhi"/>
    <s v="Corporate"/>
    <s v="P110"/>
    <s v="Backpack"/>
    <x v="1"/>
    <x v="1"/>
    <x v="2"/>
    <n v="2"/>
    <n v="1600"/>
    <n v="0.1"/>
    <n v="57"/>
    <n v="3200"/>
    <n v="320"/>
    <n v="2823"/>
    <s v="Upi"/>
    <x v="0"/>
    <n v="2026"/>
    <n v="1"/>
    <x v="5"/>
    <s v="Sunday"/>
  </r>
  <r>
    <x v="768"/>
    <x v="228"/>
    <s v="C1233"/>
    <s v="Customer 1206"/>
    <s v="Male"/>
    <x v="10"/>
    <x v="1"/>
    <s v="Telangana"/>
    <s v="Warangal"/>
    <s v="Corporate"/>
    <s v="P109"/>
    <s v="Premium Pen Set"/>
    <x v="4"/>
    <x v="8"/>
    <x v="7"/>
    <n v="8"/>
    <n v="400"/>
    <n v="0.1"/>
    <n v="211"/>
    <n v="3200"/>
    <n v="320"/>
    <n v="2669"/>
    <s v="Cash On Delivery"/>
    <x v="0"/>
    <n v="2026"/>
    <n v="1"/>
    <x v="6"/>
    <s v="Tuesday"/>
  </r>
  <r>
    <x v="769"/>
    <x v="157"/>
    <s v="C1040"/>
    <s v="Customer 1219"/>
    <s v="Female"/>
    <x v="16"/>
    <x v="1"/>
    <s v="Karnataka"/>
    <s v="Mysuru"/>
    <s v="Small Business"/>
    <s v="P108"/>
    <s v="Notebook Pack"/>
    <x v="4"/>
    <x v="6"/>
    <x v="6"/>
    <n v="7"/>
    <n v="300"/>
    <n v="0"/>
    <n v="195"/>
    <n v="2100"/>
    <n v="0"/>
    <n v="1905"/>
    <s v="Credit Card"/>
    <x v="2"/>
    <n v="2026"/>
    <n v="2"/>
    <x v="4"/>
    <s v="Saturday"/>
  </r>
  <r>
    <x v="770"/>
    <x v="177"/>
    <s v="C1181"/>
    <s v="Customer 1218"/>
    <s v="Male"/>
    <x v="34"/>
    <x v="0"/>
    <s v="Rajasthan"/>
    <s v="Jaipur"/>
    <s v="Small Business"/>
    <s v="P105"/>
    <s v="Usb-C Hub"/>
    <x v="0"/>
    <x v="0"/>
    <x v="1"/>
    <n v="6"/>
    <n v="1600"/>
    <n v="0.1"/>
    <n v="498"/>
    <n v="9600"/>
    <n v="960"/>
    <n v="8142"/>
    <s v="Upi"/>
    <x v="0"/>
    <n v="2026"/>
    <n v="1"/>
    <x v="6"/>
    <s v="Saturday"/>
  </r>
  <r>
    <x v="771"/>
    <x v="148"/>
    <s v="C1203"/>
    <s v="Customer 1220"/>
    <s v="Female"/>
    <x v="22"/>
    <x v="2"/>
    <s v="West Bengal"/>
    <s v="Kolkata"/>
    <s v="Small Business"/>
    <s v="P106"/>
    <s v="Office Chair"/>
    <x v="2"/>
    <x v="2"/>
    <x v="1"/>
    <n v="5"/>
    <n v="8500"/>
    <n v="0.1"/>
    <n v="500"/>
    <n v="42500"/>
    <n v="4250"/>
    <n v="37750"/>
    <s v="Debit Card"/>
    <x v="0"/>
    <n v="2026"/>
    <n v="1"/>
    <x v="2"/>
    <s v="Sunday"/>
  </r>
  <r>
    <x v="772"/>
    <x v="237"/>
    <s v="C1029"/>
    <s v="Customer 1225"/>
    <s v="Female"/>
    <x v="23"/>
    <x v="1"/>
    <s v="Andhra Pradesh"/>
    <s v="Unknown"/>
    <s v="Corporate"/>
    <s v="P110"/>
    <s v="Backpack"/>
    <x v="1"/>
    <x v="1"/>
    <x v="0"/>
    <n v="6"/>
    <n v="1600"/>
    <n v="0"/>
    <n v="284"/>
    <n v="9600"/>
    <n v="0"/>
    <n v="9316"/>
    <s v="Net Banking"/>
    <x v="0"/>
    <n v="2026"/>
    <n v="3"/>
    <x v="0"/>
    <s v="Sunday"/>
  </r>
  <r>
    <x v="773"/>
    <x v="117"/>
    <s v="C1200"/>
    <s v="Customer 1152"/>
    <s v="Female"/>
    <x v="27"/>
    <x v="0"/>
    <s v="Gujarat"/>
    <s v="Ahmedabad"/>
    <s v="Small Business"/>
    <s v="P111"/>
    <s v="Water Bottle"/>
    <x v="3"/>
    <x v="5"/>
    <x v="6"/>
    <n v="5"/>
    <n v="650"/>
    <n v="0.05"/>
    <n v="327"/>
    <n v="3250"/>
    <n v="162.5"/>
    <n v="2760.5"/>
    <s v="Debit Card"/>
    <x v="0"/>
    <n v="2026"/>
    <n v="2"/>
    <x v="1"/>
    <s v="Thursday"/>
  </r>
  <r>
    <x v="774"/>
    <x v="138"/>
    <s v="C1016"/>
    <s v="Customer 1085"/>
    <s v="Female"/>
    <x v="22"/>
    <x v="2"/>
    <s v="West Bengal"/>
    <s v="Kolkata"/>
    <s v="Corporate"/>
    <s v="P105"/>
    <s v="Usb-C Hub"/>
    <x v="0"/>
    <x v="0"/>
    <x v="1"/>
    <n v="6"/>
    <n v="1600"/>
    <n v="0.15"/>
    <n v="83"/>
    <n v="9600"/>
    <n v="1440"/>
    <n v="8077"/>
    <s v="Net Banking"/>
    <x v="0"/>
    <n v="2026"/>
    <n v="2"/>
    <x v="4"/>
    <s v="Friday"/>
  </r>
  <r>
    <x v="775"/>
    <x v="73"/>
    <s v="C1063"/>
    <s v="Customer 1076"/>
    <s v="Male"/>
    <x v="31"/>
    <x v="0"/>
    <s v="Rajasthan"/>
    <s v="Jaipur"/>
    <s v="Corporate"/>
    <s v="P109"/>
    <s v="Premium Pen Set"/>
    <x v="4"/>
    <x v="8"/>
    <x v="4"/>
    <n v="4"/>
    <n v="400"/>
    <n v="0.1"/>
    <n v="191"/>
    <n v="1600"/>
    <n v="160"/>
    <n v="1249"/>
    <s v="Debit Card"/>
    <x v="0"/>
    <n v="2026"/>
    <n v="2"/>
    <x v="1"/>
    <s v="Monday"/>
  </r>
  <r>
    <x v="776"/>
    <x v="85"/>
    <s v="C1044"/>
    <s v="Customer 1114"/>
    <s v="Male"/>
    <x v="29"/>
    <x v="1"/>
    <s v="Karnataka"/>
    <s v="Bengaluru"/>
    <s v="Consumer"/>
    <s v="P107"/>
    <s v="Study Desk"/>
    <x v="2"/>
    <x v="7"/>
    <x v="3"/>
    <n v="7"/>
    <n v="10500"/>
    <n v="0.1"/>
    <n v="359"/>
    <n v="73500"/>
    <n v="7350"/>
    <n v="65791"/>
    <s v="Net Banking"/>
    <x v="0"/>
    <n v="2026"/>
    <n v="2"/>
    <x v="4"/>
    <s v="Friday"/>
  </r>
  <r>
    <x v="777"/>
    <x v="13"/>
    <s v="C1221"/>
    <s v="Customer 1075"/>
    <s v="Female"/>
    <x v="17"/>
    <x v="1"/>
    <s v="Kerala"/>
    <s v="Thiruvananthapuram"/>
    <s v="Corporate"/>
    <s v="P103"/>
    <s v="Keyboard"/>
    <x v="0"/>
    <x v="0"/>
    <x v="0"/>
    <n v="5"/>
    <n v="1200"/>
    <n v="0"/>
    <n v="330"/>
    <n v="6000"/>
    <n v="0"/>
    <n v="5670"/>
    <s v="Debit Card"/>
    <x v="2"/>
    <n v="2026"/>
    <n v="1"/>
    <x v="5"/>
    <s v="Wednesday"/>
  </r>
  <r>
    <x v="778"/>
    <x v="59"/>
    <s v="C1119"/>
    <s v="Customer 1019"/>
    <s v="Male"/>
    <x v="11"/>
    <x v="2"/>
    <s v="West Bengal"/>
    <s v="Kolkata"/>
    <s v="Corporate"/>
    <s v="P103"/>
    <s v="Keyboard"/>
    <x v="0"/>
    <x v="0"/>
    <x v="7"/>
    <n v="7"/>
    <n v="1200"/>
    <n v="0.1"/>
    <n v="200"/>
    <n v="8400"/>
    <n v="840"/>
    <n v="7360"/>
    <s v="Net Banking"/>
    <x v="1"/>
    <n v="2026"/>
    <n v="1"/>
    <x v="6"/>
    <s v="Saturday"/>
  </r>
  <r>
    <x v="779"/>
    <x v="157"/>
    <s v="C1177"/>
    <s v="Customer 1236"/>
    <s v="Female"/>
    <x v="31"/>
    <x v="0"/>
    <s v="Maharashtra"/>
    <s v="Mumbai"/>
    <s v="Small Business"/>
    <s v="P104"/>
    <s v="24In Monitor"/>
    <x v="0"/>
    <x v="4"/>
    <x v="5"/>
    <n v="2"/>
    <n v="12500"/>
    <n v="0.15"/>
    <n v="483"/>
    <n v="25000"/>
    <n v="3750"/>
    <n v="20767"/>
    <s v="Net Banking"/>
    <x v="0"/>
    <n v="2026"/>
    <n v="2"/>
    <x v="4"/>
    <s v="Saturday"/>
  </r>
  <r>
    <x v="780"/>
    <x v="179"/>
    <s v="C1063"/>
    <s v="Customer 1107"/>
    <s v="Male"/>
    <x v="26"/>
    <x v="3"/>
    <s v="Punjab"/>
    <s v="Ludhiana"/>
    <s v="Small Business"/>
    <s v="P109"/>
    <s v="Premium Pen Set"/>
    <x v="4"/>
    <x v="8"/>
    <x v="1"/>
    <n v="7"/>
    <n v="400"/>
    <n v="0"/>
    <n v="312"/>
    <n v="2800"/>
    <n v="0"/>
    <n v="2488"/>
    <s v="Net Banking"/>
    <x v="1"/>
    <n v="2026"/>
    <n v="3"/>
    <x v="7"/>
    <s v="Sunday"/>
  </r>
  <r>
    <x v="781"/>
    <x v="3"/>
    <s v="C1143"/>
    <s v="Customer 1008"/>
    <s v="Male"/>
    <x v="1"/>
    <x v="0"/>
    <s v="Maharashtra"/>
    <s v="Mumbai"/>
    <s v="Small Business"/>
    <s v="P107"/>
    <s v="Study Desk"/>
    <x v="2"/>
    <x v="7"/>
    <x v="0"/>
    <n v="8"/>
    <n v="10500"/>
    <n v="0.1"/>
    <n v="497"/>
    <n v="84000"/>
    <n v="8400"/>
    <n v="75103"/>
    <s v="Net Banking"/>
    <x v="0"/>
    <n v="2026"/>
    <n v="2"/>
    <x v="3"/>
    <s v="Sunday"/>
  </r>
  <r>
    <x v="782"/>
    <x v="5"/>
    <s v="C1033"/>
    <s v="Customer 1054"/>
    <s v="Male"/>
    <x v="26"/>
    <x v="1"/>
    <s v="Tamil Nadu"/>
    <s v="Chennai"/>
    <s v="Corporate"/>
    <s v="P107"/>
    <s v="Study Desk"/>
    <x v="2"/>
    <x v="7"/>
    <x v="6"/>
    <n v="7"/>
    <n v="10500"/>
    <n v="0.1"/>
    <n v="180"/>
    <n v="73500"/>
    <n v="7350"/>
    <n v="65970"/>
    <s v="Debit Card"/>
    <x v="0"/>
    <n v="2026"/>
    <n v="1"/>
    <x v="5"/>
    <s v="Sunday"/>
  </r>
  <r>
    <x v="783"/>
    <x v="95"/>
    <s v="C1137"/>
    <s v="Customer 1152"/>
    <s v="Male"/>
    <x v="14"/>
    <x v="1"/>
    <s v="Andhra Pradesh"/>
    <s v="Nellore"/>
    <s v="Consumer"/>
    <s v="P102"/>
    <s v="Wireless Mouse"/>
    <x v="0"/>
    <x v="0"/>
    <x v="0"/>
    <n v="1"/>
    <n v="850"/>
    <n v="0.1"/>
    <n v="493"/>
    <n v="850"/>
    <n v="85"/>
    <n v="272"/>
    <s v="Credit Card"/>
    <x v="0"/>
    <n v="2026"/>
    <n v="2"/>
    <x v="3"/>
    <s v="Saturday"/>
  </r>
  <r>
    <x v="784"/>
    <x v="235"/>
    <s v="C1240"/>
    <s v="Customer 1090"/>
    <s v="Male"/>
    <x v="34"/>
    <x v="1"/>
    <s v="Telangana"/>
    <s v="Hyderabad"/>
    <s v="Consumer"/>
    <s v="P103"/>
    <s v="Keyboard"/>
    <x v="0"/>
    <x v="0"/>
    <x v="3"/>
    <n v="2"/>
    <n v="1200"/>
    <n v="0.1"/>
    <n v="167"/>
    <n v="2400"/>
    <n v="240"/>
    <n v="1993"/>
    <s v="Debit Card"/>
    <x v="2"/>
    <n v="2026"/>
    <n v="1"/>
    <x v="5"/>
    <s v="Tuesday"/>
  </r>
  <r>
    <x v="785"/>
    <x v="4"/>
    <s v="C1213"/>
    <s v="Customer 1148"/>
    <s v="Male"/>
    <x v="0"/>
    <x v="3"/>
    <s v="Punjab"/>
    <s v="Ludhiana"/>
    <s v="Corporate"/>
    <s v="P102"/>
    <s v="Wireless Mouse"/>
    <x v="0"/>
    <x v="0"/>
    <x v="1"/>
    <n v="8"/>
    <n v="850"/>
    <n v="0.2"/>
    <n v="288"/>
    <n v="6800"/>
    <n v="1360"/>
    <n v="5152"/>
    <s v="Upi"/>
    <x v="0"/>
    <n v="2026"/>
    <n v="2"/>
    <x v="4"/>
    <s v="Tuesday"/>
  </r>
  <r>
    <x v="786"/>
    <x v="0"/>
    <s v="C1133"/>
    <s v="Customer 1241"/>
    <s v="Male"/>
    <x v="31"/>
    <x v="1"/>
    <s v="Karnataka"/>
    <s v="Bengaluru"/>
    <s v="Small Business"/>
    <s v="P109"/>
    <s v="Premium Pen Set"/>
    <x v="4"/>
    <x v="8"/>
    <x v="6"/>
    <n v="1"/>
    <n v="400"/>
    <n v="0.15"/>
    <n v="62"/>
    <n v="400"/>
    <n v="60"/>
    <n v="278"/>
    <s v="Net Banking"/>
    <x v="0"/>
    <n v="2026"/>
    <n v="3"/>
    <x v="0"/>
    <s v="Wednesday"/>
  </r>
  <r>
    <x v="787"/>
    <x v="190"/>
    <s v="C1140"/>
    <s v="Customer 1159"/>
    <s v="Male"/>
    <x v="26"/>
    <x v="3"/>
    <s v="Uttar Pradesh"/>
    <s v="Lucknow"/>
    <s v="Corporate"/>
    <s v="P102"/>
    <s v="Wireless Mouse"/>
    <x v="0"/>
    <x v="0"/>
    <x v="4"/>
    <n v="7"/>
    <n v="850"/>
    <n v="0.15"/>
    <n v="395"/>
    <n v="5950"/>
    <n v="892.5"/>
    <n v="4662.5"/>
    <s v="Upi"/>
    <x v="0"/>
    <n v="2026"/>
    <n v="3"/>
    <x v="0"/>
    <s v="Friday"/>
  </r>
  <r>
    <x v="788"/>
    <x v="108"/>
    <s v="C1069"/>
    <s v="Customer 1157"/>
    <s v="Male"/>
    <x v="7"/>
    <x v="0"/>
    <s v="Maharashtra"/>
    <s v="Mumbai"/>
    <s v="Corporate"/>
    <s v="P109"/>
    <s v="Premium Pen Set"/>
    <x v="4"/>
    <x v="8"/>
    <x v="0"/>
    <n v="1"/>
    <n v="400"/>
    <n v="0.1"/>
    <n v="409"/>
    <n v="400"/>
    <n v="40"/>
    <n v="-49"/>
    <s v="Cash On Delivery"/>
    <x v="0"/>
    <n v="2026"/>
    <n v="3"/>
    <x v="7"/>
    <s v="Saturday"/>
  </r>
  <r>
    <x v="789"/>
    <x v="41"/>
    <s v="C1176"/>
    <s v="Customer 1003"/>
    <s v="Male"/>
    <x v="27"/>
    <x v="2"/>
    <s v="West Bengal"/>
    <s v="Kolkata"/>
    <s v="Small Business"/>
    <s v="P110"/>
    <s v="Backpack"/>
    <x v="1"/>
    <x v="1"/>
    <x v="4"/>
    <n v="2"/>
    <n v="1600"/>
    <n v="0.1"/>
    <n v="190"/>
    <n v="3200"/>
    <n v="320"/>
    <n v="2690"/>
    <s v="Debit Card"/>
    <x v="0"/>
    <n v="2026"/>
    <n v="3"/>
    <x v="0"/>
    <s v="Monday"/>
  </r>
  <r>
    <x v="790"/>
    <x v="147"/>
    <s v="C1220"/>
    <s v="Customer 1063"/>
    <s v="Male"/>
    <x v="23"/>
    <x v="1"/>
    <s v="Kerala"/>
    <s v="Thiruvananthapuram"/>
    <s v="Small Business"/>
    <s v="P106"/>
    <s v="Office Chair"/>
    <x v="2"/>
    <x v="2"/>
    <x v="0"/>
    <n v="7"/>
    <n v="8500"/>
    <n v="0.15"/>
    <n v="161"/>
    <n v="59500"/>
    <n v="8925"/>
    <n v="50414"/>
    <s v="Cash On Delivery"/>
    <x v="0"/>
    <n v="2026"/>
    <n v="1"/>
    <x v="2"/>
    <s v="Wednesday"/>
  </r>
  <r>
    <x v="791"/>
    <x v="198"/>
    <s v="C1006"/>
    <s v="Customer 1060"/>
    <s v="Female"/>
    <x v="34"/>
    <x v="1"/>
    <s v="Telangana"/>
    <s v="Warangal"/>
    <s v="Corporate"/>
    <s v="P104"/>
    <s v="24In Monitor"/>
    <x v="0"/>
    <x v="4"/>
    <x v="0"/>
    <n v="1"/>
    <n v="12500"/>
    <n v="0.1"/>
    <n v="485"/>
    <n v="12500"/>
    <n v="1250"/>
    <n v="10765"/>
    <s v="Cash On Delivery"/>
    <x v="0"/>
    <n v="2026"/>
    <n v="2"/>
    <x v="1"/>
    <s v="Tuesday"/>
  </r>
  <r>
    <x v="792"/>
    <x v="28"/>
    <s v="C1205"/>
    <s v="Customer 1224"/>
    <s v="Male"/>
    <x v="9"/>
    <x v="0"/>
    <s v="Maharashtra"/>
    <s v="Pune"/>
    <s v="Consumer"/>
    <s v="P103"/>
    <s v="Keyboard"/>
    <x v="0"/>
    <x v="0"/>
    <x v="2"/>
    <n v="5"/>
    <n v="1200"/>
    <n v="0"/>
    <n v="75"/>
    <n v="6000"/>
    <n v="0"/>
    <n v="5925"/>
    <s v="Debit Card"/>
    <x v="0"/>
    <n v="2026"/>
    <n v="2"/>
    <x v="4"/>
    <s v="Thursday"/>
  </r>
  <r>
    <x v="793"/>
    <x v="137"/>
    <s v="C1060"/>
    <s v="Customer 1114"/>
    <s v="Female"/>
    <x v="9"/>
    <x v="1"/>
    <s v="Tamil Nadu"/>
    <s v="Chennai"/>
    <s v="Small Business"/>
    <s v="P109"/>
    <s v="Premium Pen Set"/>
    <x v="4"/>
    <x v="8"/>
    <x v="5"/>
    <n v="7"/>
    <n v="400"/>
    <n v="0.05"/>
    <n v="288"/>
    <n v="2800"/>
    <n v="140"/>
    <n v="2372"/>
    <s v="Debit Card"/>
    <x v="0"/>
    <n v="2026"/>
    <n v="2"/>
    <x v="1"/>
    <s v="Sunday"/>
  </r>
  <r>
    <x v="794"/>
    <x v="77"/>
    <s v="C1168"/>
    <s v="Customer 1079"/>
    <s v="Male"/>
    <x v="30"/>
    <x v="3"/>
    <s v="Uttar Pradesh"/>
    <s v="Lucknow"/>
    <s v="Consumer"/>
    <s v="P103"/>
    <s v="Keyboard"/>
    <x v="0"/>
    <x v="0"/>
    <x v="5"/>
    <n v="5"/>
    <n v="1200"/>
    <n v="0"/>
    <n v="120"/>
    <n v="6000"/>
    <n v="0"/>
    <n v="5880"/>
    <s v="Cash On Delivery"/>
    <x v="0"/>
    <n v="2026"/>
    <n v="2"/>
    <x v="4"/>
    <s v="Friday"/>
  </r>
  <r>
    <x v="795"/>
    <x v="160"/>
    <s v="C1019"/>
    <s v="Customer 1194"/>
    <s v="Male"/>
    <x v="28"/>
    <x v="1"/>
    <s v="Karnataka"/>
    <s v="Bengaluru"/>
    <s v="Corporate"/>
    <s v="P106"/>
    <s v="Office Chair"/>
    <x v="2"/>
    <x v="2"/>
    <x v="6"/>
    <n v="8"/>
    <n v="8500"/>
    <n v="0.05"/>
    <n v="323"/>
    <n v="68000"/>
    <n v="3400"/>
    <n v="64277"/>
    <s v="Net Banking"/>
    <x v="2"/>
    <n v="2026"/>
    <n v="1"/>
    <x v="2"/>
    <s v="Sunday"/>
  </r>
  <r>
    <x v="796"/>
    <x v="222"/>
    <s v="C1249"/>
    <s v="Customer 1045"/>
    <s v="Female"/>
    <x v="10"/>
    <x v="1"/>
    <s v="Tamil Nadu"/>
    <s v="Chennai"/>
    <s v="Consumer"/>
    <s v="P104"/>
    <s v="24In Monitor"/>
    <x v="0"/>
    <x v="4"/>
    <x v="0"/>
    <n v="1"/>
    <n v="12500"/>
    <n v="0.1"/>
    <n v="390"/>
    <n v="12500"/>
    <n v="1250"/>
    <n v="10860"/>
    <s v="Credit Card"/>
    <x v="0"/>
    <n v="2026"/>
    <n v="2"/>
    <x v="3"/>
    <s v="Saturday"/>
  </r>
  <r>
    <x v="797"/>
    <x v="230"/>
    <s v="C1034"/>
    <s v="Customer 1135"/>
    <s v="Male"/>
    <x v="22"/>
    <x v="1"/>
    <s v="Andhra Pradesh"/>
    <s v="Nellore"/>
    <s v="Corporate"/>
    <s v="P105"/>
    <s v="Usb-C Hub"/>
    <x v="0"/>
    <x v="0"/>
    <x v="4"/>
    <n v="1"/>
    <n v="1600"/>
    <n v="0.1"/>
    <n v="331"/>
    <n v="1600"/>
    <n v="160"/>
    <n v="1109"/>
    <s v="Net Banking"/>
    <x v="0"/>
    <n v="2026"/>
    <n v="3"/>
    <x v="0"/>
    <s v="Wednesday"/>
  </r>
  <r>
    <x v="798"/>
    <x v="64"/>
    <s v="C1238"/>
    <s v="Customer 1239"/>
    <s v="Male"/>
    <x v="1"/>
    <x v="0"/>
    <s v="Maharashtra"/>
    <s v="Mumbai"/>
    <s v="Consumer"/>
    <s v="P109"/>
    <s v="Premium Pen Set"/>
    <x v="4"/>
    <x v="8"/>
    <x v="3"/>
    <n v="1"/>
    <n v="400"/>
    <n v="0.05"/>
    <n v="360"/>
    <n v="400"/>
    <n v="20"/>
    <n v="20"/>
    <s v="Net Banking"/>
    <x v="0"/>
    <n v="2026"/>
    <n v="1"/>
    <x v="5"/>
    <s v="Monday"/>
  </r>
  <r>
    <x v="799"/>
    <x v="94"/>
    <s v="C1192"/>
    <s v="Customer 1146"/>
    <s v="Female"/>
    <x v="22"/>
    <x v="2"/>
    <s v="West Bengal"/>
    <s v="Kolkata"/>
    <s v="Consumer"/>
    <s v="P112"/>
    <s v="Desk Lamp"/>
    <x v="3"/>
    <x v="3"/>
    <x v="1"/>
    <n v="8"/>
    <n v="1200"/>
    <n v="0.05"/>
    <n v="211"/>
    <n v="9600"/>
    <n v="480"/>
    <n v="8909"/>
    <s v="Cash On Delivery"/>
    <x v="0"/>
    <n v="2026"/>
    <n v="2"/>
    <x v="3"/>
    <s v="Friday"/>
  </r>
  <r>
    <x v="800"/>
    <x v="238"/>
    <s v="C1040"/>
    <s v="Customer 1128"/>
    <s v="Male"/>
    <x v="2"/>
    <x v="1"/>
    <s v="Andhra Pradesh"/>
    <s v="Vijayawada"/>
    <s v="Corporate"/>
    <s v="P107"/>
    <s v="Study Desk"/>
    <x v="2"/>
    <x v="7"/>
    <x v="6"/>
    <n v="1"/>
    <n v="10500"/>
    <n v="0.1"/>
    <n v="345"/>
    <n v="10500"/>
    <n v="1050"/>
    <n v="9105"/>
    <s v="Cash On Delivery"/>
    <x v="0"/>
    <n v="2026"/>
    <n v="2"/>
    <x v="3"/>
    <s v="Tuesday"/>
  </r>
  <r>
    <x v="801"/>
    <x v="161"/>
    <s v="C1243"/>
    <s v="Customer 1176"/>
    <s v="Female"/>
    <x v="25"/>
    <x v="3"/>
    <s v="Uttar Pradesh"/>
    <s v="Lucknow"/>
    <s v="Consumer"/>
    <s v="P111"/>
    <s v="Water Bottle"/>
    <x v="3"/>
    <x v="5"/>
    <x v="0"/>
    <n v="1"/>
    <n v="650"/>
    <n v="0.1"/>
    <n v="293"/>
    <n v="650"/>
    <n v="65"/>
    <n v="292"/>
    <s v="Upi"/>
    <x v="1"/>
    <n v="2026"/>
    <n v="2"/>
    <x v="3"/>
    <s v="Friday"/>
  </r>
  <r>
    <x v="802"/>
    <x v="126"/>
    <s v="C1186"/>
    <s v="Customer 1176"/>
    <s v="Female"/>
    <x v="9"/>
    <x v="2"/>
    <s v="Bihar"/>
    <s v="Patna"/>
    <s v="Small Business"/>
    <s v="P109"/>
    <s v="Premium Pen Set"/>
    <x v="4"/>
    <x v="8"/>
    <x v="6"/>
    <n v="2"/>
    <n v="400"/>
    <n v="0.15"/>
    <n v="452"/>
    <n v="800"/>
    <n v="120"/>
    <n v="228"/>
    <s v="Net Banking"/>
    <x v="0"/>
    <n v="2026"/>
    <n v="1"/>
    <x v="6"/>
    <s v="Thursday"/>
  </r>
  <r>
    <x v="803"/>
    <x v="157"/>
    <s v="C1198"/>
    <s v="Customer 1038"/>
    <s v="Female"/>
    <x v="12"/>
    <x v="2"/>
    <s v="West Bengal"/>
    <s v="Kolkata"/>
    <s v="Corporate"/>
    <s v="P102"/>
    <s v="Wireless Mouse"/>
    <x v="0"/>
    <x v="0"/>
    <x v="7"/>
    <n v="2"/>
    <n v="850"/>
    <n v="0.15"/>
    <n v="142"/>
    <n v="1700"/>
    <n v="255"/>
    <n v="1303"/>
    <s v="Upi"/>
    <x v="1"/>
    <n v="2026"/>
    <n v="2"/>
    <x v="4"/>
    <s v="Saturday"/>
  </r>
  <r>
    <x v="804"/>
    <x v="158"/>
    <s v="C1006"/>
    <s v="Customer 1229"/>
    <s v="Female"/>
    <x v="21"/>
    <x v="1"/>
    <s v="Andhra Pradesh"/>
    <s v="Vijayawada"/>
    <s v="Small Business"/>
    <s v="P106"/>
    <s v="Office Chair"/>
    <x v="2"/>
    <x v="2"/>
    <x v="3"/>
    <n v="4"/>
    <n v="8500"/>
    <n v="0"/>
    <n v="461"/>
    <n v="34000"/>
    <n v="0"/>
    <n v="33539"/>
    <s v="Upi"/>
    <x v="0"/>
    <n v="2026"/>
    <n v="1"/>
    <x v="5"/>
    <s v="Tuesday"/>
  </r>
  <r>
    <x v="805"/>
    <x v="169"/>
    <s v="C1200"/>
    <s v="Customer 1002"/>
    <s v="Female"/>
    <x v="4"/>
    <x v="1"/>
    <s v="Telangana"/>
    <s v="Hyderabad"/>
    <s v="Small Business"/>
    <s v="P104"/>
    <s v="24In Monitor"/>
    <x v="0"/>
    <x v="4"/>
    <x v="7"/>
    <n v="7"/>
    <n v="12500"/>
    <n v="0.1"/>
    <n v="402"/>
    <n v="87500"/>
    <n v="8750"/>
    <n v="78348"/>
    <s v="Debit Card"/>
    <x v="0"/>
    <n v="2026"/>
    <n v="2"/>
    <x v="4"/>
    <s v="Monday"/>
  </r>
  <r>
    <x v="806"/>
    <x v="200"/>
    <s v="C1067"/>
    <s v="Customer 1109"/>
    <s v="Female"/>
    <x v="13"/>
    <x v="3"/>
    <s v="Punjab"/>
    <s v="Ludhiana"/>
    <s v="Corporate"/>
    <s v="P106"/>
    <s v="Office Chair"/>
    <x v="2"/>
    <x v="2"/>
    <x v="2"/>
    <n v="4"/>
    <n v="8500"/>
    <n v="0"/>
    <n v="295"/>
    <n v="34000"/>
    <n v="0"/>
    <n v="33705"/>
    <s v="Upi"/>
    <x v="0"/>
    <n v="2026"/>
    <n v="2"/>
    <x v="3"/>
    <s v="Sunday"/>
  </r>
  <r>
    <x v="807"/>
    <x v="118"/>
    <s v="C1235"/>
    <s v="Customer 1034"/>
    <s v="Female"/>
    <x v="7"/>
    <x v="1"/>
    <s v="Telangana"/>
    <s v="Hyderabad"/>
    <s v="Consumer"/>
    <s v="P111"/>
    <s v="Water Bottle"/>
    <x v="3"/>
    <x v="5"/>
    <x v="1"/>
    <n v="3"/>
    <n v="650"/>
    <n v="0"/>
    <n v="99"/>
    <n v="1950"/>
    <n v="0"/>
    <n v="1851"/>
    <s v="Cash On Delivery"/>
    <x v="0"/>
    <n v="2026"/>
    <n v="3"/>
    <x v="0"/>
    <s v="Tuesday"/>
  </r>
  <r>
    <x v="808"/>
    <x v="46"/>
    <s v="C1101"/>
    <s v="Customer 1208"/>
    <s v="Male"/>
    <x v="24"/>
    <x v="2"/>
    <s v="West Bengal"/>
    <s v="Kolkata"/>
    <s v="Small Business"/>
    <s v="P109"/>
    <s v="Premium Pen Set"/>
    <x v="4"/>
    <x v="8"/>
    <x v="4"/>
    <n v="4"/>
    <n v="400"/>
    <n v="0"/>
    <n v="269"/>
    <n v="1600"/>
    <n v="0"/>
    <n v="1331"/>
    <s v="Net Banking"/>
    <x v="1"/>
    <n v="2026"/>
    <n v="2"/>
    <x v="4"/>
    <s v="Thursday"/>
  </r>
  <r>
    <x v="809"/>
    <x v="18"/>
    <s v="C1019"/>
    <s v="Customer 1013"/>
    <s v="Male"/>
    <x v="25"/>
    <x v="1"/>
    <s v="Karnataka"/>
    <s v="Bengaluru"/>
    <s v="Consumer"/>
    <s v="P103"/>
    <s v="Keyboard"/>
    <x v="0"/>
    <x v="0"/>
    <x v="2"/>
    <n v="5"/>
    <n v="1200"/>
    <n v="0.15"/>
    <n v="96"/>
    <n v="6000"/>
    <n v="900"/>
    <n v="5004"/>
    <s v="Cash On Delivery"/>
    <x v="0"/>
    <n v="2026"/>
    <n v="1"/>
    <x v="6"/>
    <s v="Tuesday"/>
  </r>
  <r>
    <x v="810"/>
    <x v="150"/>
    <s v="C1018"/>
    <s v="Customer 1027"/>
    <s v="Female"/>
    <x v="18"/>
    <x v="0"/>
    <s v="Rajasthan"/>
    <s v="Jaipur"/>
    <s v="Consumer"/>
    <s v="P102"/>
    <s v="Wireless Mouse"/>
    <x v="0"/>
    <x v="0"/>
    <x v="2"/>
    <n v="6"/>
    <n v="850"/>
    <n v="0.05"/>
    <n v="64"/>
    <n v="5100"/>
    <n v="255"/>
    <n v="4781"/>
    <s v="Upi"/>
    <x v="1"/>
    <n v="2026"/>
    <n v="2"/>
    <x v="1"/>
    <s v="Friday"/>
  </r>
  <r>
    <x v="811"/>
    <x v="133"/>
    <s v="C1131"/>
    <s v="Customer 1123"/>
    <s v="Male"/>
    <x v="16"/>
    <x v="1"/>
    <s v="Andhra Pradesh"/>
    <s v="Vijayawada"/>
    <s v="Small Business"/>
    <s v="P107"/>
    <s v="Study Desk"/>
    <x v="2"/>
    <x v="7"/>
    <x v="4"/>
    <n v="8"/>
    <n v="10500"/>
    <n v="0.15"/>
    <n v="65"/>
    <n v="84000"/>
    <n v="12600"/>
    <n v="71335"/>
    <s v="Net Banking"/>
    <x v="0"/>
    <n v="2026"/>
    <n v="2"/>
    <x v="4"/>
    <s v="Wednesday"/>
  </r>
  <r>
    <x v="812"/>
    <x v="115"/>
    <s v="C1152"/>
    <s v="Customer 1045"/>
    <s v="Female"/>
    <x v="13"/>
    <x v="1"/>
    <s v="Andhra Pradesh"/>
    <s v="Vijayawada"/>
    <s v="Corporate"/>
    <s v="P109"/>
    <s v="Premium Pen Set"/>
    <x v="4"/>
    <x v="8"/>
    <x v="3"/>
    <n v="1"/>
    <n v="400"/>
    <n v="0.1"/>
    <n v="79"/>
    <n v="400"/>
    <n v="40"/>
    <n v="281"/>
    <s v="Upi"/>
    <x v="0"/>
    <n v="2026"/>
    <n v="1"/>
    <x v="6"/>
    <s v="Saturday"/>
  </r>
  <r>
    <x v="813"/>
    <x v="18"/>
    <s v="C1187"/>
    <s v="Customer 1050"/>
    <s v="Female"/>
    <x v="6"/>
    <x v="0"/>
    <s v="Gujarat"/>
    <s v="Ahmedabad"/>
    <s v="Consumer"/>
    <s v="P107"/>
    <s v="Study Desk"/>
    <x v="2"/>
    <x v="7"/>
    <x v="1"/>
    <n v="4"/>
    <n v="10500"/>
    <n v="0.1"/>
    <n v="376"/>
    <n v="42000"/>
    <n v="4200"/>
    <n v="37424"/>
    <s v="Debit Card"/>
    <x v="0"/>
    <n v="2026"/>
    <n v="1"/>
    <x v="6"/>
    <s v="Tuesday"/>
  </r>
  <r>
    <x v="814"/>
    <x v="130"/>
    <s v="C1092"/>
    <s v="Customer 1235"/>
    <s v="Female"/>
    <x v="26"/>
    <x v="1"/>
    <s v="Telangana"/>
    <s v="Warangal"/>
    <s v="Consumer"/>
    <s v="P111"/>
    <s v="Water Bottle"/>
    <x v="3"/>
    <x v="5"/>
    <x v="6"/>
    <n v="8"/>
    <n v="650"/>
    <n v="0"/>
    <n v="222"/>
    <n v="5200"/>
    <n v="0"/>
    <n v="4978"/>
    <s v="Debit Card"/>
    <x v="0"/>
    <n v="2026"/>
    <n v="3"/>
    <x v="7"/>
    <s v="Sunday"/>
  </r>
  <r>
    <x v="815"/>
    <x v="98"/>
    <s v="C1119"/>
    <s v="Customer 1097"/>
    <s v="Female"/>
    <x v="12"/>
    <x v="2"/>
    <s v="Odisha"/>
    <s v="Bhubaneswar"/>
    <s v="Corporate"/>
    <s v="P104"/>
    <s v="24In Monitor"/>
    <x v="0"/>
    <x v="4"/>
    <x v="1"/>
    <n v="5"/>
    <n v="12500"/>
    <n v="0.1"/>
    <n v="259"/>
    <n v="62500"/>
    <n v="6250"/>
    <n v="55991"/>
    <s v="Upi"/>
    <x v="0"/>
    <n v="2026"/>
    <n v="1"/>
    <x v="2"/>
    <s v="Wednesday"/>
  </r>
  <r>
    <x v="816"/>
    <x v="35"/>
    <s v="C1086"/>
    <s v="Customer 1247"/>
    <s v="Male"/>
    <x v="16"/>
    <x v="1"/>
    <s v="Kerala"/>
    <s v="Thiruvananthapuram"/>
    <s v="Consumer"/>
    <s v="P103"/>
    <s v="Keyboard"/>
    <x v="0"/>
    <x v="0"/>
    <x v="6"/>
    <n v="3"/>
    <n v="1200"/>
    <n v="0.1"/>
    <n v="160"/>
    <n v="3600"/>
    <n v="360"/>
    <n v="3080"/>
    <s v="Cash On Delivery"/>
    <x v="0"/>
    <n v="2026"/>
    <n v="1"/>
    <x v="6"/>
    <s v="Wednesday"/>
  </r>
  <r>
    <x v="817"/>
    <x v="96"/>
    <s v="C1084"/>
    <s v="Customer 1161"/>
    <s v="Male"/>
    <x v="13"/>
    <x v="1"/>
    <s v="Kerala"/>
    <s v="Thiruvananthapuram"/>
    <s v="Consumer"/>
    <s v="P101"/>
    <s v="Laptop 15"/>
    <x v="0"/>
    <x v="9"/>
    <x v="4"/>
    <n v="1"/>
    <n v="65000"/>
    <n v="0.05"/>
    <n v="174"/>
    <n v="65000"/>
    <n v="3250"/>
    <n v="61576"/>
    <s v="Credit Card"/>
    <x v="0"/>
    <n v="2026"/>
    <n v="3"/>
    <x v="7"/>
    <s v="Wednesday"/>
  </r>
  <r>
    <x v="818"/>
    <x v="51"/>
    <s v="C1046"/>
    <s v="Customer 1041"/>
    <s v="Male"/>
    <x v="5"/>
    <x v="1"/>
    <s v="Karnataka"/>
    <s v="Bengaluru"/>
    <s v="Consumer"/>
    <s v="P111"/>
    <s v="Water Bottle"/>
    <x v="3"/>
    <x v="5"/>
    <x v="1"/>
    <n v="8"/>
    <n v="650"/>
    <n v="0"/>
    <n v="120"/>
    <n v="5200"/>
    <n v="0"/>
    <n v="5080"/>
    <s v="Net Banking"/>
    <x v="1"/>
    <n v="2026"/>
    <n v="1"/>
    <x v="5"/>
    <s v="Sunday"/>
  </r>
  <r>
    <x v="819"/>
    <x v="122"/>
    <s v="C1100"/>
    <s v="Customer 1194"/>
    <s v="Female"/>
    <x v="17"/>
    <x v="0"/>
    <s v="Gujarat"/>
    <s v="Ahmedabad"/>
    <s v="Small Business"/>
    <s v="P102"/>
    <s v="Wireless Mouse"/>
    <x v="0"/>
    <x v="0"/>
    <x v="7"/>
    <n v="3"/>
    <n v="850"/>
    <n v="0.1"/>
    <n v="418"/>
    <n v="2550"/>
    <n v="255"/>
    <n v="1877"/>
    <s v="Net Banking"/>
    <x v="0"/>
    <n v="2026"/>
    <n v="2"/>
    <x v="3"/>
    <s v="Thursday"/>
  </r>
  <r>
    <x v="820"/>
    <x v="6"/>
    <s v="C1071"/>
    <s v="Customer 1211"/>
    <s v="Male"/>
    <x v="31"/>
    <x v="1"/>
    <s v="Karnataka"/>
    <s v="Bengaluru"/>
    <s v="Consumer"/>
    <s v="P110"/>
    <s v="Backpack"/>
    <x v="1"/>
    <x v="1"/>
    <x v="6"/>
    <n v="6"/>
    <n v="1600"/>
    <n v="0.05"/>
    <n v="253"/>
    <n v="9600"/>
    <n v="480"/>
    <n v="8867"/>
    <s v="Debit Card"/>
    <x v="1"/>
    <n v="2026"/>
    <n v="3"/>
    <x v="0"/>
    <s v="Wednesday"/>
  </r>
  <r>
    <x v="821"/>
    <x v="233"/>
    <s v="C1002"/>
    <s v="Customer 1141"/>
    <s v="Female"/>
    <x v="17"/>
    <x v="1"/>
    <s v="Andhra Pradesh"/>
    <s v="Tirupati"/>
    <s v="Consumer"/>
    <s v="P101"/>
    <s v="Laptop 15"/>
    <x v="0"/>
    <x v="9"/>
    <x v="6"/>
    <n v="3"/>
    <n v="65000"/>
    <n v="0.1"/>
    <n v="175"/>
    <n v="195000"/>
    <n v="19500"/>
    <n v="175325"/>
    <s v="Cash On Delivery"/>
    <x v="1"/>
    <n v="2026"/>
    <n v="1"/>
    <x v="5"/>
    <s v="Saturday"/>
  </r>
  <r>
    <x v="822"/>
    <x v="191"/>
    <s v="C1087"/>
    <s v="Customer 1003"/>
    <s v="Female"/>
    <x v="10"/>
    <x v="0"/>
    <s v="Gujarat"/>
    <s v="Ahmedabad"/>
    <s v="Small Business"/>
    <s v="P111"/>
    <s v="Water Bottle"/>
    <x v="3"/>
    <x v="5"/>
    <x v="3"/>
    <n v="5"/>
    <n v="650"/>
    <n v="0.1"/>
    <n v="241"/>
    <n v="3250"/>
    <n v="325"/>
    <n v="2684"/>
    <s v="Debit Card"/>
    <x v="1"/>
    <n v="2026"/>
    <n v="2"/>
    <x v="4"/>
    <s v="Monday"/>
  </r>
  <r>
    <x v="823"/>
    <x v="190"/>
    <s v="C1132"/>
    <s v="Customer 1177"/>
    <s v="Female"/>
    <x v="21"/>
    <x v="1"/>
    <s v="Tamil Nadu"/>
    <s v="Coimbatore"/>
    <s v="Small Business"/>
    <s v="P105"/>
    <s v="Usb-C Hub"/>
    <x v="0"/>
    <x v="0"/>
    <x v="4"/>
    <n v="7"/>
    <n v="1600"/>
    <n v="0.2"/>
    <n v="497"/>
    <n v="11200"/>
    <n v="2240"/>
    <n v="8463"/>
    <s v="Debit Card"/>
    <x v="0"/>
    <n v="2026"/>
    <n v="3"/>
    <x v="0"/>
    <s v="Friday"/>
  </r>
  <r>
    <x v="824"/>
    <x v="232"/>
    <s v="C1166"/>
    <s v="Customer 1172"/>
    <s v="Male"/>
    <x v="23"/>
    <x v="2"/>
    <s v="Bihar"/>
    <s v="Patna"/>
    <s v="Small Business"/>
    <s v="P101"/>
    <s v="Laptop 15"/>
    <x v="0"/>
    <x v="9"/>
    <x v="5"/>
    <n v="5"/>
    <n v="65000"/>
    <n v="0.15"/>
    <n v="374"/>
    <n v="325000"/>
    <n v="48750"/>
    <n v="275876"/>
    <s v="Upi"/>
    <x v="0"/>
    <n v="2026"/>
    <n v="1"/>
    <x v="6"/>
    <s v="Friday"/>
  </r>
  <r>
    <x v="825"/>
    <x v="153"/>
    <s v="C1054"/>
    <s v="Customer 1035"/>
    <s v="Female"/>
    <x v="14"/>
    <x v="0"/>
    <s v="Maharashtra"/>
    <s v="Pune"/>
    <s v="Corporate"/>
    <s v="P104"/>
    <s v="24In Monitor"/>
    <x v="0"/>
    <x v="4"/>
    <x v="3"/>
    <n v="7"/>
    <n v="12500"/>
    <n v="0.15"/>
    <n v="397"/>
    <n v="87500"/>
    <n v="13125"/>
    <n v="73978"/>
    <s v="Upi"/>
    <x v="0"/>
    <n v="2026"/>
    <n v="2"/>
    <x v="4"/>
    <s v="Sunday"/>
  </r>
  <r>
    <x v="826"/>
    <x v="116"/>
    <s v="C1115"/>
    <s v="Customer 1242"/>
    <s v="Female"/>
    <x v="3"/>
    <x v="1"/>
    <s v="Kerala"/>
    <s v="Kochi"/>
    <s v="Corporate"/>
    <s v="P102"/>
    <s v="Wireless Mouse"/>
    <x v="0"/>
    <x v="0"/>
    <x v="3"/>
    <n v="7"/>
    <n v="850"/>
    <n v="0"/>
    <n v="274"/>
    <n v="5950"/>
    <n v="0"/>
    <n v="5676"/>
    <s v="Credit Card"/>
    <x v="1"/>
    <n v="2026"/>
    <n v="2"/>
    <x v="3"/>
    <s v="Saturday"/>
  </r>
  <r>
    <x v="827"/>
    <x v="229"/>
    <s v="C1097"/>
    <s v="Customer 1099"/>
    <s v="Male"/>
    <x v="28"/>
    <x v="1"/>
    <s v="Telangana"/>
    <s v="Hyderabad"/>
    <s v="Small Business"/>
    <s v="P107"/>
    <s v="Study Desk"/>
    <x v="2"/>
    <x v="7"/>
    <x v="5"/>
    <n v="3"/>
    <n v="10500"/>
    <n v="0.1"/>
    <n v="115"/>
    <n v="31500"/>
    <n v="3150"/>
    <n v="28235"/>
    <s v="Cash On Delivery"/>
    <x v="0"/>
    <n v="2026"/>
    <n v="2"/>
    <x v="3"/>
    <s v="Thursday"/>
  </r>
  <r>
    <x v="828"/>
    <x v="210"/>
    <s v="C1150"/>
    <s v="Customer 1226"/>
    <s v="Male"/>
    <x v="11"/>
    <x v="1"/>
    <s v="Kerala"/>
    <s v="Kochi"/>
    <s v="Consumer"/>
    <s v="P107"/>
    <s v="Study Desk"/>
    <x v="2"/>
    <x v="7"/>
    <x v="0"/>
    <n v="6"/>
    <n v="10500"/>
    <n v="0.05"/>
    <n v="290"/>
    <n v="63000"/>
    <n v="3150"/>
    <n v="59560"/>
    <s v="Credit Card"/>
    <x v="0"/>
    <n v="2026"/>
    <n v="1"/>
    <x v="6"/>
    <s v="Thursday"/>
  </r>
  <r>
    <x v="829"/>
    <x v="97"/>
    <s v="C1229"/>
    <s v="Customer 1054"/>
    <s v="Male"/>
    <x v="7"/>
    <x v="1"/>
    <s v="Telangana"/>
    <s v="Hyderabad"/>
    <s v="Consumer"/>
    <s v="P109"/>
    <s v="Premium Pen Set"/>
    <x v="4"/>
    <x v="8"/>
    <x v="2"/>
    <n v="5"/>
    <n v="400"/>
    <n v="0.05"/>
    <n v="305"/>
    <n v="2000"/>
    <n v="100"/>
    <n v="1595"/>
    <s v="Debit Card"/>
    <x v="0"/>
    <n v="2026"/>
    <n v="2"/>
    <x v="3"/>
    <s v="Thursday"/>
  </r>
  <r>
    <x v="830"/>
    <x v="170"/>
    <s v="C1114"/>
    <s v="Customer 1118"/>
    <s v="Male"/>
    <x v="9"/>
    <x v="3"/>
    <s v="Punjab"/>
    <s v="Ludhiana"/>
    <s v="Small Business"/>
    <s v="P108"/>
    <s v="Notebook Pack"/>
    <x v="4"/>
    <x v="6"/>
    <x v="7"/>
    <n v="4"/>
    <n v="300"/>
    <n v="0.05"/>
    <n v="270"/>
    <n v="1200"/>
    <n v="60"/>
    <n v="870"/>
    <s v="Cash On Delivery"/>
    <x v="0"/>
    <n v="2026"/>
    <n v="1"/>
    <x v="6"/>
    <s v="Wednesday"/>
  </r>
  <r>
    <x v="831"/>
    <x v="237"/>
    <s v="C1156"/>
    <s v="Customer 1106"/>
    <s v="Female"/>
    <x v="10"/>
    <x v="1"/>
    <s v="Telangana"/>
    <s v="Hyderabad"/>
    <s v="Consumer"/>
    <s v="P110"/>
    <s v="Backpack"/>
    <x v="1"/>
    <x v="1"/>
    <x v="1"/>
    <n v="4"/>
    <n v="1600"/>
    <n v="0"/>
    <n v="273"/>
    <n v="6400"/>
    <n v="0"/>
    <n v="6127"/>
    <s v="Debit Card"/>
    <x v="0"/>
    <n v="2026"/>
    <n v="3"/>
    <x v="0"/>
    <s v="Sunday"/>
  </r>
  <r>
    <x v="832"/>
    <x v="77"/>
    <s v="C1198"/>
    <s v="Customer 1036"/>
    <s v="Male"/>
    <x v="29"/>
    <x v="1"/>
    <s v="Andhra Pradesh"/>
    <s v="Tirupati"/>
    <s v="Consumer"/>
    <s v="P112"/>
    <s v="Desk Lamp"/>
    <x v="3"/>
    <x v="3"/>
    <x v="4"/>
    <n v="2"/>
    <n v="1200"/>
    <n v="0"/>
    <n v="472"/>
    <n v="2400"/>
    <n v="0"/>
    <n v="1928"/>
    <s v="Net Banking"/>
    <x v="0"/>
    <n v="2026"/>
    <n v="2"/>
    <x v="4"/>
    <s v="Friday"/>
  </r>
  <r>
    <x v="833"/>
    <x v="151"/>
    <s v="C1047"/>
    <s v="Customer 1052"/>
    <s v="Male"/>
    <x v="20"/>
    <x v="0"/>
    <s v="Maharashtra"/>
    <s v="Pune"/>
    <s v="Consumer"/>
    <s v="P112"/>
    <s v="Desk Lamp"/>
    <x v="3"/>
    <x v="3"/>
    <x v="4"/>
    <n v="2"/>
    <n v="1200"/>
    <n v="0.15"/>
    <n v="183"/>
    <n v="2400"/>
    <n v="360"/>
    <n v="1857"/>
    <s v="Cash On Delivery"/>
    <x v="0"/>
    <n v="2026"/>
    <n v="1"/>
    <x v="5"/>
    <s v="Saturday"/>
  </r>
  <r>
    <x v="834"/>
    <x v="239"/>
    <s v="C1121"/>
    <s v="Customer 1179"/>
    <s v="Male"/>
    <x v="23"/>
    <x v="2"/>
    <s v="Bihar"/>
    <s v="Patna"/>
    <s v="Small Business"/>
    <s v="P107"/>
    <s v="Study Desk"/>
    <x v="2"/>
    <x v="7"/>
    <x v="3"/>
    <n v="6"/>
    <n v="10500"/>
    <n v="0"/>
    <n v="112"/>
    <n v="63000"/>
    <n v="0"/>
    <n v="62888"/>
    <s v="Net Banking"/>
    <x v="1"/>
    <n v="2026"/>
    <n v="3"/>
    <x v="7"/>
    <s v="Wednesday"/>
  </r>
  <r>
    <x v="835"/>
    <x v="155"/>
    <s v="C1047"/>
    <s v="Customer 1019"/>
    <s v="Male"/>
    <x v="22"/>
    <x v="0"/>
    <s v="Rajasthan"/>
    <s v="Jaipur"/>
    <s v="Corporate"/>
    <s v="P101"/>
    <s v="Laptop 15"/>
    <x v="0"/>
    <x v="9"/>
    <x v="5"/>
    <n v="6"/>
    <n v="65000"/>
    <n v="0.15"/>
    <n v="126"/>
    <n v="390000"/>
    <n v="58500"/>
    <n v="331374"/>
    <s v="Upi"/>
    <x v="0"/>
    <n v="2026"/>
    <n v="2"/>
    <x v="3"/>
    <s v="Monday"/>
  </r>
  <r>
    <x v="836"/>
    <x v="122"/>
    <s v="C1007"/>
    <s v="Customer 1018"/>
    <s v="Male"/>
    <x v="34"/>
    <x v="1"/>
    <s v="Andhra Pradesh"/>
    <s v="Vijayawada"/>
    <s v="Small Business"/>
    <s v="P110"/>
    <s v="Backpack"/>
    <x v="1"/>
    <x v="1"/>
    <x v="0"/>
    <n v="2"/>
    <n v="1600"/>
    <n v="0.1"/>
    <n v="144"/>
    <n v="3200"/>
    <n v="320"/>
    <n v="2736"/>
    <s v="Net Banking"/>
    <x v="2"/>
    <n v="2026"/>
    <n v="2"/>
    <x v="3"/>
    <s v="Thursday"/>
  </r>
  <r>
    <x v="837"/>
    <x v="224"/>
    <s v="C1175"/>
    <s v="Customer 1068"/>
    <s v="Female"/>
    <x v="34"/>
    <x v="3"/>
    <s v="Delhi"/>
    <s v="New Delhi"/>
    <s v="Corporate"/>
    <s v="P108"/>
    <s v="Notebook Pack"/>
    <x v="4"/>
    <x v="6"/>
    <x v="5"/>
    <n v="4"/>
    <n v="300"/>
    <n v="0.1"/>
    <n v="499"/>
    <n v="1200"/>
    <n v="120"/>
    <n v="581"/>
    <s v="Cash On Delivery"/>
    <x v="0"/>
    <n v="2026"/>
    <n v="1"/>
    <x v="2"/>
    <s v="Monday"/>
  </r>
  <r>
    <x v="838"/>
    <x v="82"/>
    <s v="C1084"/>
    <s v="Customer 1093"/>
    <s v="Female"/>
    <x v="29"/>
    <x v="3"/>
    <s v="Uttar Pradesh"/>
    <s v="Lucknow"/>
    <s v="Small Business"/>
    <s v="P103"/>
    <s v="Keyboard"/>
    <x v="0"/>
    <x v="0"/>
    <x v="7"/>
    <n v="5"/>
    <n v="1200"/>
    <n v="0.2"/>
    <n v="468"/>
    <n v="6000"/>
    <n v="1200"/>
    <n v="4332"/>
    <s v="Cash On Delivery"/>
    <x v="0"/>
    <n v="2026"/>
    <n v="2"/>
    <x v="1"/>
    <s v="Sunday"/>
  </r>
  <r>
    <x v="839"/>
    <x v="96"/>
    <s v="C1080"/>
    <s v="Customer 1202"/>
    <s v="Female"/>
    <x v="1"/>
    <x v="2"/>
    <s v="Bihar"/>
    <s v="Patna"/>
    <s v="Small Business"/>
    <s v="P111"/>
    <s v="Water Bottle"/>
    <x v="3"/>
    <x v="5"/>
    <x v="4"/>
    <n v="6"/>
    <n v="650"/>
    <n v="0.1"/>
    <n v="245"/>
    <n v="3900"/>
    <n v="390"/>
    <n v="3265"/>
    <s v="Cash On Delivery"/>
    <x v="0"/>
    <n v="2026"/>
    <n v="3"/>
    <x v="7"/>
    <s v="Wednesday"/>
  </r>
  <r>
    <x v="840"/>
    <x v="52"/>
    <s v="C1041"/>
    <s v="Customer 1085"/>
    <s v="Female"/>
    <x v="6"/>
    <x v="2"/>
    <s v="Odisha"/>
    <s v="Bhubaneswar"/>
    <s v="Consumer"/>
    <s v="P110"/>
    <s v="Backpack"/>
    <x v="1"/>
    <x v="1"/>
    <x v="5"/>
    <n v="4"/>
    <n v="1600"/>
    <n v="0.1"/>
    <n v="362"/>
    <n v="6400"/>
    <n v="640"/>
    <n v="5398"/>
    <s v="Debit Card"/>
    <x v="0"/>
    <n v="2026"/>
    <n v="1"/>
    <x v="2"/>
    <s v="Thursday"/>
  </r>
  <r>
    <x v="841"/>
    <x v="115"/>
    <s v="C1081"/>
    <s v="Customer 1212"/>
    <s v="Male"/>
    <x v="24"/>
    <x v="1"/>
    <s v="Karnataka"/>
    <s v="Mysuru"/>
    <s v="Small Business"/>
    <s v="P111"/>
    <s v="Water Bottle"/>
    <x v="3"/>
    <x v="5"/>
    <x v="2"/>
    <n v="1"/>
    <n v="650"/>
    <n v="0"/>
    <n v="112"/>
    <n v="650"/>
    <n v="0"/>
    <n v="538"/>
    <s v="Net Banking"/>
    <x v="2"/>
    <n v="2026"/>
    <n v="1"/>
    <x v="6"/>
    <s v="Saturday"/>
  </r>
  <r>
    <x v="842"/>
    <x v="149"/>
    <s v="C1123"/>
    <s v="Customer 1161"/>
    <s v="Female"/>
    <x v="8"/>
    <x v="1"/>
    <s v="Andhra Pradesh"/>
    <s v="Vijayawada"/>
    <s v="Consumer"/>
    <s v="P101"/>
    <s v="Laptop 15"/>
    <x v="0"/>
    <x v="9"/>
    <x v="2"/>
    <n v="5"/>
    <n v="65000"/>
    <n v="0.1"/>
    <n v="220"/>
    <n v="325000"/>
    <n v="32500"/>
    <n v="292280"/>
    <s v="Net Banking"/>
    <x v="1"/>
    <n v="2026"/>
    <n v="2"/>
    <x v="1"/>
    <s v="Sunday"/>
  </r>
  <r>
    <x v="843"/>
    <x v="144"/>
    <s v="C1213"/>
    <s v="Customer 1212"/>
    <s v="Female"/>
    <x v="15"/>
    <x v="1"/>
    <s v="Andhra Pradesh"/>
    <s v="Visakhapatnam"/>
    <s v="Consumer"/>
    <s v="P111"/>
    <s v="Water Bottle"/>
    <x v="3"/>
    <x v="5"/>
    <x v="3"/>
    <n v="5"/>
    <n v="650"/>
    <n v="0"/>
    <n v="80"/>
    <n v="3250"/>
    <n v="0"/>
    <n v="3170"/>
    <s v="Credit Card"/>
    <x v="0"/>
    <n v="2026"/>
    <n v="1"/>
    <x v="5"/>
    <s v="Monday"/>
  </r>
  <r>
    <x v="844"/>
    <x v="221"/>
    <s v="C1118"/>
    <s v="Customer 1212"/>
    <s v="Female"/>
    <x v="30"/>
    <x v="1"/>
    <s v="Andhra Pradesh"/>
    <s v="Vijayawada"/>
    <s v="Corporate"/>
    <s v="P106"/>
    <s v="Office Chair"/>
    <x v="2"/>
    <x v="2"/>
    <x v="4"/>
    <n v="8"/>
    <n v="8500"/>
    <n v="0.1"/>
    <n v="242"/>
    <n v="68000"/>
    <n v="6800"/>
    <n v="60958"/>
    <s v="Debit Card"/>
    <x v="0"/>
    <n v="2026"/>
    <n v="2"/>
    <x v="3"/>
    <s v="Friday"/>
  </r>
  <r>
    <x v="845"/>
    <x v="40"/>
    <s v="C1249"/>
    <s v="Customer 1227"/>
    <s v="Male"/>
    <x v="30"/>
    <x v="1"/>
    <s v="Andhra Pradesh"/>
    <s v="Nellore"/>
    <s v="Corporate"/>
    <s v="P105"/>
    <s v="Usb-C Hub"/>
    <x v="0"/>
    <x v="0"/>
    <x v="3"/>
    <n v="5"/>
    <n v="1600"/>
    <n v="0.15"/>
    <n v="235"/>
    <n v="8000"/>
    <n v="1200"/>
    <n v="6565"/>
    <s v="Credit Card"/>
    <x v="2"/>
    <n v="2026"/>
    <n v="2"/>
    <x v="3"/>
    <s v="Wednesday"/>
  </r>
  <r>
    <x v="846"/>
    <x v="77"/>
    <s v="C1124"/>
    <s v="Customer 1185"/>
    <s v="Female"/>
    <x v="32"/>
    <x v="2"/>
    <s v="Bihar"/>
    <s v="Patna"/>
    <s v="Small Business"/>
    <s v="P111"/>
    <s v="Water Bottle"/>
    <x v="3"/>
    <x v="5"/>
    <x v="6"/>
    <n v="8"/>
    <n v="650"/>
    <n v="0.1"/>
    <n v="464"/>
    <n v="5200"/>
    <n v="520"/>
    <n v="4216"/>
    <s v="Upi"/>
    <x v="0"/>
    <n v="2026"/>
    <n v="2"/>
    <x v="4"/>
    <s v="Friday"/>
  </r>
  <r>
    <x v="847"/>
    <x v="78"/>
    <s v="C1088"/>
    <s v="Customer 1083"/>
    <s v="Male"/>
    <x v="19"/>
    <x v="1"/>
    <s v="Tamil Nadu"/>
    <s v="Coimbatore"/>
    <s v="Consumer"/>
    <s v="P110"/>
    <s v="Backpack"/>
    <x v="1"/>
    <x v="1"/>
    <x v="6"/>
    <n v="7"/>
    <n v="1600"/>
    <n v="0.1"/>
    <n v="426"/>
    <n v="11200"/>
    <n v="1120"/>
    <n v="9654"/>
    <s v="Debit Card"/>
    <x v="0"/>
    <n v="2026"/>
    <n v="2"/>
    <x v="3"/>
    <s v="Monday"/>
  </r>
  <r>
    <x v="848"/>
    <x v="89"/>
    <s v="C1033"/>
    <s v="Customer 1237"/>
    <s v="Female"/>
    <x v="32"/>
    <x v="1"/>
    <s v="Andhra Pradesh"/>
    <s v="Visakhapatnam"/>
    <s v="Corporate"/>
    <s v="P107"/>
    <s v="Study Desk"/>
    <x v="2"/>
    <x v="7"/>
    <x v="0"/>
    <n v="6"/>
    <n v="10500"/>
    <n v="0.1"/>
    <n v="245"/>
    <n v="63000"/>
    <n v="6300"/>
    <n v="56455"/>
    <s v="Credit Card"/>
    <x v="0"/>
    <n v="2026"/>
    <n v="1"/>
    <x v="5"/>
    <s v="Thursday"/>
  </r>
  <r>
    <x v="849"/>
    <x v="222"/>
    <s v="C1070"/>
    <s v="Customer 1013"/>
    <s v="Male"/>
    <x v="8"/>
    <x v="0"/>
    <s v="Maharashtra"/>
    <s v="Mumbai"/>
    <s v="Consumer"/>
    <s v="P103"/>
    <s v="Keyboard"/>
    <x v="0"/>
    <x v="0"/>
    <x v="0"/>
    <n v="1"/>
    <n v="1200"/>
    <n v="0.15"/>
    <n v="430"/>
    <n v="1200"/>
    <n v="180"/>
    <n v="590"/>
    <s v="Credit Card"/>
    <x v="2"/>
    <n v="2026"/>
    <n v="2"/>
    <x v="3"/>
    <s v="Saturday"/>
  </r>
  <r>
    <x v="850"/>
    <x v="52"/>
    <s v="C1073"/>
    <s v="Customer 1206"/>
    <s v="Male"/>
    <x v="29"/>
    <x v="1"/>
    <s v="Karnataka"/>
    <s v="Mysuru"/>
    <s v="Small Business"/>
    <s v="P108"/>
    <s v="Notebook Pack"/>
    <x v="4"/>
    <x v="6"/>
    <x v="2"/>
    <n v="3"/>
    <n v="300"/>
    <n v="0.15"/>
    <n v="443"/>
    <n v="900"/>
    <n v="135"/>
    <n v="322"/>
    <s v="Credit Card"/>
    <x v="0"/>
    <n v="2026"/>
    <n v="1"/>
    <x v="2"/>
    <s v="Thursday"/>
  </r>
  <r>
    <x v="851"/>
    <x v="27"/>
    <s v="C1130"/>
    <s v="Customer 1069"/>
    <s v="Male"/>
    <x v="12"/>
    <x v="3"/>
    <s v="Delhi"/>
    <s v="New Delhi"/>
    <s v="Small Business"/>
    <s v="P108"/>
    <s v="Notebook Pack"/>
    <x v="4"/>
    <x v="6"/>
    <x v="7"/>
    <n v="5"/>
    <n v="300"/>
    <n v="0.15"/>
    <n v="227"/>
    <n v="1500"/>
    <n v="225"/>
    <n v="1048"/>
    <s v="Credit Card"/>
    <x v="0"/>
    <n v="2026"/>
    <n v="2"/>
    <x v="3"/>
    <s v="Thursday"/>
  </r>
  <r>
    <x v="852"/>
    <x v="207"/>
    <s v="C1034"/>
    <s v="Customer 1095"/>
    <s v="Female"/>
    <x v="18"/>
    <x v="0"/>
    <s v="Maharashtra"/>
    <s v="Mumbai"/>
    <s v="Small Business"/>
    <s v="P106"/>
    <s v="Office Chair"/>
    <x v="2"/>
    <x v="2"/>
    <x v="3"/>
    <n v="6"/>
    <n v="8500"/>
    <n v="0.05"/>
    <n v="407"/>
    <n v="51000"/>
    <n v="2550"/>
    <n v="48043"/>
    <s v="Debit Card"/>
    <x v="0"/>
    <n v="2026"/>
    <n v="1"/>
    <x v="2"/>
    <s v="Tuesday"/>
  </r>
  <r>
    <x v="853"/>
    <x v="18"/>
    <s v="C1079"/>
    <s v="Customer 1052"/>
    <s v="Male"/>
    <x v="25"/>
    <x v="0"/>
    <s v="Maharashtra"/>
    <s v="Mumbai"/>
    <s v="Consumer"/>
    <s v="P102"/>
    <s v="Wireless Mouse"/>
    <x v="0"/>
    <x v="0"/>
    <x v="6"/>
    <n v="5"/>
    <n v="850"/>
    <n v="0"/>
    <n v="118"/>
    <n v="4250"/>
    <n v="0"/>
    <n v="4132"/>
    <s v="Upi"/>
    <x v="2"/>
    <n v="2026"/>
    <n v="1"/>
    <x v="6"/>
    <s v="Tuesday"/>
  </r>
  <r>
    <x v="854"/>
    <x v="225"/>
    <s v="C1163"/>
    <s v="Customer 1033"/>
    <s v="Male"/>
    <x v="33"/>
    <x v="0"/>
    <s v="Maharashtra"/>
    <s v="Pune"/>
    <s v="Consumer"/>
    <s v="P102"/>
    <s v="Wireless Mouse"/>
    <x v="0"/>
    <x v="0"/>
    <x v="3"/>
    <n v="8"/>
    <n v="850"/>
    <n v="0.05"/>
    <n v="392"/>
    <n v="6800"/>
    <n v="340"/>
    <n v="6068"/>
    <s v="Debit Card"/>
    <x v="0"/>
    <n v="2026"/>
    <n v="2"/>
    <x v="4"/>
    <s v="Thursday"/>
  </r>
  <r>
    <x v="855"/>
    <x v="168"/>
    <s v="C1024"/>
    <s v="Customer 1113"/>
    <s v="Male"/>
    <x v="31"/>
    <x v="2"/>
    <s v="Odisha"/>
    <s v="Bhubaneswar"/>
    <s v="Consumer"/>
    <s v="P106"/>
    <s v="Office Chair"/>
    <x v="2"/>
    <x v="2"/>
    <x v="7"/>
    <n v="5"/>
    <n v="8500"/>
    <n v="0"/>
    <n v="327"/>
    <n v="42500"/>
    <n v="0"/>
    <n v="42173"/>
    <s v="Net Banking"/>
    <x v="0"/>
    <n v="2026"/>
    <n v="2"/>
    <x v="3"/>
    <s v="Wednesday"/>
  </r>
  <r>
    <x v="856"/>
    <x v="68"/>
    <s v="C1196"/>
    <s v="Customer 1065"/>
    <s v="Male"/>
    <x v="32"/>
    <x v="0"/>
    <s v="Maharashtra"/>
    <s v="Pune"/>
    <s v="Consumer"/>
    <s v="P102"/>
    <s v="Wireless Mouse"/>
    <x v="0"/>
    <x v="0"/>
    <x v="4"/>
    <n v="5"/>
    <n v="850"/>
    <n v="0.1"/>
    <n v="101"/>
    <n v="4250"/>
    <n v="425"/>
    <n v="3724"/>
    <s v="Credit Card"/>
    <x v="0"/>
    <n v="2026"/>
    <n v="1"/>
    <x v="5"/>
    <s v="Tuesday"/>
  </r>
  <r>
    <x v="857"/>
    <x v="148"/>
    <s v="C1149"/>
    <s v="Customer 1111"/>
    <s v="Male"/>
    <x v="23"/>
    <x v="1"/>
    <s v="Kerala"/>
    <s v="Kochi"/>
    <s v="Corporate"/>
    <s v="P105"/>
    <s v="Usb-C Hub"/>
    <x v="0"/>
    <x v="0"/>
    <x v="7"/>
    <n v="8"/>
    <n v="1600"/>
    <n v="0.05"/>
    <n v="284"/>
    <n v="12800"/>
    <n v="640"/>
    <n v="11876"/>
    <s v="Debit Card"/>
    <x v="0"/>
    <n v="2026"/>
    <n v="1"/>
    <x v="2"/>
    <s v="Sunday"/>
  </r>
  <r>
    <x v="858"/>
    <x v="200"/>
    <s v="C1214"/>
    <s v="Customer 1062"/>
    <s v="Female"/>
    <x v="27"/>
    <x v="1"/>
    <s v="Andhra Pradesh"/>
    <s v="Visakhapatnam"/>
    <s v="Corporate"/>
    <s v="P108"/>
    <s v="Notebook Pack"/>
    <x v="4"/>
    <x v="6"/>
    <x v="0"/>
    <n v="5"/>
    <n v="300"/>
    <n v="0.05"/>
    <n v="460"/>
    <n v="1500"/>
    <n v="75"/>
    <n v="965"/>
    <s v="Net Banking"/>
    <x v="1"/>
    <n v="2026"/>
    <n v="2"/>
    <x v="3"/>
    <s v="Sunday"/>
  </r>
  <r>
    <x v="859"/>
    <x v="121"/>
    <s v="C1063"/>
    <s v="Customer 1173"/>
    <s v="Female"/>
    <x v="9"/>
    <x v="3"/>
    <s v="Uttar Pradesh"/>
    <s v="Lucknow"/>
    <s v="Consumer"/>
    <s v="P111"/>
    <s v="Water Bottle"/>
    <x v="3"/>
    <x v="5"/>
    <x v="0"/>
    <n v="7"/>
    <n v="650"/>
    <n v="0"/>
    <n v="214"/>
    <n v="4550"/>
    <n v="0"/>
    <n v="4336"/>
    <s v="Net Banking"/>
    <x v="0"/>
    <n v="2026"/>
    <n v="3"/>
    <x v="0"/>
    <s v="Tuesday"/>
  </r>
  <r>
    <x v="860"/>
    <x v="101"/>
    <s v="C1069"/>
    <s v="Customer 1067"/>
    <s v="Female"/>
    <x v="8"/>
    <x v="1"/>
    <s v="Andhra Pradesh"/>
    <s v="Vijayawada"/>
    <s v="Small Business"/>
    <s v="P102"/>
    <s v="Wireless Mouse"/>
    <x v="0"/>
    <x v="0"/>
    <x v="0"/>
    <n v="3"/>
    <n v="850"/>
    <n v="0.1"/>
    <n v="262"/>
    <n v="2550"/>
    <n v="255"/>
    <n v="2033"/>
    <s v="Upi"/>
    <x v="0"/>
    <n v="2026"/>
    <n v="1"/>
    <x v="5"/>
    <s v="Friday"/>
  </r>
  <r>
    <x v="861"/>
    <x v="15"/>
    <s v="C1040"/>
    <s v="Customer 1185"/>
    <s v="Male"/>
    <x v="13"/>
    <x v="1"/>
    <s v="Kerala"/>
    <s v="Thiruvananthapuram"/>
    <s v="Small Business"/>
    <s v="P109"/>
    <s v="Premium Pen Set"/>
    <x v="4"/>
    <x v="8"/>
    <x v="4"/>
    <n v="1"/>
    <n v="400"/>
    <n v="0.05"/>
    <n v="69"/>
    <n v="400"/>
    <n v="20"/>
    <n v="311"/>
    <s v="Debit Card"/>
    <x v="2"/>
    <n v="2026"/>
    <n v="3"/>
    <x v="0"/>
    <s v="Thursday"/>
  </r>
  <r>
    <x v="862"/>
    <x v="67"/>
    <s v="C1239"/>
    <s v="Customer 1196"/>
    <s v="Female"/>
    <x v="4"/>
    <x v="1"/>
    <s v="Karnataka"/>
    <s v="Mysuru"/>
    <s v="Corporate"/>
    <s v="P105"/>
    <s v="Usb-C Hub"/>
    <x v="0"/>
    <x v="0"/>
    <x v="5"/>
    <n v="2"/>
    <n v="1600"/>
    <n v="0.1"/>
    <n v="323"/>
    <n v="3200"/>
    <n v="320"/>
    <n v="2557"/>
    <s v="Net Banking"/>
    <x v="0"/>
    <n v="2026"/>
    <n v="3"/>
    <x v="0"/>
    <s v="Monday"/>
  </r>
  <r>
    <x v="863"/>
    <x v="49"/>
    <s v="C1227"/>
    <s v="Customer 1198"/>
    <s v="Male"/>
    <x v="33"/>
    <x v="0"/>
    <s v="Maharashtra"/>
    <s v="Mumbai"/>
    <s v="Corporate"/>
    <s v="P112"/>
    <s v="Desk Lamp"/>
    <x v="3"/>
    <x v="3"/>
    <x v="2"/>
    <n v="5"/>
    <n v="1200"/>
    <n v="0"/>
    <n v="240"/>
    <n v="6000"/>
    <n v="0"/>
    <n v="5760"/>
    <s v="Credit Card"/>
    <x v="0"/>
    <n v="2026"/>
    <n v="2"/>
    <x v="4"/>
    <s v="Monday"/>
  </r>
  <r>
    <x v="864"/>
    <x v="193"/>
    <s v="C1184"/>
    <s v="Customer 1002"/>
    <s v="Female"/>
    <x v="13"/>
    <x v="1"/>
    <s v="Andhra Pradesh"/>
    <s v="Visakhapatnam"/>
    <s v="Small Business"/>
    <s v="P109"/>
    <s v="Premium Pen Set"/>
    <x v="4"/>
    <x v="8"/>
    <x v="7"/>
    <n v="4"/>
    <n v="400"/>
    <n v="0.15"/>
    <n v="164"/>
    <n v="1600"/>
    <n v="240"/>
    <n v="1196"/>
    <s v="Upi"/>
    <x v="2"/>
    <n v="2026"/>
    <n v="3"/>
    <x v="0"/>
    <s v="Saturday"/>
  </r>
  <r>
    <x v="865"/>
    <x v="40"/>
    <s v="C1164"/>
    <s v="Customer 1167"/>
    <s v="Male"/>
    <x v="6"/>
    <x v="1"/>
    <s v="Andhra Pradesh"/>
    <s v="Tirupati"/>
    <s v="Corporate"/>
    <s v="P108"/>
    <s v="Notebook Pack"/>
    <x v="4"/>
    <x v="6"/>
    <x v="2"/>
    <n v="3"/>
    <n v="300"/>
    <n v="0.05"/>
    <n v="196"/>
    <n v="900"/>
    <n v="45"/>
    <n v="659"/>
    <s v="Cash On Delivery"/>
    <x v="1"/>
    <n v="2026"/>
    <n v="2"/>
    <x v="3"/>
    <s v="Wednesday"/>
  </r>
  <r>
    <x v="866"/>
    <x v="88"/>
    <s v="C1094"/>
    <s v="Customer 1059"/>
    <s v="Female"/>
    <x v="10"/>
    <x v="0"/>
    <s v="Gujarat"/>
    <s v="Unknown"/>
    <s v="Small Business"/>
    <s v="P102"/>
    <s v="Wireless Mouse"/>
    <x v="0"/>
    <x v="0"/>
    <x v="5"/>
    <n v="4"/>
    <n v="850"/>
    <n v="0.1"/>
    <n v="197"/>
    <n v="3400"/>
    <n v="340"/>
    <n v="2863"/>
    <s v="Credit Card"/>
    <x v="0"/>
    <n v="2026"/>
    <n v="1"/>
    <x v="6"/>
    <s v="Saturday"/>
  </r>
  <r>
    <x v="867"/>
    <x v="137"/>
    <s v="C1225"/>
    <s v="Customer 1236"/>
    <s v="Male"/>
    <x v="3"/>
    <x v="2"/>
    <s v="West Bengal"/>
    <s v="Kolkata"/>
    <s v="Small Business"/>
    <s v="P107"/>
    <s v="Study Desk"/>
    <x v="2"/>
    <x v="7"/>
    <x v="6"/>
    <n v="8"/>
    <n v="10500"/>
    <n v="0"/>
    <n v="450"/>
    <n v="84000"/>
    <n v="0"/>
    <n v="83550"/>
    <s v="Debit Card"/>
    <x v="2"/>
    <n v="2026"/>
    <n v="2"/>
    <x v="1"/>
    <s v="Sunday"/>
  </r>
  <r>
    <x v="868"/>
    <x v="152"/>
    <s v="C1189"/>
    <s v="Customer 1052"/>
    <s v="Male"/>
    <x v="25"/>
    <x v="1"/>
    <s v="Andhra Pradesh"/>
    <s v="Tirupati"/>
    <s v="Corporate"/>
    <s v="P110"/>
    <s v="Backpack"/>
    <x v="1"/>
    <x v="1"/>
    <x v="0"/>
    <n v="2"/>
    <n v="1600"/>
    <n v="0"/>
    <n v="379"/>
    <n v="3200"/>
    <n v="0"/>
    <n v="2821"/>
    <s v="Cash On Delivery"/>
    <x v="0"/>
    <n v="2026"/>
    <n v="3"/>
    <x v="0"/>
    <s v="Saturday"/>
  </r>
  <r>
    <x v="869"/>
    <x v="166"/>
    <s v="C1061"/>
    <s v="Customer 1113"/>
    <s v="Male"/>
    <x v="3"/>
    <x v="1"/>
    <s v="Telangana"/>
    <s v="Hyderabad"/>
    <s v="Small Business"/>
    <s v="P108"/>
    <s v="Notebook Pack"/>
    <x v="4"/>
    <x v="6"/>
    <x v="2"/>
    <n v="3"/>
    <n v="300"/>
    <n v="0.2"/>
    <n v="95"/>
    <n v="900"/>
    <n v="180"/>
    <n v="625"/>
    <s v="Credit Card"/>
    <x v="0"/>
    <n v="2026"/>
    <n v="3"/>
    <x v="0"/>
    <s v="Friday"/>
  </r>
  <r>
    <x v="870"/>
    <x v="142"/>
    <s v="C1129"/>
    <s v="Customer 1059"/>
    <s v="Male"/>
    <x v="28"/>
    <x v="1"/>
    <s v="Telangana"/>
    <s v="Hyderabad"/>
    <s v="Consumer"/>
    <s v="P102"/>
    <s v="Wireless Mouse"/>
    <x v="0"/>
    <x v="0"/>
    <x v="3"/>
    <n v="3"/>
    <n v="850"/>
    <n v="0"/>
    <n v="497"/>
    <n v="2550"/>
    <n v="0"/>
    <n v="2053"/>
    <s v="Credit Card"/>
    <x v="0"/>
    <n v="2026"/>
    <n v="3"/>
    <x v="7"/>
    <s v="Monday"/>
  </r>
  <r>
    <x v="871"/>
    <x v="240"/>
    <s v="C1117"/>
    <s v="Customer 1031"/>
    <s v="Female"/>
    <x v="15"/>
    <x v="1"/>
    <s v="Andhra Pradesh"/>
    <s v="Vijayawada"/>
    <s v="Consumer"/>
    <s v="P109"/>
    <s v="Premium Pen Set"/>
    <x v="4"/>
    <x v="8"/>
    <x v="6"/>
    <n v="5"/>
    <n v="400"/>
    <n v="0"/>
    <n v="467"/>
    <n v="2000"/>
    <n v="0"/>
    <n v="1533"/>
    <s v="Net Banking"/>
    <x v="0"/>
    <n v="2026"/>
    <n v="3"/>
    <x v="0"/>
    <s v="Monday"/>
  </r>
  <r>
    <x v="872"/>
    <x v="24"/>
    <s v="C1130"/>
    <s v="Customer 1167"/>
    <s v="Male"/>
    <x v="18"/>
    <x v="1"/>
    <s v="Telangana"/>
    <s v="Hyderabad"/>
    <s v="Small Business"/>
    <s v="P104"/>
    <s v="24In Monitor"/>
    <x v="0"/>
    <x v="4"/>
    <x v="7"/>
    <n v="2"/>
    <n v="12500"/>
    <n v="0.15"/>
    <n v="66"/>
    <n v="25000"/>
    <n v="3750"/>
    <n v="21184"/>
    <s v="Upi"/>
    <x v="2"/>
    <n v="2026"/>
    <n v="3"/>
    <x v="7"/>
    <s v="Wednesday"/>
  </r>
  <r>
    <x v="873"/>
    <x v="54"/>
    <s v="C1090"/>
    <s v="Customer 1061"/>
    <s v="Male"/>
    <x v="6"/>
    <x v="0"/>
    <s v="Rajasthan"/>
    <s v="Jaipur"/>
    <s v="Small Business"/>
    <s v="P107"/>
    <s v="Study Desk"/>
    <x v="2"/>
    <x v="7"/>
    <x v="5"/>
    <n v="0"/>
    <n v="10500"/>
    <n v="0.15"/>
    <n v="412"/>
    <n v="0"/>
    <n v="0"/>
    <n v="-412"/>
    <s v="Upi"/>
    <x v="0"/>
    <n v="2026"/>
    <n v="1"/>
    <x v="6"/>
    <s v="Sunday"/>
  </r>
  <r>
    <x v="874"/>
    <x v="161"/>
    <s v="C1219"/>
    <s v="Customer 1166"/>
    <s v="Male"/>
    <x v="12"/>
    <x v="1"/>
    <s v="Tamil Nadu"/>
    <s v="Coimbatore"/>
    <s v="Corporate"/>
    <s v="P102"/>
    <s v="Wireless Mouse"/>
    <x v="0"/>
    <x v="0"/>
    <x v="3"/>
    <n v="7"/>
    <n v="850"/>
    <n v="0"/>
    <n v="209"/>
    <n v="5950"/>
    <n v="0"/>
    <n v="5741"/>
    <s v="Upi"/>
    <x v="0"/>
    <n v="2026"/>
    <n v="2"/>
    <x v="3"/>
    <s v="Friday"/>
  </r>
  <r>
    <x v="875"/>
    <x v="216"/>
    <s v="C1180"/>
    <s v="Customer 1144"/>
    <s v="Female"/>
    <x v="29"/>
    <x v="2"/>
    <s v="Odisha"/>
    <s v="Bhubaneswar"/>
    <s v="Corporate"/>
    <s v="P102"/>
    <s v="Wireless Mouse"/>
    <x v="0"/>
    <x v="0"/>
    <x v="6"/>
    <n v="5"/>
    <n v="850"/>
    <n v="0.1"/>
    <n v="389"/>
    <n v="4250"/>
    <n v="425"/>
    <n v="3436"/>
    <s v="Cash On Delivery"/>
    <x v="0"/>
    <n v="2026"/>
    <n v="2"/>
    <x v="1"/>
    <s v="Saturday"/>
  </r>
  <r>
    <x v="876"/>
    <x v="85"/>
    <s v="C1152"/>
    <s v="Customer 1090"/>
    <s v="Male"/>
    <x v="31"/>
    <x v="1"/>
    <s v="Andhra Pradesh"/>
    <s v="Tirupati"/>
    <s v="Corporate"/>
    <s v="P104"/>
    <s v="24In Monitor"/>
    <x v="0"/>
    <x v="4"/>
    <x v="2"/>
    <n v="5"/>
    <n v="12500"/>
    <n v="0.1"/>
    <n v="250"/>
    <n v="62500"/>
    <n v="6250"/>
    <n v="56000"/>
    <s v="Cash On Delivery"/>
    <x v="0"/>
    <n v="2026"/>
    <n v="2"/>
    <x v="4"/>
    <s v="Friday"/>
  </r>
  <r>
    <x v="877"/>
    <x v="116"/>
    <s v="C1237"/>
    <s v="Customer 1151"/>
    <s v="Female"/>
    <x v="27"/>
    <x v="2"/>
    <s v="Bihar"/>
    <s v="Patna"/>
    <s v="Consumer"/>
    <s v="P110"/>
    <s v="Backpack"/>
    <x v="1"/>
    <x v="1"/>
    <x v="2"/>
    <n v="1"/>
    <n v="1600"/>
    <n v="0.15"/>
    <n v="204"/>
    <n v="1600"/>
    <n v="240"/>
    <n v="1156"/>
    <s v="Debit Card"/>
    <x v="1"/>
    <n v="2026"/>
    <n v="2"/>
    <x v="3"/>
    <s v="Saturday"/>
  </r>
  <r>
    <x v="878"/>
    <x v="172"/>
    <s v="C1216"/>
    <s v="Customer 1083"/>
    <s v="Female"/>
    <x v="10"/>
    <x v="0"/>
    <s v="Maharashtra"/>
    <s v="Mumbai"/>
    <s v="Consumer"/>
    <s v="P109"/>
    <s v="Premium Pen Set"/>
    <x v="4"/>
    <x v="8"/>
    <x v="0"/>
    <n v="1"/>
    <n v="400"/>
    <n v="0.2"/>
    <n v="362"/>
    <n v="400"/>
    <n v="80"/>
    <n v="-42"/>
    <s v="Debit Card"/>
    <x v="1"/>
    <n v="2026"/>
    <n v="1"/>
    <x v="5"/>
    <s v="Wednesday"/>
  </r>
  <r>
    <x v="879"/>
    <x v="139"/>
    <s v="C1196"/>
    <s v="Customer 1062"/>
    <s v="Female"/>
    <x v="11"/>
    <x v="3"/>
    <s v="Uttar Pradesh"/>
    <s v="Lucknow"/>
    <s v="Corporate"/>
    <s v="P106"/>
    <s v="Office Chair"/>
    <x v="2"/>
    <x v="2"/>
    <x v="5"/>
    <n v="8"/>
    <n v="8500"/>
    <n v="0.05"/>
    <n v="86"/>
    <n v="68000"/>
    <n v="3400"/>
    <n v="64514"/>
    <s v="Credit Card"/>
    <x v="1"/>
    <n v="2026"/>
    <n v="1"/>
    <x v="5"/>
    <s v="Monday"/>
  </r>
  <r>
    <x v="880"/>
    <x v="91"/>
    <s v="C1040"/>
    <s v="Customer 1207"/>
    <s v="Female"/>
    <x v="18"/>
    <x v="3"/>
    <s v="Punjab"/>
    <s v="Ludhiana"/>
    <s v="Consumer"/>
    <s v="P107"/>
    <s v="Study Desk"/>
    <x v="2"/>
    <x v="7"/>
    <x v="6"/>
    <n v="1"/>
    <n v="10500"/>
    <n v="0.05"/>
    <n v="440"/>
    <n v="10500"/>
    <n v="525"/>
    <n v="9535"/>
    <s v="Upi"/>
    <x v="0"/>
    <n v="2026"/>
    <n v="1"/>
    <x v="6"/>
    <s v="Monday"/>
  </r>
  <r>
    <x v="881"/>
    <x v="156"/>
    <s v="C1103"/>
    <s v="Customer 1065"/>
    <s v="Male"/>
    <x v="29"/>
    <x v="1"/>
    <s v="Andhra Pradesh"/>
    <s v="Visakhapatnam"/>
    <s v="Consumer"/>
    <s v="P103"/>
    <s v="Keyboard"/>
    <x v="0"/>
    <x v="0"/>
    <x v="5"/>
    <n v="3"/>
    <n v="1200"/>
    <n v="0.1"/>
    <n v="131"/>
    <n v="3600"/>
    <n v="360"/>
    <n v="3109"/>
    <s v="Cash On Delivery"/>
    <x v="0"/>
    <n v="2026"/>
    <n v="2"/>
    <x v="1"/>
    <s v="Wednesday"/>
  </r>
  <r>
    <x v="882"/>
    <x v="175"/>
    <s v="C1062"/>
    <s v="Customer 1005"/>
    <s v="Male"/>
    <x v="15"/>
    <x v="1"/>
    <s v="Karnataka"/>
    <s v="Bengaluru"/>
    <s v="Small Business"/>
    <s v="P109"/>
    <s v="Premium Pen Set"/>
    <x v="4"/>
    <x v="8"/>
    <x v="4"/>
    <n v="4"/>
    <n v="-500"/>
    <n v="0.15"/>
    <n v="173"/>
    <n v="-2000"/>
    <n v="-300"/>
    <n v="-1873"/>
    <s v="Credit Card"/>
    <x v="1"/>
    <n v="2026"/>
    <n v="1"/>
    <x v="6"/>
    <s v="Saturday"/>
  </r>
  <r>
    <x v="883"/>
    <x v="93"/>
    <s v="C1248"/>
    <s v="Customer 1161"/>
    <s v="Female"/>
    <x v="15"/>
    <x v="1"/>
    <s v="Tamil Nadu"/>
    <s v="Coimbatore"/>
    <s v="Corporate"/>
    <s v="P101"/>
    <s v="Laptop 15"/>
    <x v="0"/>
    <x v="9"/>
    <x v="2"/>
    <n v="5"/>
    <n v="65000"/>
    <n v="0.15"/>
    <n v="219"/>
    <n v="325000"/>
    <n v="48750"/>
    <n v="276031"/>
    <s v="Net Banking"/>
    <x v="0"/>
    <n v="2026"/>
    <n v="1"/>
    <x v="6"/>
    <s v="Sunday"/>
  </r>
  <r>
    <x v="884"/>
    <x v="17"/>
    <s v="C1145"/>
    <s v="Customer 1056"/>
    <s v="Female"/>
    <x v="20"/>
    <x v="0"/>
    <s v="Maharashtra"/>
    <s v="Pune"/>
    <s v="Consumer"/>
    <s v="P108"/>
    <s v="Notebook Pack"/>
    <x v="4"/>
    <x v="6"/>
    <x v="3"/>
    <n v="1"/>
    <n v="300"/>
    <n v="0.15"/>
    <n v="105"/>
    <n v="300"/>
    <n v="45"/>
    <n v="150"/>
    <s v="Cash On Delivery"/>
    <x v="0"/>
    <n v="2026"/>
    <n v="2"/>
    <x v="4"/>
    <s v="Sunday"/>
  </r>
  <r>
    <x v="885"/>
    <x v="39"/>
    <s v="C1178"/>
    <s v="Customer 1205"/>
    <s v="Female"/>
    <x v="31"/>
    <x v="3"/>
    <s v="Uttar Pradesh"/>
    <s v="Lucknow"/>
    <s v="Small Business"/>
    <s v="P109"/>
    <s v="Premium Pen Set"/>
    <x v="4"/>
    <x v="8"/>
    <x v="4"/>
    <n v="1"/>
    <n v="400"/>
    <n v="0"/>
    <n v="381"/>
    <n v="400"/>
    <n v="0"/>
    <n v="19"/>
    <s v="Net Banking"/>
    <x v="0"/>
    <n v="2026"/>
    <n v="1"/>
    <x v="5"/>
    <s v="Saturday"/>
  </r>
  <r>
    <x v="886"/>
    <x v="136"/>
    <s v="C1230"/>
    <s v="Customer 1044"/>
    <s v="Male"/>
    <x v="13"/>
    <x v="1"/>
    <s v="Andhra Pradesh"/>
    <s v="Tirupati"/>
    <s v="Corporate"/>
    <s v="P102"/>
    <s v="Wireless Mouse"/>
    <x v="0"/>
    <x v="0"/>
    <x v="6"/>
    <n v="1"/>
    <n v="850"/>
    <n v="0"/>
    <n v="496"/>
    <n v="850"/>
    <n v="0"/>
    <n v="354"/>
    <s v="Net Banking"/>
    <x v="1"/>
    <n v="2026"/>
    <n v="1"/>
    <x v="6"/>
    <s v="Sunday"/>
  </r>
  <r>
    <x v="887"/>
    <x v="149"/>
    <s v="C1034"/>
    <s v="Customer 1150"/>
    <s v="Female"/>
    <x v="24"/>
    <x v="1"/>
    <s v="Kerala"/>
    <s v="Thiruvananthapuram"/>
    <s v="Corporate"/>
    <s v="P109"/>
    <s v="Premium Pen Set"/>
    <x v="4"/>
    <x v="8"/>
    <x v="1"/>
    <n v="3"/>
    <n v="400"/>
    <n v="0.05"/>
    <n v="162"/>
    <n v="1200"/>
    <n v="60"/>
    <n v="978"/>
    <s v="Debit Card"/>
    <x v="0"/>
    <n v="2026"/>
    <n v="2"/>
    <x v="1"/>
    <s v="Sunday"/>
  </r>
  <r>
    <x v="888"/>
    <x v="5"/>
    <s v="C1213"/>
    <s v="Customer 1234"/>
    <s v="Male"/>
    <x v="13"/>
    <x v="0"/>
    <s v="Rajasthan"/>
    <s v="Jaipur"/>
    <s v="Small Business"/>
    <s v="P106"/>
    <s v="Office Chair"/>
    <x v="2"/>
    <x v="2"/>
    <x v="1"/>
    <n v="8"/>
    <n v="8500"/>
    <n v="0"/>
    <n v="413"/>
    <n v="68000"/>
    <n v="0"/>
    <n v="67587"/>
    <s v="Cash On Delivery"/>
    <x v="2"/>
    <n v="2026"/>
    <n v="1"/>
    <x v="5"/>
    <s v="Sunday"/>
  </r>
  <r>
    <x v="889"/>
    <x v="165"/>
    <s v="C1062"/>
    <s v="Customer 1081"/>
    <s v="Female"/>
    <x v="29"/>
    <x v="1"/>
    <s v="Telangana"/>
    <s v="Hyderabad"/>
    <s v="Corporate"/>
    <s v="P106"/>
    <s v="Office Chair"/>
    <x v="2"/>
    <x v="2"/>
    <x v="3"/>
    <n v="8"/>
    <n v="8500"/>
    <n v="0.05"/>
    <n v="339"/>
    <n v="68000"/>
    <n v="3400"/>
    <n v="64261"/>
    <s v="Net Banking"/>
    <x v="1"/>
    <n v="2026"/>
    <n v="1"/>
    <x v="6"/>
    <s v="Monday"/>
  </r>
  <r>
    <x v="890"/>
    <x v="207"/>
    <s v="C1010"/>
    <s v="Customer 1026"/>
    <s v="Male"/>
    <x v="15"/>
    <x v="1"/>
    <s v="Karnataka"/>
    <s v="Mysuru"/>
    <s v="Corporate"/>
    <s v="P101"/>
    <s v="Laptop 15"/>
    <x v="0"/>
    <x v="9"/>
    <x v="2"/>
    <n v="4"/>
    <n v="65000"/>
    <n v="0.15"/>
    <n v="450"/>
    <n v="260000"/>
    <n v="39000"/>
    <n v="220550"/>
    <s v="Debit Card"/>
    <x v="0"/>
    <n v="2026"/>
    <n v="1"/>
    <x v="2"/>
    <s v="Tuesday"/>
  </r>
  <r>
    <x v="891"/>
    <x v="177"/>
    <s v="C1007"/>
    <s v="Customer 1236"/>
    <s v="Female"/>
    <x v="32"/>
    <x v="3"/>
    <s v="Punjab"/>
    <s v="Ludhiana"/>
    <s v="Corporate"/>
    <s v="P108"/>
    <s v="Notebook Pack"/>
    <x v="4"/>
    <x v="6"/>
    <x v="6"/>
    <n v="5"/>
    <n v="300"/>
    <n v="0.05"/>
    <n v="256"/>
    <n v="1500"/>
    <n v="75"/>
    <n v="1169"/>
    <s v="Debit Card"/>
    <x v="0"/>
    <n v="2026"/>
    <n v="1"/>
    <x v="6"/>
    <s v="Saturday"/>
  </r>
  <r>
    <x v="892"/>
    <x v="155"/>
    <s v="C1205"/>
    <s v="Customer 1093"/>
    <s v="Male"/>
    <x v="25"/>
    <x v="3"/>
    <s v="Uttar Pradesh"/>
    <s v="Lucknow"/>
    <s v="Consumer"/>
    <s v="P108"/>
    <s v="Notebook Pack"/>
    <x v="4"/>
    <x v="6"/>
    <x v="0"/>
    <n v="1"/>
    <n v="-500"/>
    <n v="0.15"/>
    <n v="204"/>
    <n v="-500"/>
    <n v="-75"/>
    <n v="-629"/>
    <s v="Debit Card"/>
    <x v="1"/>
    <n v="2026"/>
    <n v="2"/>
    <x v="3"/>
    <s v="Monday"/>
  </r>
  <r>
    <x v="893"/>
    <x v="125"/>
    <s v="C1075"/>
    <s v="Customer 1156"/>
    <s v="Male"/>
    <x v="8"/>
    <x v="0"/>
    <s v="Rajasthan"/>
    <s v="Jaipur"/>
    <s v="Consumer"/>
    <s v="P102"/>
    <s v="Wireless Mouse"/>
    <x v="0"/>
    <x v="0"/>
    <x v="5"/>
    <n v="5"/>
    <n v="850"/>
    <n v="0.05"/>
    <n v="204"/>
    <n v="4250"/>
    <n v="212.5"/>
    <n v="3833.5"/>
    <s v="Debit Card"/>
    <x v="0"/>
    <n v="2026"/>
    <n v="2"/>
    <x v="1"/>
    <s v="Friday"/>
  </r>
  <r>
    <x v="894"/>
    <x v="125"/>
    <s v="C1152"/>
    <s v="Customer 1108"/>
    <s v="Male"/>
    <x v="2"/>
    <x v="1"/>
    <s v="Tamil Nadu"/>
    <s v="Coimbatore"/>
    <s v="Consumer"/>
    <s v="P111"/>
    <s v="Water Bottle"/>
    <x v="3"/>
    <x v="5"/>
    <x v="6"/>
    <n v="2"/>
    <n v="650"/>
    <n v="0.1"/>
    <n v="436"/>
    <n v="1300"/>
    <n v="130"/>
    <n v="734"/>
    <s v="Cash On Delivery"/>
    <x v="0"/>
    <n v="2026"/>
    <n v="2"/>
    <x v="1"/>
    <s v="Friday"/>
  </r>
  <r>
    <x v="895"/>
    <x v="228"/>
    <s v="C1157"/>
    <s v="Customer 1185"/>
    <s v="Male"/>
    <x v="6"/>
    <x v="0"/>
    <s v="Maharashtra"/>
    <s v="Pune"/>
    <s v="Corporate"/>
    <s v="P104"/>
    <s v="24In Monitor"/>
    <x v="0"/>
    <x v="4"/>
    <x v="0"/>
    <n v="1"/>
    <n v="12500"/>
    <n v="0.15"/>
    <n v="212"/>
    <n v="12500"/>
    <n v="1875"/>
    <n v="10413"/>
    <s v="Debit Card"/>
    <x v="0"/>
    <n v="2026"/>
    <n v="1"/>
    <x v="6"/>
    <s v="Tuesday"/>
  </r>
  <r>
    <x v="896"/>
    <x v="78"/>
    <s v="C1033"/>
    <s v="Customer 1082"/>
    <s v="Male"/>
    <x v="3"/>
    <x v="1"/>
    <s v="Andhra Pradesh"/>
    <s v="Tirupati"/>
    <s v="Corporate"/>
    <s v="P111"/>
    <s v="Water Bottle"/>
    <x v="3"/>
    <x v="5"/>
    <x v="4"/>
    <n v="4"/>
    <n v="650"/>
    <n v="0.05"/>
    <n v="65"/>
    <n v="2600"/>
    <n v="130"/>
    <n v="2405"/>
    <s v="Credit Card"/>
    <x v="0"/>
    <n v="2026"/>
    <n v="2"/>
    <x v="3"/>
    <s v="Monday"/>
  </r>
  <r>
    <x v="897"/>
    <x v="71"/>
    <s v="C1137"/>
    <s v="Customer 1136"/>
    <s v="Female"/>
    <x v="6"/>
    <x v="3"/>
    <s v="Delhi"/>
    <s v="New Delhi"/>
    <s v="Consumer"/>
    <s v="P104"/>
    <s v="24In Monitor"/>
    <x v="0"/>
    <x v="4"/>
    <x v="1"/>
    <n v="1"/>
    <n v="12500"/>
    <n v="0.15"/>
    <n v="258"/>
    <n v="12500"/>
    <n v="1875"/>
    <n v="10367"/>
    <s v="Upi"/>
    <x v="0"/>
    <n v="2026"/>
    <n v="1"/>
    <x v="2"/>
    <s v="Wednesday"/>
  </r>
  <r>
    <x v="898"/>
    <x v="109"/>
    <s v="C1199"/>
    <s v="Customer 1099"/>
    <s v="Male"/>
    <x v="28"/>
    <x v="1"/>
    <s v="Andhra Pradesh"/>
    <s v="Nellore"/>
    <s v="Corporate"/>
    <s v="P108"/>
    <s v="Notebook Pack"/>
    <x v="4"/>
    <x v="6"/>
    <x v="2"/>
    <n v="1"/>
    <n v="300"/>
    <n v="0.1"/>
    <n v="213"/>
    <n v="300"/>
    <n v="30"/>
    <n v="57"/>
    <s v="Credit Card"/>
    <x v="0"/>
    <n v="2026"/>
    <n v="3"/>
    <x v="7"/>
    <s v="Wednesday"/>
  </r>
  <r>
    <x v="899"/>
    <x v="181"/>
    <s v="C1092"/>
    <s v="Customer 1153"/>
    <s v="Male"/>
    <x v="0"/>
    <x v="1"/>
    <s v="Andhra Pradesh"/>
    <s v="Tirupati"/>
    <s v="Small Business"/>
    <s v="P101"/>
    <s v="Laptop 15"/>
    <x v="0"/>
    <x v="9"/>
    <x v="3"/>
    <n v="8"/>
    <n v="65000"/>
    <n v="0"/>
    <n v="100"/>
    <n v="520000"/>
    <n v="0"/>
    <n v="519900"/>
    <s v="Net Banking"/>
    <x v="0"/>
    <n v="2026"/>
    <n v="3"/>
    <x v="0"/>
    <s v="Sunday"/>
  </r>
  <r>
    <x v="900"/>
    <x v="91"/>
    <s v="C1228"/>
    <s v="Customer 1121"/>
    <s v="Male"/>
    <x v="6"/>
    <x v="1"/>
    <s v="Tamil Nadu"/>
    <s v="Coimbatore"/>
    <s v="Consumer"/>
    <s v="P103"/>
    <s v="Keyboard"/>
    <x v="0"/>
    <x v="0"/>
    <x v="4"/>
    <n v="3"/>
    <n v="1200"/>
    <n v="0.1"/>
    <n v="410"/>
    <n v="3600"/>
    <n v="360"/>
    <n v="2830"/>
    <s v="Credit Card"/>
    <x v="0"/>
    <n v="2026"/>
    <n v="1"/>
    <x v="6"/>
    <s v="Monday"/>
  </r>
  <r>
    <x v="901"/>
    <x v="80"/>
    <s v="C1067"/>
    <s v="Customer 1148"/>
    <s v="Female"/>
    <x v="32"/>
    <x v="1"/>
    <s v="Tamil Nadu"/>
    <s v="Coimbatore"/>
    <s v="Small Business"/>
    <s v="P111"/>
    <s v="Water Bottle"/>
    <x v="3"/>
    <x v="5"/>
    <x v="0"/>
    <n v="8"/>
    <n v="650"/>
    <n v="0"/>
    <n v="347"/>
    <n v="5200"/>
    <n v="0"/>
    <n v="4853"/>
    <s v="Credit Card"/>
    <x v="0"/>
    <n v="2026"/>
    <n v="1"/>
    <x v="5"/>
    <s v="Wednesday"/>
  </r>
  <r>
    <x v="902"/>
    <x v="157"/>
    <s v="C1205"/>
    <s v="Customer 1067"/>
    <s v="Male"/>
    <x v="3"/>
    <x v="1"/>
    <s v="Andhra Pradesh"/>
    <s v="Tirupati"/>
    <s v="Corporate"/>
    <s v="P110"/>
    <s v="Backpack"/>
    <x v="1"/>
    <x v="1"/>
    <x v="5"/>
    <n v="7"/>
    <n v="1600"/>
    <n v="0.1"/>
    <n v="312"/>
    <n v="11200"/>
    <n v="1120"/>
    <n v="9768"/>
    <s v="Cash On Delivery"/>
    <x v="0"/>
    <n v="2026"/>
    <n v="2"/>
    <x v="4"/>
    <s v="Saturday"/>
  </r>
  <r>
    <x v="903"/>
    <x v="187"/>
    <s v="C1208"/>
    <s v="Customer 1099"/>
    <s v="Male"/>
    <x v="7"/>
    <x v="2"/>
    <s v="Bihar"/>
    <s v="Patna"/>
    <s v="Consumer"/>
    <s v="P106"/>
    <s v="Office Chair"/>
    <x v="2"/>
    <x v="2"/>
    <x v="4"/>
    <n v="1"/>
    <n v="8500"/>
    <n v="0.05"/>
    <n v="276"/>
    <n v="8500"/>
    <n v="425"/>
    <n v="7799"/>
    <s v="Net Banking"/>
    <x v="0"/>
    <n v="2026"/>
    <n v="3"/>
    <x v="7"/>
    <s v="Monday"/>
  </r>
  <r>
    <x v="904"/>
    <x v="161"/>
    <s v="C1016"/>
    <s v="Customer 1145"/>
    <s v="Female"/>
    <x v="18"/>
    <x v="1"/>
    <s v="Andhra Pradesh"/>
    <s v="Vijayawada"/>
    <s v="Corporate"/>
    <s v="P104"/>
    <s v="24In Monitor"/>
    <x v="0"/>
    <x v="4"/>
    <x v="5"/>
    <n v="4"/>
    <n v="12500"/>
    <n v="0.1"/>
    <n v="254"/>
    <n v="50000"/>
    <n v="5000"/>
    <n v="44746"/>
    <s v="Net Banking"/>
    <x v="0"/>
    <n v="2026"/>
    <n v="2"/>
    <x v="3"/>
    <s v="Friday"/>
  </r>
  <r>
    <x v="905"/>
    <x v="215"/>
    <s v="C1197"/>
    <s v="Customer 1082"/>
    <s v="Male"/>
    <x v="13"/>
    <x v="3"/>
    <s v="Delhi"/>
    <s v="New Delhi"/>
    <s v="Corporate"/>
    <s v="P109"/>
    <s v="Premium Pen Set"/>
    <x v="4"/>
    <x v="8"/>
    <x v="6"/>
    <n v="2"/>
    <n v="400"/>
    <n v="0.05"/>
    <n v="114"/>
    <n v="800"/>
    <n v="40"/>
    <n v="646"/>
    <s v="Net Banking"/>
    <x v="1"/>
    <n v="2026"/>
    <n v="2"/>
    <x v="4"/>
    <s v="Tuesday"/>
  </r>
  <r>
    <x v="906"/>
    <x v="105"/>
    <s v="C1139"/>
    <s v="Customer 1238"/>
    <s v="Male"/>
    <x v="29"/>
    <x v="1"/>
    <s v="Kerala"/>
    <s v="Thiruvananthapuram"/>
    <s v="Corporate"/>
    <s v="P103"/>
    <s v="Keyboard"/>
    <x v="0"/>
    <x v="0"/>
    <x v="4"/>
    <n v="7"/>
    <n v="1200"/>
    <n v="0"/>
    <n v="349"/>
    <n v="8400"/>
    <n v="0"/>
    <n v="8051"/>
    <s v="Credit Card"/>
    <x v="0"/>
    <n v="2026"/>
    <n v="2"/>
    <x v="1"/>
    <s v="Friday"/>
  </r>
  <r>
    <x v="907"/>
    <x v="226"/>
    <s v="C1191"/>
    <s v="Customer 1132"/>
    <s v="Male"/>
    <x v="24"/>
    <x v="1"/>
    <s v="Tamil Nadu"/>
    <s v="Chennai"/>
    <s v="Small Business"/>
    <s v="P106"/>
    <s v="Office Chair"/>
    <x v="2"/>
    <x v="2"/>
    <x v="3"/>
    <n v="1"/>
    <n v="8500"/>
    <n v="0.1"/>
    <n v="435"/>
    <n v="8500"/>
    <n v="850"/>
    <n v="7215"/>
    <s v="Net Banking"/>
    <x v="1"/>
    <n v="2026"/>
    <n v="3"/>
    <x v="0"/>
    <s v="Saturday"/>
  </r>
  <r>
    <x v="908"/>
    <x v="31"/>
    <s v="C1027"/>
    <s v="Customer 1182"/>
    <s v="Female"/>
    <x v="34"/>
    <x v="0"/>
    <s v="Maharashtra"/>
    <s v="Pune"/>
    <s v="Consumer"/>
    <s v="P110"/>
    <s v="Backpack"/>
    <x v="1"/>
    <x v="1"/>
    <x v="1"/>
    <n v="3"/>
    <n v="1600"/>
    <n v="0.05"/>
    <n v="336"/>
    <n v="4800"/>
    <n v="240"/>
    <n v="4224"/>
    <s v="Debit Card"/>
    <x v="0"/>
    <n v="2026"/>
    <n v="1"/>
    <x v="2"/>
    <s v="Tuesday"/>
  </r>
  <r>
    <x v="909"/>
    <x v="175"/>
    <s v="C1246"/>
    <s v="Customer 1235"/>
    <s v="Male"/>
    <x v="29"/>
    <x v="1"/>
    <s v="Andhra Pradesh"/>
    <s v="Unknown"/>
    <s v="Corporate"/>
    <s v="P103"/>
    <s v="Keyboard"/>
    <x v="0"/>
    <x v="0"/>
    <x v="5"/>
    <n v="1"/>
    <n v="1200"/>
    <n v="0.1"/>
    <n v="396"/>
    <n v="1200"/>
    <n v="120"/>
    <n v="684"/>
    <s v="Debit Card"/>
    <x v="1"/>
    <n v="2026"/>
    <n v="1"/>
    <x v="6"/>
    <s v="Saturday"/>
  </r>
  <r>
    <x v="910"/>
    <x v="189"/>
    <s v="C1155"/>
    <s v="Customer 1023"/>
    <s v="Female"/>
    <x v="27"/>
    <x v="3"/>
    <s v="Delhi"/>
    <s v="New Delhi"/>
    <s v="Corporate"/>
    <s v="P105"/>
    <s v="Usb-C Hub"/>
    <x v="0"/>
    <x v="0"/>
    <x v="6"/>
    <n v="1"/>
    <n v="1600"/>
    <n v="0.15"/>
    <n v="328"/>
    <n v="1600"/>
    <n v="240"/>
    <n v="1032"/>
    <s v="Upi"/>
    <x v="2"/>
    <n v="2026"/>
    <n v="2"/>
    <x v="1"/>
    <s v="Saturday"/>
  </r>
  <r>
    <x v="911"/>
    <x v="211"/>
    <s v="C1066"/>
    <s v="Customer 1014"/>
    <s v="Male"/>
    <x v="1"/>
    <x v="2"/>
    <s v="Bihar"/>
    <s v="Patna"/>
    <s v="Corporate"/>
    <s v="P104"/>
    <s v="24In Monitor"/>
    <x v="0"/>
    <x v="4"/>
    <x v="7"/>
    <n v="3"/>
    <n v="12500"/>
    <n v="0"/>
    <n v="452"/>
    <n v="37500"/>
    <n v="0"/>
    <n v="37048"/>
    <s v="Cash On Delivery"/>
    <x v="0"/>
    <n v="2026"/>
    <n v="3"/>
    <x v="0"/>
    <s v="Sunday"/>
  </r>
  <r>
    <x v="912"/>
    <x v="56"/>
    <s v="C1085"/>
    <s v="Customer 1064"/>
    <s v="Female"/>
    <x v="4"/>
    <x v="1"/>
    <s v="Kerala"/>
    <s v="Thiruvananthapuram"/>
    <s v="Consumer"/>
    <s v="P109"/>
    <s v="Premium Pen Set"/>
    <x v="4"/>
    <x v="8"/>
    <x v="6"/>
    <n v="8"/>
    <n v="400"/>
    <n v="0.1"/>
    <n v="149"/>
    <n v="3200"/>
    <n v="320"/>
    <n v="2731"/>
    <s v="Upi"/>
    <x v="0"/>
    <n v="2026"/>
    <n v="2"/>
    <x v="4"/>
    <s v="Saturday"/>
  </r>
  <r>
    <x v="913"/>
    <x v="16"/>
    <s v="C1209"/>
    <s v="Customer 1093"/>
    <s v="Female"/>
    <x v="5"/>
    <x v="1"/>
    <s v="Telangana"/>
    <s v="Hyderabad"/>
    <s v="Corporate"/>
    <s v="P106"/>
    <s v="Office Chair"/>
    <x v="2"/>
    <x v="2"/>
    <x v="3"/>
    <n v="4"/>
    <n v="8500"/>
    <n v="0.2"/>
    <n v="198"/>
    <n v="34000"/>
    <n v="6800"/>
    <n v="27002"/>
    <s v="Upi"/>
    <x v="1"/>
    <n v="2026"/>
    <n v="2"/>
    <x v="1"/>
    <s v="Friday"/>
  </r>
  <r>
    <x v="914"/>
    <x v="162"/>
    <s v="C1054"/>
    <s v="Customer 1056"/>
    <s v="Male"/>
    <x v="17"/>
    <x v="3"/>
    <s v="Uttar Pradesh"/>
    <s v="Lucknow"/>
    <s v="Consumer"/>
    <s v="P101"/>
    <s v="Laptop 15"/>
    <x v="0"/>
    <x v="9"/>
    <x v="1"/>
    <n v="2"/>
    <n v="65000"/>
    <n v="0.05"/>
    <n v="458"/>
    <n v="130000"/>
    <n v="6500"/>
    <n v="123042"/>
    <s v="Credit Card"/>
    <x v="0"/>
    <n v="2026"/>
    <n v="1"/>
    <x v="5"/>
    <s v="Monday"/>
  </r>
  <r>
    <x v="915"/>
    <x v="194"/>
    <s v="C1071"/>
    <s v="Customer 1130"/>
    <s v="Female"/>
    <x v="3"/>
    <x v="1"/>
    <s v="Karnataka"/>
    <s v="Mysuru"/>
    <s v="Corporate"/>
    <s v="P102"/>
    <s v="Wireless Mouse"/>
    <x v="0"/>
    <x v="0"/>
    <x v="0"/>
    <n v="4"/>
    <n v="850"/>
    <n v="0.05"/>
    <n v="353"/>
    <n v="3400"/>
    <n v="170"/>
    <n v="2877"/>
    <s v="Debit Card"/>
    <x v="0"/>
    <n v="2026"/>
    <n v="1"/>
    <x v="6"/>
    <s v="Thursday"/>
  </r>
  <r>
    <x v="916"/>
    <x v="49"/>
    <s v="C1088"/>
    <s v="Customer 1036"/>
    <s v="Male"/>
    <x v="33"/>
    <x v="1"/>
    <s v="Tamil Nadu"/>
    <s v="Chennai"/>
    <s v="Corporate"/>
    <s v="P107"/>
    <s v="Study Desk"/>
    <x v="2"/>
    <x v="7"/>
    <x v="7"/>
    <n v="5"/>
    <n v="10500"/>
    <n v="0.05"/>
    <n v="61"/>
    <n v="52500"/>
    <n v="2625"/>
    <n v="49814"/>
    <s v="Cash On Delivery"/>
    <x v="0"/>
    <n v="2026"/>
    <n v="2"/>
    <x v="4"/>
    <s v="Monday"/>
  </r>
  <r>
    <x v="917"/>
    <x v="225"/>
    <s v="C1220"/>
    <s v="Customer 1164"/>
    <s v="Male"/>
    <x v="34"/>
    <x v="0"/>
    <s v="Gujarat"/>
    <s v="Ahmedabad"/>
    <s v="Consumer"/>
    <s v="P104"/>
    <s v="24In Monitor"/>
    <x v="0"/>
    <x v="4"/>
    <x v="1"/>
    <n v="0"/>
    <n v="12500"/>
    <n v="0"/>
    <n v="378"/>
    <n v="0"/>
    <n v="0"/>
    <n v="-378"/>
    <s v="Cash On Delivery"/>
    <x v="0"/>
    <n v="2026"/>
    <n v="2"/>
    <x v="4"/>
    <s v="Thursday"/>
  </r>
  <r>
    <x v="918"/>
    <x v="231"/>
    <s v="C1153"/>
    <s v="Customer 1111"/>
    <s v="Female"/>
    <x v="11"/>
    <x v="2"/>
    <s v="West Bengal"/>
    <s v="Kolkata"/>
    <s v="Corporate"/>
    <s v="P109"/>
    <s v="Premium Pen Set"/>
    <x v="4"/>
    <x v="8"/>
    <x v="3"/>
    <n v="4"/>
    <n v="400"/>
    <n v="0.05"/>
    <n v="195"/>
    <n v="1600"/>
    <n v="80"/>
    <n v="1325"/>
    <s v="Cash On Delivery"/>
    <x v="2"/>
    <n v="2026"/>
    <n v="3"/>
    <x v="7"/>
    <s v="Friday"/>
  </r>
  <r>
    <x v="919"/>
    <x v="193"/>
    <s v="C1209"/>
    <s v="Customer 1232"/>
    <s v="Female"/>
    <x v="25"/>
    <x v="1"/>
    <s v="Telangana"/>
    <s v="Hyderabad"/>
    <s v="Small Business"/>
    <s v="P101"/>
    <s v="Laptop 15"/>
    <x v="0"/>
    <x v="9"/>
    <x v="6"/>
    <n v="2"/>
    <n v="65000"/>
    <n v="0"/>
    <n v="284"/>
    <n v="130000"/>
    <n v="0"/>
    <n v="129716"/>
    <s v="Cash On Delivery"/>
    <x v="0"/>
    <n v="2026"/>
    <n v="3"/>
    <x v="0"/>
    <s v="Saturday"/>
  </r>
  <r>
    <x v="920"/>
    <x v="163"/>
    <s v="C1080"/>
    <s v="Customer 1019"/>
    <s v="Male"/>
    <x v="1"/>
    <x v="3"/>
    <s v="Uttar Pradesh"/>
    <s v="Lucknow"/>
    <s v="Small Business"/>
    <s v="P105"/>
    <s v="Usb-C Hub"/>
    <x v="0"/>
    <x v="0"/>
    <x v="4"/>
    <n v="5"/>
    <n v="1600"/>
    <n v="0.1"/>
    <n v="386"/>
    <n v="8000"/>
    <n v="800"/>
    <n v="6814"/>
    <s v="Cash On Delivery"/>
    <x v="1"/>
    <n v="2026"/>
    <n v="1"/>
    <x v="5"/>
    <s v="Sunday"/>
  </r>
  <r>
    <x v="921"/>
    <x v="15"/>
    <s v="C1060"/>
    <s v="Customer 1151"/>
    <s v="Female"/>
    <x v="10"/>
    <x v="2"/>
    <s v="Bihar"/>
    <s v="Patna"/>
    <s v="Corporate"/>
    <s v="P110"/>
    <s v="Backpack"/>
    <x v="1"/>
    <x v="1"/>
    <x v="0"/>
    <n v="6"/>
    <n v="1600"/>
    <n v="0.1"/>
    <n v="82"/>
    <n v="9600"/>
    <n v="960"/>
    <n v="8558"/>
    <s v="Net Banking"/>
    <x v="0"/>
    <n v="2026"/>
    <n v="3"/>
    <x v="0"/>
    <s v="Thursday"/>
  </r>
  <r>
    <x v="922"/>
    <x v="188"/>
    <s v="C1071"/>
    <s v="Customer 1176"/>
    <s v="Female"/>
    <x v="26"/>
    <x v="2"/>
    <s v="Odisha"/>
    <s v="Bhubaneswar"/>
    <s v="Small Business"/>
    <s v="P110"/>
    <s v="Backpack"/>
    <x v="1"/>
    <x v="1"/>
    <x v="2"/>
    <n v="3"/>
    <n v="1600"/>
    <n v="0.1"/>
    <n v="406"/>
    <n v="4800"/>
    <n v="480"/>
    <n v="3914"/>
    <s v="Debit Card"/>
    <x v="0"/>
    <n v="2026"/>
    <n v="3"/>
    <x v="7"/>
    <s v="Tuesday"/>
  </r>
  <r>
    <x v="923"/>
    <x v="122"/>
    <s v="C1086"/>
    <s v="Customer 1066"/>
    <s v="Female"/>
    <x v="32"/>
    <x v="1"/>
    <s v="Kerala"/>
    <s v="Thiruvananthapuram"/>
    <s v="Consumer"/>
    <s v="P106"/>
    <s v="Office Chair"/>
    <x v="2"/>
    <x v="2"/>
    <x v="4"/>
    <n v="5"/>
    <n v="8500"/>
    <n v="0"/>
    <n v="72"/>
    <n v="42500"/>
    <n v="0"/>
    <n v="42428"/>
    <s v="Cash On Delivery"/>
    <x v="0"/>
    <n v="2026"/>
    <n v="2"/>
    <x v="3"/>
    <s v="Thursday"/>
  </r>
  <r>
    <x v="924"/>
    <x v="178"/>
    <s v="C1175"/>
    <s v="Customer 1172"/>
    <s v="Female"/>
    <x v="3"/>
    <x v="1"/>
    <s v="Tamil Nadu"/>
    <s v="Coimbatore"/>
    <s v="Small Business"/>
    <s v="P109"/>
    <s v="Premium Pen Set"/>
    <x v="4"/>
    <x v="8"/>
    <x v="5"/>
    <n v="6"/>
    <n v="400"/>
    <n v="0.1"/>
    <n v="458"/>
    <n v="2400"/>
    <n v="240"/>
    <n v="1702"/>
    <s v="Cash On Delivery"/>
    <x v="0"/>
    <n v="2026"/>
    <n v="1"/>
    <x v="2"/>
    <s v="Saturday"/>
  </r>
  <r>
    <x v="925"/>
    <x v="157"/>
    <s v="C1235"/>
    <s v="Customer 1124"/>
    <s v="Female"/>
    <x v="7"/>
    <x v="1"/>
    <s v="Andhra Pradesh"/>
    <s v="Vijayawada"/>
    <s v="Consumer"/>
    <s v="P107"/>
    <s v="Study Desk"/>
    <x v="2"/>
    <x v="7"/>
    <x v="6"/>
    <n v="7"/>
    <n v="10500"/>
    <n v="0.1"/>
    <n v="483"/>
    <n v="73500"/>
    <n v="7350"/>
    <n v="65667"/>
    <s v="Credit Card"/>
    <x v="0"/>
    <n v="2026"/>
    <n v="2"/>
    <x v="4"/>
    <s v="Saturday"/>
  </r>
  <r>
    <x v="926"/>
    <x v="0"/>
    <s v="C1179"/>
    <s v="Customer 1210"/>
    <s v="Female"/>
    <x v="8"/>
    <x v="3"/>
    <s v="Punjab"/>
    <s v="Ludhiana"/>
    <s v="Corporate"/>
    <s v="P110"/>
    <s v="Backpack"/>
    <x v="1"/>
    <x v="1"/>
    <x v="0"/>
    <n v="6"/>
    <n v="1600"/>
    <n v="0.1"/>
    <n v="486"/>
    <n v="9600"/>
    <n v="960"/>
    <n v="8154"/>
    <s v="Credit Card"/>
    <x v="1"/>
    <n v="2026"/>
    <n v="3"/>
    <x v="0"/>
    <s v="Wednesday"/>
  </r>
  <r>
    <x v="927"/>
    <x v="209"/>
    <s v="C1067"/>
    <s v="Customer 1073"/>
    <s v="Female"/>
    <x v="7"/>
    <x v="0"/>
    <s v="Maharashtra"/>
    <s v="Pune"/>
    <s v="Consumer"/>
    <s v="P102"/>
    <s v="Wireless Mouse"/>
    <x v="0"/>
    <x v="0"/>
    <x v="4"/>
    <n v="4"/>
    <n v="850"/>
    <n v="0.1"/>
    <n v="159"/>
    <n v="3400"/>
    <n v="340"/>
    <n v="2901"/>
    <s v="Cash On Delivery"/>
    <x v="2"/>
    <n v="2026"/>
    <n v="3"/>
    <x v="7"/>
    <s v="Monday"/>
  </r>
  <r>
    <x v="928"/>
    <x v="151"/>
    <s v="C1099"/>
    <s v="Customer 1167"/>
    <s v="Male"/>
    <x v="19"/>
    <x v="1"/>
    <s v="Karnataka"/>
    <s v="Mysuru"/>
    <s v="Corporate"/>
    <s v="P104"/>
    <s v="24In Monitor"/>
    <x v="0"/>
    <x v="4"/>
    <x v="2"/>
    <n v="2"/>
    <n v="12500"/>
    <n v="0.1"/>
    <n v="292"/>
    <n v="25000"/>
    <n v="2500"/>
    <n v="22208"/>
    <s v="Cash On Delivery"/>
    <x v="0"/>
    <n v="2026"/>
    <n v="1"/>
    <x v="5"/>
    <s v="Saturday"/>
  </r>
  <r>
    <x v="929"/>
    <x v="150"/>
    <s v="C1223"/>
    <s v="Customer 1091"/>
    <s v="Female"/>
    <x v="16"/>
    <x v="0"/>
    <s v="Maharashtra"/>
    <s v="Pune"/>
    <s v="Small Business"/>
    <s v="P103"/>
    <s v="Keyboard"/>
    <x v="0"/>
    <x v="0"/>
    <x v="7"/>
    <n v="7"/>
    <n v="1200"/>
    <n v="0.1"/>
    <n v="182"/>
    <n v="8400"/>
    <n v="840"/>
    <n v="7378"/>
    <s v="Debit Card"/>
    <x v="0"/>
    <n v="2026"/>
    <n v="2"/>
    <x v="1"/>
    <s v="Friday"/>
  </r>
  <r>
    <x v="930"/>
    <x v="186"/>
    <s v="C1197"/>
    <s v="Customer 1001"/>
    <s v="Female"/>
    <x v="26"/>
    <x v="0"/>
    <s v="Rajasthan"/>
    <s v="Jaipur"/>
    <s v="Small Business"/>
    <s v="P110"/>
    <s v="Backpack"/>
    <x v="1"/>
    <x v="1"/>
    <x v="5"/>
    <n v="7"/>
    <n v="1600"/>
    <n v="0"/>
    <n v="485"/>
    <n v="11200"/>
    <n v="0"/>
    <n v="10715"/>
    <s v="Debit Card"/>
    <x v="2"/>
    <n v="2026"/>
    <n v="1"/>
    <x v="6"/>
    <s v="Wednesday"/>
  </r>
  <r>
    <x v="931"/>
    <x v="200"/>
    <s v="C1049"/>
    <s v="Customer 1150"/>
    <s v="Female"/>
    <x v="3"/>
    <x v="3"/>
    <s v="Delhi"/>
    <s v="New Delhi"/>
    <s v="Consumer"/>
    <s v="P104"/>
    <s v="24In Monitor"/>
    <x v="0"/>
    <x v="4"/>
    <x v="5"/>
    <n v="8"/>
    <n v="12500"/>
    <n v="0.1"/>
    <n v="307"/>
    <n v="100000"/>
    <n v="10000"/>
    <n v="89693"/>
    <s v="Upi"/>
    <x v="0"/>
    <n v="2026"/>
    <n v="2"/>
    <x v="3"/>
    <s v="Sunday"/>
  </r>
  <r>
    <x v="932"/>
    <x v="148"/>
    <s v="C1130"/>
    <s v="Customer 1194"/>
    <s v="Female"/>
    <x v="2"/>
    <x v="1"/>
    <s v="Andhra Pradesh"/>
    <s v="Vijayawada"/>
    <s v="Small Business"/>
    <s v="P112"/>
    <s v="Desk Lamp"/>
    <x v="3"/>
    <x v="3"/>
    <x v="1"/>
    <n v="3"/>
    <n v="1200"/>
    <n v="0.15"/>
    <n v="381"/>
    <n v="3600"/>
    <n v="540"/>
    <n v="2679"/>
    <s v="Debit Card"/>
    <x v="0"/>
    <n v="2026"/>
    <n v="1"/>
    <x v="2"/>
    <s v="Sunday"/>
  </r>
  <r>
    <x v="933"/>
    <x v="24"/>
    <s v="C1023"/>
    <s v="Customer 1226"/>
    <s v="Female"/>
    <x v="15"/>
    <x v="2"/>
    <s v="West Bengal"/>
    <s v="Kolkata"/>
    <s v="Consumer"/>
    <s v="P105"/>
    <s v="Usb-C Hub"/>
    <x v="0"/>
    <x v="0"/>
    <x v="6"/>
    <n v="5"/>
    <n v="1600"/>
    <n v="0.1"/>
    <n v="51"/>
    <n v="8000"/>
    <n v="800"/>
    <n v="7149"/>
    <s v="Cash On Delivery"/>
    <x v="2"/>
    <n v="2026"/>
    <n v="3"/>
    <x v="7"/>
    <s v="Wednesday"/>
  </r>
  <r>
    <x v="934"/>
    <x v="238"/>
    <s v="C1001"/>
    <s v="Customer 1144"/>
    <s v="Female"/>
    <x v="0"/>
    <x v="3"/>
    <s v="Punjab"/>
    <s v="Ludhiana"/>
    <s v="Consumer"/>
    <s v="P109"/>
    <s v="Premium Pen Set"/>
    <x v="4"/>
    <x v="8"/>
    <x v="7"/>
    <n v="7"/>
    <n v="400"/>
    <n v="0"/>
    <n v="490"/>
    <n v="2800"/>
    <n v="0"/>
    <n v="2310"/>
    <s v="Debit Card"/>
    <x v="0"/>
    <n v="2026"/>
    <n v="2"/>
    <x v="3"/>
    <s v="Tuesday"/>
  </r>
  <r>
    <x v="935"/>
    <x v="184"/>
    <s v="C1128"/>
    <s v="Customer 1096"/>
    <s v="Female"/>
    <x v="25"/>
    <x v="0"/>
    <s v="Rajasthan"/>
    <s v="Jaipur"/>
    <s v="Corporate"/>
    <s v="P101"/>
    <s v="Laptop 15"/>
    <x v="0"/>
    <x v="9"/>
    <x v="5"/>
    <n v="6"/>
    <n v="65000"/>
    <n v="0.2"/>
    <n v="65"/>
    <n v="390000"/>
    <n v="78000"/>
    <n v="311935"/>
    <s v="Debit Card"/>
    <x v="0"/>
    <n v="2026"/>
    <n v="2"/>
    <x v="3"/>
    <s v="Tuesday"/>
  </r>
  <r>
    <x v="936"/>
    <x v="84"/>
    <s v="C1121"/>
    <s v="Customer 1149"/>
    <s v="Male"/>
    <x v="31"/>
    <x v="1"/>
    <s v="Kerala"/>
    <s v="Thiruvananthapuram"/>
    <s v="Corporate"/>
    <s v="P107"/>
    <s v="Study Desk"/>
    <x v="2"/>
    <x v="7"/>
    <x v="4"/>
    <n v="8"/>
    <n v="10500"/>
    <n v="0.05"/>
    <n v="320"/>
    <n v="84000"/>
    <n v="4200"/>
    <n v="79480"/>
    <s v="Upi"/>
    <x v="1"/>
    <n v="2026"/>
    <n v="3"/>
    <x v="7"/>
    <s v="Friday"/>
  </r>
  <r>
    <x v="937"/>
    <x v="206"/>
    <s v="C1151"/>
    <s v="Customer 1058"/>
    <s v="Male"/>
    <x v="31"/>
    <x v="0"/>
    <s v="Maharashtra"/>
    <s v="Pune"/>
    <s v="Corporate"/>
    <s v="P104"/>
    <s v="24In Monitor"/>
    <x v="0"/>
    <x v="4"/>
    <x v="5"/>
    <n v="8"/>
    <n v="12500"/>
    <n v="0"/>
    <n v="289"/>
    <n v="100000"/>
    <n v="0"/>
    <n v="99711"/>
    <s v="Upi"/>
    <x v="1"/>
    <n v="2026"/>
    <n v="2"/>
    <x v="4"/>
    <s v="Thursday"/>
  </r>
  <r>
    <x v="938"/>
    <x v="159"/>
    <s v="C1222"/>
    <s v="Customer 1056"/>
    <s v="Female"/>
    <x v="23"/>
    <x v="1"/>
    <s v="Andhra Pradesh"/>
    <s v="Nellore"/>
    <s v="Corporate"/>
    <s v="P107"/>
    <s v="Study Desk"/>
    <x v="2"/>
    <x v="7"/>
    <x v="5"/>
    <n v="1"/>
    <n v="10500"/>
    <n v="0.1"/>
    <n v="139"/>
    <n v="10500"/>
    <n v="1050"/>
    <n v="9311"/>
    <s v="Debit Card"/>
    <x v="0"/>
    <n v="2026"/>
    <n v="2"/>
    <x v="4"/>
    <s v="Tuesday"/>
  </r>
  <r>
    <x v="939"/>
    <x v="40"/>
    <s v="C1039"/>
    <s v="Customer 1096"/>
    <s v="Male"/>
    <x v="17"/>
    <x v="1"/>
    <s v="Telangana"/>
    <s v="Warangal"/>
    <s v="Corporate"/>
    <s v="P102"/>
    <s v="Wireless Mouse"/>
    <x v="0"/>
    <x v="0"/>
    <x v="6"/>
    <n v="1"/>
    <n v="850"/>
    <n v="0.2"/>
    <n v="268"/>
    <n v="850"/>
    <n v="170"/>
    <n v="412"/>
    <s v="Credit Card"/>
    <x v="1"/>
    <n v="2026"/>
    <n v="2"/>
    <x v="3"/>
    <s v="Wednesday"/>
  </r>
  <r>
    <x v="940"/>
    <x v="219"/>
    <s v="C1108"/>
    <s v="Customer 1010"/>
    <s v="Male"/>
    <x v="18"/>
    <x v="1"/>
    <s v="Karnataka"/>
    <s v="Mysuru"/>
    <s v="Corporate"/>
    <s v="P112"/>
    <s v="Desk Lamp"/>
    <x v="3"/>
    <x v="3"/>
    <x v="4"/>
    <n v="2"/>
    <n v="1200"/>
    <n v="0.05"/>
    <n v="436"/>
    <n v="2400"/>
    <n v="120"/>
    <n v="1844"/>
    <s v="Cash On Delivery"/>
    <x v="1"/>
    <n v="2026"/>
    <n v="3"/>
    <x v="7"/>
    <s v="Thursday"/>
  </r>
  <r>
    <x v="941"/>
    <x v="203"/>
    <s v="C1217"/>
    <s v="Customer 1004"/>
    <s v="Male"/>
    <x v="11"/>
    <x v="0"/>
    <s v="Maharashtra"/>
    <s v="Mumbai"/>
    <s v="Consumer"/>
    <s v="P102"/>
    <s v="Wireless Mouse"/>
    <x v="0"/>
    <x v="0"/>
    <x v="5"/>
    <n v="3"/>
    <n v="850"/>
    <n v="0"/>
    <n v="222"/>
    <n v="2550"/>
    <n v="0"/>
    <n v="2328"/>
    <s v="Credit Card"/>
    <x v="0"/>
    <n v="2026"/>
    <n v="3"/>
    <x v="7"/>
    <s v="Tuesday"/>
  </r>
  <r>
    <x v="942"/>
    <x v="15"/>
    <s v="C1107"/>
    <s v="Customer 1004"/>
    <s v="Female"/>
    <x v="23"/>
    <x v="2"/>
    <s v="West Bengal"/>
    <s v="Kolkata"/>
    <s v="Corporate"/>
    <s v="P102"/>
    <s v="Wireless Mouse"/>
    <x v="0"/>
    <x v="0"/>
    <x v="1"/>
    <n v="6"/>
    <n v="850"/>
    <n v="0.15"/>
    <n v="147"/>
    <n v="5100"/>
    <n v="765"/>
    <n v="4188"/>
    <s v="Net Banking"/>
    <x v="0"/>
    <n v="2026"/>
    <n v="3"/>
    <x v="0"/>
    <s v="Thursday"/>
  </r>
  <r>
    <x v="943"/>
    <x v="184"/>
    <s v="C1204"/>
    <s v="Customer 1057"/>
    <s v="Male"/>
    <x v="8"/>
    <x v="1"/>
    <s v="Kerala"/>
    <s v="Thiruvananthapuram"/>
    <s v="Corporate"/>
    <s v="P104"/>
    <s v="24In Monitor"/>
    <x v="0"/>
    <x v="4"/>
    <x v="5"/>
    <n v="2"/>
    <n v="12500"/>
    <n v="0.1"/>
    <n v="178"/>
    <n v="25000"/>
    <n v="2500"/>
    <n v="22322"/>
    <s v="Cash On Delivery"/>
    <x v="2"/>
    <n v="2026"/>
    <n v="2"/>
    <x v="3"/>
    <s v="Tuesday"/>
  </r>
  <r>
    <x v="944"/>
    <x v="15"/>
    <s v="C1053"/>
    <s v="Customer 1235"/>
    <s v="Female"/>
    <x v="13"/>
    <x v="1"/>
    <s v="Telangana"/>
    <s v="Warangal"/>
    <s v="Small Business"/>
    <s v="P110"/>
    <s v="Backpack"/>
    <x v="1"/>
    <x v="1"/>
    <x v="2"/>
    <n v="7"/>
    <n v="1600"/>
    <n v="0.1"/>
    <n v="386"/>
    <n v="11200"/>
    <n v="1120"/>
    <n v="9694"/>
    <s v="Credit Card"/>
    <x v="1"/>
    <n v="2026"/>
    <n v="3"/>
    <x v="0"/>
    <s v="Thursday"/>
  </r>
  <r>
    <x v="945"/>
    <x v="33"/>
    <s v="C1179"/>
    <s v="Customer 1144"/>
    <s v="Female"/>
    <x v="6"/>
    <x v="1"/>
    <s v="Andhra Pradesh"/>
    <s v="Nellore"/>
    <s v="Corporate"/>
    <s v="P104"/>
    <s v="24In Monitor"/>
    <x v="0"/>
    <x v="4"/>
    <x v="1"/>
    <n v="8"/>
    <n v="12500"/>
    <n v="0.1"/>
    <n v="460"/>
    <n v="100000"/>
    <n v="10000"/>
    <n v="89540"/>
    <s v="Net Banking"/>
    <x v="0"/>
    <n v="2026"/>
    <n v="1"/>
    <x v="6"/>
    <s v="Thursday"/>
  </r>
  <r>
    <x v="946"/>
    <x v="120"/>
    <s v="C1059"/>
    <s v="Customer 1196"/>
    <s v="Male"/>
    <x v="6"/>
    <x v="0"/>
    <s v="Maharashtra"/>
    <s v="Pune"/>
    <s v="Corporate"/>
    <s v="P101"/>
    <s v="Laptop 15"/>
    <x v="0"/>
    <x v="9"/>
    <x v="1"/>
    <n v="4"/>
    <n v="65000"/>
    <n v="0.05"/>
    <n v="165"/>
    <n v="260000"/>
    <n v="13000"/>
    <n v="246835"/>
    <s v="Cash On Delivery"/>
    <x v="0"/>
    <n v="2026"/>
    <n v="1"/>
    <x v="5"/>
    <s v="Friday"/>
  </r>
  <r>
    <x v="947"/>
    <x v="61"/>
    <s v="C1239"/>
    <s v="Customer 1161"/>
    <s v="Female"/>
    <x v="7"/>
    <x v="1"/>
    <s v="Andhra Pradesh"/>
    <s v="Vijayawada"/>
    <s v="Consumer"/>
    <s v="P107"/>
    <s v="Study Desk"/>
    <x v="2"/>
    <x v="7"/>
    <x v="4"/>
    <n v="7"/>
    <n v="10500"/>
    <n v="0"/>
    <n v="248"/>
    <n v="73500"/>
    <n v="0"/>
    <n v="73252"/>
    <s v="Upi"/>
    <x v="0"/>
    <n v="2026"/>
    <n v="3"/>
    <x v="0"/>
    <s v="Sunday"/>
  </r>
  <r>
    <x v="948"/>
    <x v="231"/>
    <s v="C1133"/>
    <s v="Customer 1195"/>
    <s v="Female"/>
    <x v="15"/>
    <x v="0"/>
    <s v="Maharashtra"/>
    <s v="Mumbai"/>
    <s v="Small Business"/>
    <s v="P112"/>
    <s v="Desk Lamp"/>
    <x v="3"/>
    <x v="3"/>
    <x v="6"/>
    <n v="5"/>
    <n v="1200"/>
    <n v="0.1"/>
    <n v="222"/>
    <n v="6000"/>
    <n v="600"/>
    <n v="5178"/>
    <s v="Debit Card"/>
    <x v="0"/>
    <n v="2026"/>
    <n v="3"/>
    <x v="7"/>
    <s v="Friday"/>
  </r>
  <r>
    <x v="949"/>
    <x v="188"/>
    <s v="C1161"/>
    <s v="Customer 1002"/>
    <s v="Male"/>
    <x v="24"/>
    <x v="1"/>
    <s v="Telangana"/>
    <s v="Warangal"/>
    <s v="Corporate"/>
    <s v="P109"/>
    <s v="Premium Pen Set"/>
    <x v="4"/>
    <x v="8"/>
    <x v="1"/>
    <n v="3"/>
    <n v="400"/>
    <n v="0.05"/>
    <n v="148"/>
    <n v="1200"/>
    <n v="60"/>
    <n v="992"/>
    <s v="Credit Card"/>
    <x v="0"/>
    <n v="2026"/>
    <n v="3"/>
    <x v="7"/>
    <s v="Tuesday"/>
  </r>
  <r>
    <x v="950"/>
    <x v="142"/>
    <s v="C1213"/>
    <s v="Customer 1109"/>
    <s v="Male"/>
    <x v="8"/>
    <x v="2"/>
    <s v="West Bengal"/>
    <s v="Kolkata"/>
    <s v="Corporate"/>
    <s v="P112"/>
    <s v="Desk Lamp"/>
    <x v="3"/>
    <x v="3"/>
    <x v="3"/>
    <n v="3"/>
    <n v="1200"/>
    <n v="0.1"/>
    <n v="350"/>
    <n v="3600"/>
    <n v="360"/>
    <n v="2890"/>
    <s v="Cash On Delivery"/>
    <x v="1"/>
    <n v="2026"/>
    <n v="3"/>
    <x v="7"/>
    <s v="Monday"/>
  </r>
  <r>
    <x v="951"/>
    <x v="84"/>
    <s v="C1142"/>
    <s v="Customer 1034"/>
    <s v="Male"/>
    <x v="16"/>
    <x v="1"/>
    <s v="Tamil Nadu"/>
    <s v="Coimbatore"/>
    <s v="Consumer"/>
    <s v="P102"/>
    <s v="Wireless Mouse"/>
    <x v="0"/>
    <x v="0"/>
    <x v="0"/>
    <n v="1"/>
    <n v="850"/>
    <n v="0.1"/>
    <n v="412"/>
    <n v="850"/>
    <n v="85"/>
    <n v="353"/>
    <s v="Upi"/>
    <x v="0"/>
    <n v="2026"/>
    <n v="3"/>
    <x v="7"/>
    <s v="Friday"/>
  </r>
  <r>
    <x v="952"/>
    <x v="176"/>
    <s v="C1024"/>
    <s v="Customer 1199"/>
    <s v="Female"/>
    <x v="7"/>
    <x v="1"/>
    <s v="Karnataka"/>
    <s v="Mysuru"/>
    <s v="Small Business"/>
    <s v="P108"/>
    <s v="Notebook Pack"/>
    <x v="4"/>
    <x v="6"/>
    <x v="2"/>
    <n v="6"/>
    <n v="300"/>
    <n v="0.1"/>
    <n v="203"/>
    <n v="1800"/>
    <n v="180"/>
    <n v="1417"/>
    <s v="Credit Card"/>
    <x v="0"/>
    <n v="2026"/>
    <n v="2"/>
    <x v="3"/>
    <s v="Monday"/>
  </r>
  <r>
    <x v="953"/>
    <x v="114"/>
    <s v="C1021"/>
    <s v="Customer 1184"/>
    <s v="Male"/>
    <x v="8"/>
    <x v="3"/>
    <s v="Delhi"/>
    <s v="New Delhi"/>
    <s v="Small Business"/>
    <s v="P110"/>
    <s v="Backpack"/>
    <x v="1"/>
    <x v="1"/>
    <x v="6"/>
    <n v="3"/>
    <n v="1600"/>
    <n v="0.1"/>
    <n v="460"/>
    <n v="4800"/>
    <n v="480"/>
    <n v="3860"/>
    <s v="Cash On Delivery"/>
    <x v="0"/>
    <n v="2026"/>
    <n v="1"/>
    <x v="5"/>
    <s v="Friday"/>
  </r>
  <r>
    <x v="954"/>
    <x v="4"/>
    <s v="C1049"/>
    <s v="Customer 1032"/>
    <s v="Male"/>
    <x v="8"/>
    <x v="1"/>
    <s v="Tamil Nadu"/>
    <s v="Chennai"/>
    <s v="Corporate"/>
    <s v="P102"/>
    <s v="Wireless Mouse"/>
    <x v="0"/>
    <x v="0"/>
    <x v="4"/>
    <n v="7"/>
    <n v="850"/>
    <n v="0.2"/>
    <n v="252"/>
    <n v="5950"/>
    <n v="1190"/>
    <n v="4508"/>
    <s v="Upi"/>
    <x v="0"/>
    <n v="2026"/>
    <n v="2"/>
    <x v="4"/>
    <s v="Tuesday"/>
  </r>
  <r>
    <x v="955"/>
    <x v="195"/>
    <s v="C1086"/>
    <s v="Customer 1180"/>
    <s v="Female"/>
    <x v="14"/>
    <x v="3"/>
    <s v="Uttar Pradesh"/>
    <s v="Lucknow"/>
    <s v="Corporate"/>
    <s v="P107"/>
    <s v="Study Desk"/>
    <x v="2"/>
    <x v="7"/>
    <x v="6"/>
    <n v="1"/>
    <n v="10500"/>
    <n v="0.05"/>
    <n v="259"/>
    <n v="10500"/>
    <n v="525"/>
    <n v="9716"/>
    <s v="Upi"/>
    <x v="1"/>
    <n v="2026"/>
    <n v="2"/>
    <x v="3"/>
    <s v="Tuesday"/>
  </r>
  <r>
    <x v="956"/>
    <x v="149"/>
    <s v="C1163"/>
    <s v="Customer 1210"/>
    <s v="Male"/>
    <x v="12"/>
    <x v="1"/>
    <s v="Telangana"/>
    <s v="Warangal"/>
    <s v="Consumer"/>
    <s v="P103"/>
    <s v="Keyboard"/>
    <x v="0"/>
    <x v="0"/>
    <x v="4"/>
    <n v="5"/>
    <n v="1200"/>
    <n v="0.1"/>
    <n v="102"/>
    <n v="6000"/>
    <n v="600"/>
    <n v="5298"/>
    <s v="Cash On Delivery"/>
    <x v="0"/>
    <n v="2026"/>
    <n v="2"/>
    <x v="1"/>
    <s v="Sunday"/>
  </r>
  <r>
    <x v="957"/>
    <x v="219"/>
    <s v="C1211"/>
    <s v="Customer 1110"/>
    <s v="Male"/>
    <x v="5"/>
    <x v="2"/>
    <s v="Odisha"/>
    <s v="Bhubaneswar"/>
    <s v="Corporate"/>
    <s v="P112"/>
    <s v="Desk Lamp"/>
    <x v="3"/>
    <x v="3"/>
    <x v="4"/>
    <n v="5"/>
    <n v="1200"/>
    <n v="0.05"/>
    <n v="152"/>
    <n v="6000"/>
    <n v="300"/>
    <n v="5548"/>
    <s v="Upi"/>
    <x v="0"/>
    <n v="2026"/>
    <n v="3"/>
    <x v="7"/>
    <s v="Thursday"/>
  </r>
  <r>
    <x v="958"/>
    <x v="100"/>
    <s v="C1041"/>
    <s v="Customer 1141"/>
    <s v="Female"/>
    <x v="21"/>
    <x v="2"/>
    <s v="Bihar"/>
    <s v="Patna"/>
    <s v="Corporate"/>
    <s v="P101"/>
    <s v="Laptop 15"/>
    <x v="0"/>
    <x v="9"/>
    <x v="3"/>
    <n v="3"/>
    <n v="65000"/>
    <n v="0.05"/>
    <n v="172"/>
    <n v="195000"/>
    <n v="9750"/>
    <n v="185078"/>
    <s v="Net Banking"/>
    <x v="0"/>
    <n v="2026"/>
    <n v="2"/>
    <x v="3"/>
    <s v="Wednesday"/>
  </r>
  <r>
    <x v="959"/>
    <x v="115"/>
    <s v="C1154"/>
    <s v="Customer 1033"/>
    <s v="Male"/>
    <x v="30"/>
    <x v="1"/>
    <s v="Kerala"/>
    <s v="Kochi"/>
    <s v="Consumer"/>
    <s v="P107"/>
    <s v="Study Desk"/>
    <x v="2"/>
    <x v="7"/>
    <x v="0"/>
    <n v="4"/>
    <n v="10500"/>
    <n v="0.2"/>
    <n v="403"/>
    <n v="42000"/>
    <n v="8400"/>
    <n v="33197"/>
    <s v="Net Banking"/>
    <x v="2"/>
    <n v="2026"/>
    <n v="1"/>
    <x v="6"/>
    <s v="Saturday"/>
  </r>
  <r>
    <x v="960"/>
    <x v="22"/>
    <s v="C1246"/>
    <s v="Customer 1219"/>
    <s v="Female"/>
    <x v="8"/>
    <x v="1"/>
    <s v="Karnataka"/>
    <s v="Mysuru"/>
    <s v="Corporate"/>
    <s v="P102"/>
    <s v="Wireless Mouse"/>
    <x v="0"/>
    <x v="0"/>
    <x v="6"/>
    <n v="3"/>
    <n v="850"/>
    <n v="0"/>
    <n v="295"/>
    <n v="2550"/>
    <n v="0"/>
    <n v="2255"/>
    <s v="Upi"/>
    <x v="0"/>
    <n v="2026"/>
    <n v="2"/>
    <x v="3"/>
    <s v="Wednesday"/>
  </r>
  <r>
    <x v="961"/>
    <x v="234"/>
    <s v="C1245"/>
    <s v="Customer 1197"/>
    <s v="Female"/>
    <x v="10"/>
    <x v="1"/>
    <s v="Andhra Pradesh"/>
    <s v="Nellore"/>
    <s v="Small Business"/>
    <s v="P101"/>
    <s v="Laptop 15"/>
    <x v="0"/>
    <x v="9"/>
    <x v="6"/>
    <n v="3"/>
    <n v="65000"/>
    <n v="0.1"/>
    <n v="294"/>
    <n v="195000"/>
    <n v="19500"/>
    <n v="175206"/>
    <s v="Cash On Delivery"/>
    <x v="0"/>
    <n v="2026"/>
    <n v="3"/>
    <x v="7"/>
    <s v="Thursday"/>
  </r>
  <r>
    <x v="962"/>
    <x v="115"/>
    <s v="C1069"/>
    <s v="Customer 1047"/>
    <s v="Male"/>
    <x v="16"/>
    <x v="2"/>
    <s v="Odisha"/>
    <s v="Bhubaneswar"/>
    <s v="Consumer"/>
    <s v="P111"/>
    <s v="Water Bottle"/>
    <x v="3"/>
    <x v="5"/>
    <x v="3"/>
    <n v="6"/>
    <n v="650"/>
    <n v="0.1"/>
    <n v="139"/>
    <n v="3900"/>
    <n v="390"/>
    <n v="3371"/>
    <s v="Upi"/>
    <x v="1"/>
    <n v="2026"/>
    <n v="1"/>
    <x v="6"/>
    <s v="Saturday"/>
  </r>
  <r>
    <x v="963"/>
    <x v="211"/>
    <s v="C1184"/>
    <s v="Customer 1007"/>
    <s v="Male"/>
    <x v="17"/>
    <x v="1"/>
    <s v="Andhra Pradesh"/>
    <s v="Visakhapatnam"/>
    <s v="Small Business"/>
    <s v="P107"/>
    <s v="Study Desk"/>
    <x v="2"/>
    <x v="7"/>
    <x v="8"/>
    <n v="5"/>
    <n v="10500"/>
    <n v="0"/>
    <n v="402"/>
    <n v="52500"/>
    <n v="0"/>
    <n v="52098"/>
    <s v="Cash On Delivery"/>
    <x v="0"/>
    <n v="2026"/>
    <n v="3"/>
    <x v="0"/>
    <s v="Sunday"/>
  </r>
  <r>
    <x v="964"/>
    <x v="79"/>
    <s v="C1094"/>
    <s v="Customer 1192"/>
    <s v="Female"/>
    <x v="15"/>
    <x v="1"/>
    <s v="Andhra Pradesh"/>
    <s v="Visakhapatnam"/>
    <s v="Small Business"/>
    <s v="P112"/>
    <s v="Desk Lamp"/>
    <x v="3"/>
    <x v="3"/>
    <x v="7"/>
    <n v="2"/>
    <n v="1200"/>
    <n v="0"/>
    <n v="214"/>
    <n v="2400"/>
    <n v="0"/>
    <n v="2186"/>
    <s v="Debit Card"/>
    <x v="0"/>
    <n v="2026"/>
    <n v="1"/>
    <x v="5"/>
    <s v="Sunday"/>
  </r>
  <r>
    <x v="965"/>
    <x v="20"/>
    <s v="C1026"/>
    <s v="Customer 1073"/>
    <s v="Male"/>
    <x v="5"/>
    <x v="1"/>
    <s v="Kerala"/>
    <s v="Kochi"/>
    <s v="Small Business"/>
    <s v="P108"/>
    <s v="Notebook Pack"/>
    <x v="4"/>
    <x v="6"/>
    <x v="1"/>
    <n v="3"/>
    <n v="300"/>
    <n v="0.1"/>
    <n v="63"/>
    <n v="900"/>
    <n v="90"/>
    <n v="747"/>
    <s v="Debit Card"/>
    <x v="1"/>
    <n v="2026"/>
    <n v="3"/>
    <x v="0"/>
    <s v="Monday"/>
  </r>
  <r>
    <x v="966"/>
    <x v="84"/>
    <s v="C1197"/>
    <s v="Customer 1244"/>
    <s v="Female"/>
    <x v="26"/>
    <x v="1"/>
    <s v="Andhra Pradesh"/>
    <s v="Nellore"/>
    <s v="Corporate"/>
    <s v="P109"/>
    <s v="Premium Pen Set"/>
    <x v="4"/>
    <x v="8"/>
    <x v="6"/>
    <n v="8"/>
    <n v="400"/>
    <n v="0"/>
    <n v="281"/>
    <n v="3200"/>
    <n v="0"/>
    <n v="2919"/>
    <s v="Credit Card"/>
    <x v="1"/>
    <n v="2026"/>
    <n v="3"/>
    <x v="7"/>
    <s v="Friday"/>
  </r>
  <r>
    <x v="967"/>
    <x v="151"/>
    <s v="C1079"/>
    <s v="Customer 1113"/>
    <s v="Male"/>
    <x v="32"/>
    <x v="0"/>
    <s v="Maharashtra"/>
    <s v="Pune"/>
    <s v="Small Business"/>
    <s v="P111"/>
    <s v="Water Bottle"/>
    <x v="3"/>
    <x v="5"/>
    <x v="0"/>
    <n v="6"/>
    <n v="650"/>
    <n v="0"/>
    <n v="208"/>
    <n v="3900"/>
    <n v="0"/>
    <n v="3692"/>
    <s v="Upi"/>
    <x v="0"/>
    <n v="2026"/>
    <n v="1"/>
    <x v="5"/>
    <s v="Saturday"/>
  </r>
  <r>
    <x v="968"/>
    <x v="209"/>
    <s v="C1006"/>
    <s v="Customer 1190"/>
    <s v="Female"/>
    <x v="2"/>
    <x v="1"/>
    <s v="Kerala"/>
    <s v="Kochi"/>
    <s v="Consumer"/>
    <s v="P110"/>
    <s v="Backpack"/>
    <x v="1"/>
    <x v="1"/>
    <x v="7"/>
    <n v="7"/>
    <n v="1600"/>
    <n v="0.1"/>
    <n v="194"/>
    <n v="11200"/>
    <n v="1120"/>
    <n v="9886"/>
    <s v="Credit Card"/>
    <x v="0"/>
    <n v="2026"/>
    <n v="3"/>
    <x v="7"/>
    <s v="Monday"/>
  </r>
  <r>
    <x v="969"/>
    <x v="64"/>
    <s v="C1148"/>
    <s v="Customer 1230"/>
    <s v="Male"/>
    <x v="25"/>
    <x v="2"/>
    <s v="Odisha"/>
    <s v="Bhubaneswar"/>
    <s v="Small Business"/>
    <s v="P108"/>
    <s v="Notebook Pack"/>
    <x v="4"/>
    <x v="6"/>
    <x v="2"/>
    <n v="6"/>
    <n v="300"/>
    <n v="0.15"/>
    <n v="431"/>
    <n v="1800"/>
    <n v="270"/>
    <n v="1099"/>
    <s v="Net Banking"/>
    <x v="0"/>
    <n v="2026"/>
    <n v="1"/>
    <x v="5"/>
    <s v="Monday"/>
  </r>
  <r>
    <x v="970"/>
    <x v="166"/>
    <s v="C1154"/>
    <s v="Customer 1120"/>
    <s v="Female"/>
    <x v="2"/>
    <x v="1"/>
    <s v="Andhra Pradesh"/>
    <s v="Vijayawada"/>
    <s v="Small Business"/>
    <s v="P103"/>
    <s v="Keyboard"/>
    <x v="0"/>
    <x v="0"/>
    <x v="5"/>
    <n v="4"/>
    <n v="1200"/>
    <n v="0.1"/>
    <n v="88"/>
    <n v="4800"/>
    <n v="480"/>
    <n v="4232"/>
    <s v="Net Banking"/>
    <x v="0"/>
    <n v="2026"/>
    <n v="3"/>
    <x v="0"/>
    <s v="Friday"/>
  </r>
  <r>
    <x v="971"/>
    <x v="118"/>
    <s v="C1088"/>
    <s v="Customer 1200"/>
    <s v="Female"/>
    <x v="12"/>
    <x v="1"/>
    <s v="Andhra Pradesh"/>
    <s v="Visakhapatnam"/>
    <s v="Consumer"/>
    <s v="P102"/>
    <s v="Wireless Mouse"/>
    <x v="0"/>
    <x v="0"/>
    <x v="6"/>
    <n v="2"/>
    <n v="850"/>
    <n v="0.15"/>
    <n v="440"/>
    <n v="1700"/>
    <n v="255"/>
    <n v="1005"/>
    <s v="Upi"/>
    <x v="1"/>
    <n v="2026"/>
    <n v="3"/>
    <x v="0"/>
    <s v="Tuesday"/>
  </r>
  <r>
    <x v="972"/>
    <x v="158"/>
    <s v="C1037"/>
    <s v="Customer 1135"/>
    <s v="Female"/>
    <x v="26"/>
    <x v="1"/>
    <s v="Telangana"/>
    <s v="Hyderabad"/>
    <s v="Small Business"/>
    <s v="P103"/>
    <s v="Keyboard"/>
    <x v="0"/>
    <x v="0"/>
    <x v="0"/>
    <n v="3"/>
    <n v="1200"/>
    <n v="0.15"/>
    <n v="359"/>
    <n v="3600"/>
    <n v="540"/>
    <n v="2701"/>
    <s v="Upi"/>
    <x v="2"/>
    <n v="2026"/>
    <n v="1"/>
    <x v="5"/>
    <s v="Tuesday"/>
  </r>
  <r>
    <x v="973"/>
    <x v="81"/>
    <s v="C1188"/>
    <s v="Customer 1165"/>
    <s v="Male"/>
    <x v="30"/>
    <x v="2"/>
    <s v="West Bengal"/>
    <s v="Kolkata"/>
    <s v="Small Business"/>
    <s v="P101"/>
    <s v="Laptop 15"/>
    <x v="0"/>
    <x v="9"/>
    <x v="3"/>
    <n v="4"/>
    <n v="65000"/>
    <n v="0.1"/>
    <n v="203"/>
    <n v="260000"/>
    <n v="26000"/>
    <n v="233797"/>
    <s v="Debit Card"/>
    <x v="0"/>
    <n v="2026"/>
    <n v="2"/>
    <x v="1"/>
    <s v="Sunday"/>
  </r>
  <r>
    <x v="974"/>
    <x v="155"/>
    <s v="C1032"/>
    <s v="Customer 1043"/>
    <s v="Male"/>
    <x v="16"/>
    <x v="1"/>
    <s v="Andhra Pradesh"/>
    <s v="Tirupati"/>
    <s v="Corporate"/>
    <s v="P110"/>
    <s v="Backpack"/>
    <x v="1"/>
    <x v="1"/>
    <x v="6"/>
    <n v="1"/>
    <n v="1600"/>
    <n v="0.1"/>
    <n v="176"/>
    <n v="1600"/>
    <n v="160"/>
    <n v="1264"/>
    <s v="Upi"/>
    <x v="2"/>
    <n v="2026"/>
    <n v="2"/>
    <x v="3"/>
    <s v="Monday"/>
  </r>
  <r>
    <x v="975"/>
    <x v="225"/>
    <s v="C1209"/>
    <s v="Customer 1218"/>
    <s v="Male"/>
    <x v="24"/>
    <x v="0"/>
    <s v="Maharashtra"/>
    <s v="Pune"/>
    <s v="Consumer"/>
    <s v="P105"/>
    <s v="Usb-C Hub"/>
    <x v="0"/>
    <x v="0"/>
    <x v="3"/>
    <n v="3"/>
    <n v="1600"/>
    <n v="0"/>
    <n v="350"/>
    <n v="4800"/>
    <n v="0"/>
    <n v="4450"/>
    <s v="Credit Card"/>
    <x v="0"/>
    <n v="2026"/>
    <n v="2"/>
    <x v="4"/>
    <s v="Thursday"/>
  </r>
  <r>
    <x v="976"/>
    <x v="167"/>
    <s v="C1233"/>
    <s v="Customer 1205"/>
    <s v="Female"/>
    <x v="7"/>
    <x v="3"/>
    <s v="Delhi"/>
    <s v="New Delhi"/>
    <s v="Corporate"/>
    <s v="P103"/>
    <s v="Keyboard"/>
    <x v="0"/>
    <x v="0"/>
    <x v="2"/>
    <n v="1"/>
    <n v="1200"/>
    <n v="0.05"/>
    <n v="486"/>
    <n v="1200"/>
    <n v="60"/>
    <n v="654"/>
    <s v="Credit Card"/>
    <x v="1"/>
    <n v="2026"/>
    <n v="1"/>
    <x v="6"/>
    <s v="Monday"/>
  </r>
  <r>
    <x v="977"/>
    <x v="71"/>
    <s v="C1021"/>
    <s v="Customer 1222"/>
    <s v="Male"/>
    <x v="21"/>
    <x v="1"/>
    <s v="Karnataka"/>
    <s v="Bengaluru"/>
    <s v="Consumer"/>
    <s v="P106"/>
    <s v="Office Chair"/>
    <x v="2"/>
    <x v="2"/>
    <x v="0"/>
    <n v="6"/>
    <n v="8500"/>
    <n v="0.05"/>
    <n v="303"/>
    <n v="51000"/>
    <n v="2550"/>
    <n v="48147"/>
    <s v="Credit Card"/>
    <x v="0"/>
    <n v="2026"/>
    <n v="1"/>
    <x v="2"/>
    <s v="Wednesday"/>
  </r>
  <r>
    <x v="978"/>
    <x v="63"/>
    <s v="C1034"/>
    <s v="Customer 1167"/>
    <s v="Female"/>
    <x v="12"/>
    <x v="1"/>
    <s v="Telangana"/>
    <s v="Hyderabad"/>
    <s v="Corporate"/>
    <s v="P112"/>
    <s v="Desk Lamp"/>
    <x v="3"/>
    <x v="3"/>
    <x v="8"/>
    <n v="6"/>
    <n v="1200"/>
    <n v="0.1"/>
    <n v="178"/>
    <n v="7200"/>
    <n v="720"/>
    <n v="6302"/>
    <s v="Net Banking"/>
    <x v="0"/>
    <n v="2026"/>
    <n v="3"/>
    <x v="7"/>
    <s v="Saturday"/>
  </r>
  <r>
    <x v="979"/>
    <x v="178"/>
    <s v="C1005"/>
    <s v="Customer 1085"/>
    <s v="Female"/>
    <x v="9"/>
    <x v="1"/>
    <s v="Andhra Pradesh"/>
    <s v="Vijayawada"/>
    <s v="Corporate"/>
    <s v="P111"/>
    <s v="Water Bottle"/>
    <x v="3"/>
    <x v="5"/>
    <x v="4"/>
    <n v="3"/>
    <n v="650"/>
    <n v="0.1"/>
    <n v="194"/>
    <n v="1950"/>
    <n v="195"/>
    <n v="1561"/>
    <s v="Upi"/>
    <x v="0"/>
    <n v="2026"/>
    <n v="1"/>
    <x v="2"/>
    <s v="Saturday"/>
  </r>
  <r>
    <x v="980"/>
    <x v="232"/>
    <s v="C1144"/>
    <s v="Customer 1030"/>
    <s v="Male"/>
    <x v="32"/>
    <x v="0"/>
    <s v="Maharashtra"/>
    <s v="Pune"/>
    <s v="Corporate"/>
    <s v="P101"/>
    <s v="Laptop 15"/>
    <x v="0"/>
    <x v="9"/>
    <x v="1"/>
    <n v="2"/>
    <n v="65000"/>
    <n v="0.2"/>
    <n v="369"/>
    <n v="130000"/>
    <n v="26000"/>
    <n v="103631"/>
    <s v="Credit Card"/>
    <x v="2"/>
    <n v="2026"/>
    <n v="1"/>
    <x v="6"/>
    <s v="Friday"/>
  </r>
  <r>
    <x v="981"/>
    <x v="91"/>
    <s v="C1181"/>
    <s v="Customer 1193"/>
    <s v="Female"/>
    <x v="32"/>
    <x v="1"/>
    <s v="Karnataka"/>
    <s v="Bengaluru"/>
    <s v="Corporate"/>
    <s v="P102"/>
    <s v="Wireless Mouse"/>
    <x v="0"/>
    <x v="0"/>
    <x v="1"/>
    <n v="3"/>
    <n v="850"/>
    <n v="0.1"/>
    <n v="239"/>
    <n v="2550"/>
    <n v="255"/>
    <n v="2056"/>
    <s v="Upi"/>
    <x v="0"/>
    <n v="2026"/>
    <n v="1"/>
    <x v="6"/>
    <s v="Monday"/>
  </r>
  <r>
    <x v="982"/>
    <x v="134"/>
    <s v="C1229"/>
    <s v="Customer 1228"/>
    <s v="Female"/>
    <x v="29"/>
    <x v="2"/>
    <s v="Bihar"/>
    <s v="Patna"/>
    <s v="Consumer"/>
    <s v="P102"/>
    <s v="Wireless Mouse"/>
    <x v="0"/>
    <x v="0"/>
    <x v="5"/>
    <n v="2"/>
    <n v="850"/>
    <n v="0.1"/>
    <n v="428"/>
    <n v="1700"/>
    <n v="170"/>
    <n v="1102"/>
    <s v="Cash On Delivery"/>
    <x v="0"/>
    <n v="2026"/>
    <n v="1"/>
    <x v="6"/>
    <s v="Friday"/>
  </r>
  <r>
    <x v="983"/>
    <x v="62"/>
    <s v="C1016"/>
    <s v="Customer 1020"/>
    <s v="Female"/>
    <x v="24"/>
    <x v="3"/>
    <s v="Punjab"/>
    <s v="Ludhiana"/>
    <s v="Corporate"/>
    <s v="P107"/>
    <s v="Study Desk"/>
    <x v="2"/>
    <x v="7"/>
    <x v="3"/>
    <n v="3"/>
    <n v="10500"/>
    <n v="0"/>
    <n v="233"/>
    <n v="31500"/>
    <n v="0"/>
    <n v="31267"/>
    <s v="Credit Card"/>
    <x v="0"/>
    <n v="2026"/>
    <n v="1"/>
    <x v="6"/>
    <s v="Sunday"/>
  </r>
  <r>
    <x v="984"/>
    <x v="151"/>
    <s v="C1016"/>
    <s v="Customer 1132"/>
    <s v="Male"/>
    <x v="16"/>
    <x v="0"/>
    <s v="Maharashtra"/>
    <s v="Pune"/>
    <s v="Small Business"/>
    <s v="P107"/>
    <s v="Study Desk"/>
    <x v="2"/>
    <x v="7"/>
    <x v="3"/>
    <n v="4"/>
    <n v="10500"/>
    <n v="0.15"/>
    <n v="297"/>
    <n v="42000"/>
    <n v="6300"/>
    <n v="35403"/>
    <s v="Net Banking"/>
    <x v="0"/>
    <n v="2026"/>
    <n v="1"/>
    <x v="5"/>
    <s v="Saturday"/>
  </r>
  <r>
    <x v="985"/>
    <x v="72"/>
    <s v="C1051"/>
    <s v="Customer 1004"/>
    <s v="Male"/>
    <x v="31"/>
    <x v="1"/>
    <s v="Andhra Pradesh"/>
    <s v="Tirupati"/>
    <s v="Consumer"/>
    <s v="P102"/>
    <s v="Wireless Mouse"/>
    <x v="0"/>
    <x v="0"/>
    <x v="0"/>
    <n v="4"/>
    <n v="850"/>
    <n v="0.05"/>
    <n v="450"/>
    <n v="3400"/>
    <n v="170"/>
    <n v="2780"/>
    <s v="Cash On Delivery"/>
    <x v="0"/>
    <n v="2026"/>
    <n v="2"/>
    <x v="3"/>
    <s v="Monday"/>
  </r>
  <r>
    <x v="986"/>
    <x v="202"/>
    <s v="C1250"/>
    <s v="Customer 1050"/>
    <s v="Female"/>
    <x v="19"/>
    <x v="1"/>
    <s v="Kerala"/>
    <s v="Kochi"/>
    <s v="Corporate"/>
    <s v="P112"/>
    <s v="Desk Lamp"/>
    <x v="3"/>
    <x v="3"/>
    <x v="4"/>
    <n v="4"/>
    <n v="1200"/>
    <n v="0.05"/>
    <n v="164"/>
    <n v="4800"/>
    <n v="240"/>
    <n v="4396"/>
    <s v="Upi"/>
    <x v="0"/>
    <n v="2026"/>
    <n v="3"/>
    <x v="7"/>
    <s v="Friday"/>
  </r>
  <r>
    <x v="987"/>
    <x v="34"/>
    <s v="C1006"/>
    <s v="Customer 1240"/>
    <s v="Female"/>
    <x v="15"/>
    <x v="1"/>
    <s v="Kerala"/>
    <s v="Thiruvananthapuram"/>
    <s v="Small Business"/>
    <s v="P104"/>
    <s v="24In Monitor"/>
    <x v="0"/>
    <x v="4"/>
    <x v="6"/>
    <n v="2"/>
    <n v="12500"/>
    <n v="0"/>
    <n v="284"/>
    <n v="25000"/>
    <n v="0"/>
    <n v="24716"/>
    <s v="Credit Card"/>
    <x v="0"/>
    <n v="2026"/>
    <n v="3"/>
    <x v="0"/>
    <s v="Wednesday"/>
  </r>
  <r>
    <x v="988"/>
    <x v="181"/>
    <s v="C1149"/>
    <s v="Customer 1156"/>
    <s v="Female"/>
    <x v="34"/>
    <x v="1"/>
    <s v="Karnataka"/>
    <s v="Bengaluru"/>
    <s v="Small Business"/>
    <s v="P110"/>
    <s v="Backpack"/>
    <x v="1"/>
    <x v="1"/>
    <x v="3"/>
    <n v="6"/>
    <n v="1600"/>
    <n v="0"/>
    <n v="142"/>
    <n v="9600"/>
    <n v="0"/>
    <n v="9458"/>
    <s v="Upi"/>
    <x v="0"/>
    <n v="2026"/>
    <n v="3"/>
    <x v="0"/>
    <s v="Sunday"/>
  </r>
  <r>
    <x v="989"/>
    <x v="153"/>
    <s v="C1133"/>
    <s v="Customer 1050"/>
    <s v="Male"/>
    <x v="11"/>
    <x v="1"/>
    <s v="Kerala"/>
    <s v="Kochi"/>
    <s v="Small Business"/>
    <s v="P111"/>
    <s v="Water Bottle"/>
    <x v="3"/>
    <x v="5"/>
    <x v="3"/>
    <n v="2"/>
    <n v="650"/>
    <n v="0"/>
    <n v="119"/>
    <n v="1300"/>
    <n v="0"/>
    <n v="1181"/>
    <s v="Net Banking"/>
    <x v="0"/>
    <n v="2026"/>
    <n v="2"/>
    <x v="4"/>
    <s v="Sunday"/>
  </r>
  <r>
    <x v="990"/>
    <x v="218"/>
    <s v="C1150"/>
    <s v="Customer 1250"/>
    <s v="Female"/>
    <x v="19"/>
    <x v="0"/>
    <s v="Rajasthan"/>
    <s v="Jaipur"/>
    <s v="Small Business"/>
    <s v="P106"/>
    <s v="Office Chair"/>
    <x v="2"/>
    <x v="2"/>
    <x v="6"/>
    <n v="8"/>
    <n v="8500"/>
    <n v="0"/>
    <n v="342"/>
    <n v="68000"/>
    <n v="0"/>
    <n v="67658"/>
    <s v="Net Banking"/>
    <x v="0"/>
    <n v="2026"/>
    <n v="1"/>
    <x v="2"/>
    <s v="Sunday"/>
  </r>
  <r>
    <x v="991"/>
    <x v="77"/>
    <s v="C1250"/>
    <s v="Customer 1023"/>
    <s v="Male"/>
    <x v="21"/>
    <x v="1"/>
    <s v="Andhra Pradesh"/>
    <s v="Visakhapatnam"/>
    <s v="Consumer"/>
    <s v="P109"/>
    <s v="Premium Pen Set"/>
    <x v="4"/>
    <x v="8"/>
    <x v="2"/>
    <n v="8"/>
    <n v="400"/>
    <n v="0.05"/>
    <n v="240"/>
    <n v="3200"/>
    <n v="160"/>
    <n v="2800"/>
    <s v="Cash On Delivery"/>
    <x v="0"/>
    <n v="2026"/>
    <n v="2"/>
    <x v="4"/>
    <s v="Friday"/>
  </r>
  <r>
    <x v="992"/>
    <x v="48"/>
    <s v="C1039"/>
    <s v="Customer 1180"/>
    <s v="Male"/>
    <x v="13"/>
    <x v="3"/>
    <s v="Delhi"/>
    <s v="New Delhi"/>
    <s v="Corporate"/>
    <s v="P105"/>
    <s v="Usb-C Hub"/>
    <x v="0"/>
    <x v="0"/>
    <x v="1"/>
    <n v="7"/>
    <n v="1600"/>
    <n v="0.1"/>
    <n v="339"/>
    <n v="11200"/>
    <n v="1120"/>
    <n v="9741"/>
    <s v="Credit Card"/>
    <x v="2"/>
    <n v="2026"/>
    <n v="3"/>
    <x v="7"/>
    <s v="Sunday"/>
  </r>
  <r>
    <x v="993"/>
    <x v="182"/>
    <s v="C1160"/>
    <s v="Customer 1079"/>
    <s v="Male"/>
    <x v="33"/>
    <x v="1"/>
    <s v="Kerala"/>
    <s v="Kochi"/>
    <s v="Consumer"/>
    <s v="P105"/>
    <s v="Usb-C Hub"/>
    <x v="0"/>
    <x v="0"/>
    <x v="6"/>
    <n v="3"/>
    <n v="1600"/>
    <n v="0.05"/>
    <n v="380"/>
    <n v="4800"/>
    <n v="240"/>
    <n v="4180"/>
    <s v="Cash On Delivery"/>
    <x v="0"/>
    <n v="2026"/>
    <n v="2"/>
    <x v="1"/>
    <s v="Monday"/>
  </r>
  <r>
    <x v="994"/>
    <x v="102"/>
    <s v="C1029"/>
    <s v="Customer 1089"/>
    <s v="Female"/>
    <x v="7"/>
    <x v="1"/>
    <s v="Kerala"/>
    <s v="Thiruvananthapuram"/>
    <s v="Corporate"/>
    <s v="P104"/>
    <s v="24In Monitor"/>
    <x v="0"/>
    <x v="4"/>
    <x v="2"/>
    <n v="6"/>
    <n v="12500"/>
    <n v="0.15"/>
    <n v="308"/>
    <n v="75000"/>
    <n v="11250"/>
    <n v="63442"/>
    <s v="Net Banking"/>
    <x v="1"/>
    <n v="2026"/>
    <n v="2"/>
    <x v="1"/>
    <s v="Monday"/>
  </r>
  <r>
    <x v="995"/>
    <x v="173"/>
    <s v="C1171"/>
    <s v="Customer 1054"/>
    <s v="Male"/>
    <x v="14"/>
    <x v="2"/>
    <s v="West Bengal"/>
    <s v="Kolkata"/>
    <s v="Small Business"/>
    <s v="P101"/>
    <s v="Laptop 15"/>
    <x v="0"/>
    <x v="9"/>
    <x v="1"/>
    <n v="5"/>
    <n v="65000"/>
    <n v="0"/>
    <n v="174"/>
    <n v="325000"/>
    <n v="0"/>
    <n v="324826"/>
    <s v="Debit Card"/>
    <x v="1"/>
    <n v="2026"/>
    <n v="2"/>
    <x v="1"/>
    <s v="Sunday"/>
  </r>
  <r>
    <x v="996"/>
    <x v="26"/>
    <s v="C1116"/>
    <s v="Customer 1095"/>
    <s v="Male"/>
    <x v="20"/>
    <x v="2"/>
    <s v="Bihar"/>
    <s v="Patna"/>
    <s v="Corporate"/>
    <s v="P105"/>
    <s v="Usb-C Hub"/>
    <x v="0"/>
    <x v="0"/>
    <x v="5"/>
    <n v="7"/>
    <n v="1600"/>
    <n v="0.05"/>
    <n v="266"/>
    <n v="11200"/>
    <n v="560"/>
    <n v="10374"/>
    <s v="Debit Card"/>
    <x v="2"/>
    <n v="2026"/>
    <n v="1"/>
    <x v="2"/>
    <s v="Friday"/>
  </r>
  <r>
    <x v="997"/>
    <x v="151"/>
    <s v="C1066"/>
    <s v="Customer 1230"/>
    <s v="Male"/>
    <x v="7"/>
    <x v="1"/>
    <s v="Tamil Nadu"/>
    <s v="Coimbatore"/>
    <s v="Consumer"/>
    <s v="P104"/>
    <s v="24In Monitor"/>
    <x v="0"/>
    <x v="4"/>
    <x v="1"/>
    <n v="3"/>
    <n v="12500"/>
    <n v="0.1"/>
    <n v="220"/>
    <n v="37500"/>
    <n v="3750"/>
    <n v="33530"/>
    <s v="Credit Card"/>
    <x v="1"/>
    <n v="2026"/>
    <n v="1"/>
    <x v="5"/>
    <s v="Saturday"/>
  </r>
  <r>
    <x v="998"/>
    <x v="211"/>
    <s v="C1041"/>
    <s v="Customer 1032"/>
    <s v="Male"/>
    <x v="14"/>
    <x v="1"/>
    <s v="Tamil Nadu"/>
    <s v="Chennai"/>
    <s v="Small Business"/>
    <s v="P101"/>
    <s v="Laptop 15"/>
    <x v="0"/>
    <x v="9"/>
    <x v="3"/>
    <n v="3"/>
    <n v="65000"/>
    <n v="0"/>
    <n v="500"/>
    <n v="195000"/>
    <n v="0"/>
    <n v="194500"/>
    <s v="Credit Card"/>
    <x v="0"/>
    <n v="2026"/>
    <n v="3"/>
    <x v="0"/>
    <s v="Sunday"/>
  </r>
  <r>
    <x v="999"/>
    <x v="194"/>
    <s v="C1232"/>
    <s v="Customer 1084"/>
    <s v="Female"/>
    <x v="29"/>
    <x v="1"/>
    <s v="Andhra Pradesh"/>
    <s v="Visakhapatnam"/>
    <s v="Corporate"/>
    <s v="P110"/>
    <s v="Backpack"/>
    <x v="1"/>
    <x v="1"/>
    <x v="0"/>
    <n v="1"/>
    <n v="1600"/>
    <n v="0.1"/>
    <n v="261"/>
    <n v="1600"/>
    <n v="160"/>
    <n v="1179"/>
    <s v="Upi"/>
    <x v="1"/>
    <n v="2026"/>
    <n v="1"/>
    <x v="6"/>
    <s v="Thursda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0">
  <r>
    <s v="ORD10001"/>
    <d v="2026-07-08T00:00:00"/>
    <s v="C1175"/>
    <s v="Customer 1051"/>
    <s v="Male"/>
    <n v="39"/>
    <s v="West"/>
    <s v="Gujarat"/>
    <s v="Ahmedabad"/>
    <s v="Small Business"/>
    <s v="P102"/>
    <s v="Wireless Mouse"/>
    <s v="Electronics"/>
    <s v="Accessories"/>
    <s v="Meena"/>
    <n v="4"/>
    <n v="850"/>
    <n v="0.15"/>
    <n v="393"/>
    <s v="Net Banking"/>
    <s v="Delivered"/>
  </r>
  <r>
    <s v="ORD10002"/>
    <d v="2026-05-05T00:00:00"/>
    <s v="C1046"/>
    <s v="Customer 1232"/>
    <s v="Female"/>
    <n v="43"/>
    <s v="South"/>
    <s v="Andhra Pradesh"/>
    <s v="Visakhapatnam"/>
    <s v="Corporate"/>
    <s v="P110"/>
    <s v="Backpack"/>
    <s v="Bags"/>
    <s v="Laptop Bags"/>
    <s v="Vikram"/>
    <n v="7"/>
    <n v="1600"/>
    <n v="0.05"/>
    <n v="295"/>
    <s v="Debit Card"/>
    <s v="Delivered"/>
  </r>
  <r>
    <s v="ORD10003"/>
    <d v="2026-02-25T00:00:00"/>
    <s v="C1207"/>
    <s v="Customer 1070"/>
    <s v="Female"/>
    <n v="26"/>
    <s v="South"/>
    <s v="Andhra Pradesh"/>
    <s v="Visakhapatnam"/>
    <s v="Small Business"/>
    <s v="P106"/>
    <s v="Office Chair"/>
    <s v="Furniture"/>
    <s v="Seating"/>
    <s v="Meena"/>
    <n v="5"/>
    <n v="8500"/>
    <n v="0"/>
    <n v="209"/>
    <s v="UPI"/>
    <s v="Returned"/>
  </r>
  <r>
    <s v="ORD10004"/>
    <d v="2026-04-19T00:00:00"/>
    <s v="C1091"/>
    <s v="Customer 1117"/>
    <s v="Male"/>
    <n v="22"/>
    <s v="East"/>
    <s v="West Bengal"/>
    <s v="Kolkata"/>
    <s v="Corporate"/>
    <s v="P112"/>
    <s v="Desk Lamp"/>
    <s v="Lifestyle"/>
    <s v="Lighting"/>
    <s v="Priya"/>
    <n v="6"/>
    <n v="1200"/>
    <n v="0"/>
    <n v="385"/>
    <s v="Net Banking"/>
    <s v="Cancelled"/>
  </r>
  <r>
    <s v="ORD10005"/>
    <d v="2026-06-30T00:00:00"/>
    <s v="C1093"/>
    <s v="Customer 1020"/>
    <s v="Male"/>
    <n v="48"/>
    <s v="South"/>
    <s v="Tamil Nadu"/>
    <s v="Chennai"/>
    <s v="Consumer"/>
    <s v="P112"/>
    <s v="Desk Lamp"/>
    <s v="Lifestyle"/>
    <s v="Lighting"/>
    <s v="Sneha"/>
    <n v="8"/>
    <n v="1200"/>
    <n v="0.05"/>
    <n v="108"/>
    <s v="Net Banking"/>
    <s v="Returned"/>
  </r>
  <r>
    <s v="ORD10006"/>
    <d v="2026-03-22T00:00:00"/>
    <s v="C1041"/>
    <s v="Customer 1209"/>
    <s v="Female"/>
    <n v="45"/>
    <s v="South"/>
    <s v="Telangana"/>
    <s v="Hyderabad"/>
    <s v="Consumer"/>
    <s v="P106"/>
    <s v="Office Chair"/>
    <s v="Furniture"/>
    <s v="Seating"/>
    <s v="Rahul"/>
    <n v="5"/>
    <n v="8500"/>
    <n v="0.05"/>
    <n v="396"/>
    <s v="Cash on Delivery"/>
    <s v="Cancelled"/>
  </r>
  <r>
    <s v="ORD10007"/>
    <d v="2026-07-15T00:00:00"/>
    <s v="C1171"/>
    <s v="Customer 1160"/>
    <s v="Male"/>
    <n v="50"/>
    <s v="North"/>
    <s v="Punjab"/>
    <s v="Ludhiana"/>
    <s v="Consumer"/>
    <s v="P106"/>
    <s v="Office Chair"/>
    <s v="Furniture"/>
    <s v="Seating"/>
    <s v="Vikram"/>
    <n v="4"/>
    <n v="8500"/>
    <n v="0.05"/>
    <n v="53"/>
    <s v="Net Banking"/>
    <s v="Delivered"/>
  </r>
  <r>
    <s v="ORD10008"/>
    <d v="2026-07-09T00:00:00"/>
    <s v="C1139"/>
    <s v="Customer 1115"/>
    <s v="Female"/>
    <n v="40"/>
    <s v="West"/>
    <s v="Gujarat"/>
    <s v="Ahmedabad"/>
    <s v="Consumer"/>
    <s v="P110"/>
    <s v="Backpack"/>
    <s v=" Bags "/>
    <s v="Laptop Bags"/>
    <s v="Priya"/>
    <n v="4"/>
    <n v="1600"/>
    <n v="0.1"/>
    <n v="160"/>
    <s v="UPI"/>
    <s v="Cancelled"/>
  </r>
  <r>
    <s v="ORD10009"/>
    <d v="2026-06-12T00:00:00"/>
    <s v="C1192"/>
    <s v="Customer 1144"/>
    <s v="Female"/>
    <n v="40"/>
    <s v="West"/>
    <s v="Gujarat"/>
    <s v="Ahmedabad"/>
    <s v="Corporate"/>
    <s v="P106"/>
    <s v="Office Chair"/>
    <s v="Furniture"/>
    <s v="Seating"/>
    <s v="Arjun"/>
    <n v="4"/>
    <n v="8500"/>
    <n v="0.1"/>
    <n v="302"/>
    <s v="Net Banking"/>
    <s v="Delivered"/>
  </r>
  <r>
    <s v="ORD10010"/>
    <d v="2026-05-27T00:00:00"/>
    <s v="C1070"/>
    <s v="Customer 1103"/>
    <s v="Female"/>
    <n v="50"/>
    <s v="South"/>
    <s v="Andhra Pradesh"/>
    <s v="Tirupati"/>
    <s v="Consumer"/>
    <s v="P104"/>
    <s v="24in Monitor"/>
    <s v="Electronics"/>
    <s v="Displays"/>
    <s v="Priya"/>
    <n v="3"/>
    <n v="12500"/>
    <n v="0.05"/>
    <n v="420"/>
    <s v="UPI"/>
    <s v="Delivered"/>
  </r>
  <r>
    <s v="ORD10011"/>
    <d v="2026-03-10T00:00:00"/>
    <s v="C1140"/>
    <s v="Customer 1127"/>
    <s v="Female"/>
    <n v="55"/>
    <s v="East"/>
    <s v="Odisha"/>
    <s v="Bhubaneswar"/>
    <s v="Corporate"/>
    <s v="P111"/>
    <s v="Water Bottle"/>
    <s v="Lifestyle"/>
    <s v="Drinkware"/>
    <s v="Sneha"/>
    <n v="3"/>
    <n v="650"/>
    <n v="0.1"/>
    <n v="233"/>
    <s v="Debit Card"/>
    <s v="Delivered"/>
  </r>
  <r>
    <s v="ORD10012"/>
    <d v="2026-03-20T00:00:00"/>
    <s v="C1193"/>
    <s v="Customer 1181"/>
    <s v="Female"/>
    <n v="37"/>
    <s v="South"/>
    <s v="Andhra Pradesh"/>
    <s v="Nellore"/>
    <s v="Small Business"/>
    <s v="P110"/>
    <s v="Backpack"/>
    <s v="Bags"/>
    <s v="Laptop Bags"/>
    <s v="Priya"/>
    <n v="3"/>
    <n v="1600"/>
    <n v="0"/>
    <n v="456"/>
    <s v="Debit Card"/>
    <s v="Delivered"/>
  </r>
  <r>
    <s v="ORD10013"/>
    <d v="2026-02-07T00:00:00"/>
    <s v="C1096"/>
    <s v="Customer 1060"/>
    <s v="Male"/>
    <n v="44"/>
    <s v="South"/>
    <s v="Kerala"/>
    <s v="Kochi"/>
    <s v="Corporate"/>
    <s v="P112"/>
    <s v="Desk Lamp"/>
    <s v="Lifestyle"/>
    <s v="Lighting"/>
    <s v="Kiran"/>
    <n v="6"/>
    <n v="1200"/>
    <n v="0.05"/>
    <n v="213"/>
    <s v="Cash on Delivery"/>
    <s v="Delivered"/>
  </r>
  <r>
    <s v="ORD10014"/>
    <d v="2026-03-25T00:00:00"/>
    <s v="C1124"/>
    <s v="Customer 1175"/>
    <s v="Male"/>
    <n v="30"/>
    <s v="South"/>
    <s v="Andhra Pradesh"/>
    <s v="Visakhapatnam"/>
    <s v="Small Business"/>
    <s v="P102"/>
    <s v="Wireless Mouse"/>
    <s v="Electronics"/>
    <s v="Accessories"/>
    <s v="Anjali"/>
    <n v="3"/>
    <n v="850"/>
    <n v="0.15"/>
    <n v="168"/>
    <s v="Net Banking"/>
    <s v="Returned"/>
  </r>
  <r>
    <s v="ORD10015"/>
    <d v="2026-06-24T00:00:00"/>
    <s v="C1025"/>
    <s v="Customer 1112"/>
    <s v="Female"/>
    <n v="25"/>
    <s v="North"/>
    <s v="Uttar Pradesh"/>
    <s v="Lucknow"/>
    <s v="Corporate"/>
    <s v="P104"/>
    <s v="24in Monitor"/>
    <s v="Electronics"/>
    <s v="Displays"/>
    <s v="Meena"/>
    <n v="4"/>
    <n v="12500"/>
    <n v="0.05"/>
    <n v="141"/>
    <s v="Net Banking"/>
    <s v="Delivered"/>
  </r>
  <r>
    <s v="ORD10016"/>
    <d v="2026-07-16T00:00:00"/>
    <s v="C1005"/>
    <s v="Customer 1190"/>
    <s v="Male"/>
    <n v="46"/>
    <s v="West"/>
    <s v="Maharashtra"/>
    <s v="Mumbai"/>
    <s v="Corporate"/>
    <s v="P104"/>
    <s v="24in Monitor"/>
    <s v="Electronics"/>
    <s v="Displays"/>
    <s v="Sneha"/>
    <n v="5"/>
    <n v="12500"/>
    <n v="0.15"/>
    <n v="189"/>
    <s v="Net Banking"/>
    <s v="Delivered"/>
  </r>
  <r>
    <s v="ORD10017"/>
    <d v="2026-05-22T00:00:00"/>
    <s v="C1104"/>
    <s v="Customer 1197"/>
    <s v="Male"/>
    <n v="27"/>
    <s v="South"/>
    <s v="Andhra Pradesh"/>
    <s v="Visakhapatnam"/>
    <s v="Corporate"/>
    <s v="P102"/>
    <s v="Wireless Mouse"/>
    <s v="Electronics"/>
    <s v="Accessories"/>
    <s v="Priya"/>
    <n v="6"/>
    <n v="850"/>
    <n v="0"/>
    <n v="198"/>
    <s v="Net Banking"/>
    <s v="Cancelled"/>
  </r>
  <r>
    <s v="ORD10018"/>
    <d v="2026-06-14T00:00:00"/>
    <s v="C1075"/>
    <s v="Customer 1232"/>
    <s v="Female"/>
    <n v="41"/>
    <s v="South"/>
    <s v="Andhra Pradesh"/>
    <s v="Visakhapatnam"/>
    <s v="Corporate"/>
    <s v="P102"/>
    <s v="Wireless Mouse"/>
    <s v="Electronics"/>
    <s v="Accessories"/>
    <s v="Rahul"/>
    <n v="2"/>
    <n v="850"/>
    <n v="0"/>
    <n v="326"/>
    <s v="Debit Card"/>
    <s v="Delivered"/>
  </r>
  <r>
    <s v="ORD10019"/>
    <d v="2026-01-06T00:00:00"/>
    <s v="C1196"/>
    <s v="Customer 1017"/>
    <s v="Male"/>
    <n v="30"/>
    <s v="South"/>
    <s v="Andhra Pradesh"/>
    <s v="Nellore"/>
    <s v="Corporate"/>
    <s v="P104"/>
    <s v="24in Monitor"/>
    <s v="Electronics"/>
    <s v="Displays"/>
    <s v="Meena"/>
    <n v="8"/>
    <n v="12500"/>
    <n v="0.1"/>
    <n v="271"/>
    <s v="Debit Card"/>
    <s v="Delivered"/>
  </r>
  <r>
    <s v="ORD10020"/>
    <d v="2026-02-09T00:00:00"/>
    <s v="C1239"/>
    <s v="Customer 1083"/>
    <s v="Female"/>
    <n v="39"/>
    <s v="West"/>
    <s v="Maharashtra"/>
    <s v="Mumbai"/>
    <s v="Small Business"/>
    <s v="P112"/>
    <s v="Desk Lamp"/>
    <s v="Lifestyle"/>
    <s v="Lighting"/>
    <s v="Sneha"/>
    <n v="5"/>
    <n v="1200"/>
    <n v="0.05"/>
    <n v="178"/>
    <s v="UPI"/>
    <s v="Delivered"/>
  </r>
  <r>
    <s v="ORD10021"/>
    <d v="2026-07-20T00:00:00"/>
    <s v="C1139"/>
    <s v="Customer 1079"/>
    <s v="Male"/>
    <n v="44"/>
    <s v="South"/>
    <s v="Andhra Pradesh"/>
    <s v="Tirupati"/>
    <s v="Small Business"/>
    <s v="P105"/>
    <s v="USB-C Hub"/>
    <s v="Electronics"/>
    <s v="Accessories"/>
    <s v="Arjun"/>
    <n v="8"/>
    <n v="1600"/>
    <n v="0"/>
    <n v="176"/>
    <s v="Credit Card"/>
    <s v="Delivered"/>
  </r>
  <r>
    <s v="ORD10022"/>
    <d v="2026-06-27T00:00:00"/>
    <s v="C1154"/>
    <s v="Customer 1230"/>
    <s v="Female"/>
    <n v="29"/>
    <s v="West"/>
    <s v="Rajasthan"/>
    <s v="Jaipur"/>
    <s v="Consumer"/>
    <s v="P108"/>
    <s v="Notebook Pack"/>
    <s v="Stationery"/>
    <s v="Paper"/>
    <s v="Arjun"/>
    <n v="8"/>
    <n v="300"/>
    <n v="0"/>
    <n v="113"/>
    <s v="Debit Card"/>
    <s v="Cancelled"/>
  </r>
  <r>
    <s v="ORD10023"/>
    <d v="2026-04-01T00:00:00"/>
    <s v="C1080"/>
    <s v="Customer 1051"/>
    <s v="Female"/>
    <n v="43"/>
    <s v="South"/>
    <s v="Karnataka"/>
    <s v="Bengaluru"/>
    <s v="Consumer"/>
    <s v="P107"/>
    <s v="Study Desk"/>
    <s v="Furniture"/>
    <s v="Desks"/>
    <s v="Kiran"/>
    <n v="7"/>
    <n v="10500"/>
    <n v="0.15"/>
    <n v="282"/>
    <s v="Cash on Delivery"/>
    <s v="Returned"/>
  </r>
  <r>
    <s v="ORD10024"/>
    <d v="2026-08-29T00:00:00"/>
    <s v="C1075"/>
    <s v="Customer 1109"/>
    <s v="Female"/>
    <n v="55"/>
    <s v="East"/>
    <s v="Odisha"/>
    <s v="Bhubaneswar"/>
    <s v="Consumer"/>
    <s v="P104"/>
    <s v="24in Monitor"/>
    <s v="Electronics"/>
    <s v="Displays"/>
    <s v="Anjali"/>
    <n v="0"/>
    <n v="12500"/>
    <n v="0"/>
    <n v="91"/>
    <s v="Net Banking"/>
    <s v="Delivered"/>
  </r>
  <r>
    <s v="ORD10025"/>
    <d v="2026-08-05T00:00:00"/>
    <s v="C1079"/>
    <s v="Customer 1006"/>
    <s v="Female"/>
    <n v="32"/>
    <s v="South"/>
    <s v="Telangana"/>
    <s v="Hyderabad"/>
    <s v="Corporate"/>
    <s v="P111"/>
    <s v="Water Bottle"/>
    <s v="Lifestyle"/>
    <s v="Drinkware"/>
    <s v="Sneha"/>
    <n v="8"/>
    <n v="650"/>
    <n v="0.1"/>
    <n v="218"/>
    <s v="Cash on Delivery"/>
    <s v="Delivered"/>
  </r>
  <r>
    <s v="ORD10026"/>
    <d v="2026-06-28T00:00:00"/>
    <s v="C1237"/>
    <s v="Customer 1061"/>
    <s v="Male"/>
    <n v="25"/>
    <s v="North"/>
    <s v="Delhi"/>
    <s v="New Delhi"/>
    <s v="Consumer"/>
    <s v="P102"/>
    <s v="Wireless Mouse"/>
    <s v="Electronics"/>
    <s v="Accessories"/>
    <s v="Vikram"/>
    <n v="4"/>
    <n v="850"/>
    <n v="0.15"/>
    <n v="452"/>
    <s v="UPI"/>
    <s v="Delivered"/>
  </r>
  <r>
    <s v="ORD10027"/>
    <d v="2026-02-13T00:00:00"/>
    <s v="C1050"/>
    <s v="Customer 1071"/>
    <s v="Male"/>
    <n v="55"/>
    <s v="South"/>
    <s v="Tamil Nadu"/>
    <s v="Chennai"/>
    <s v="Small Business"/>
    <s v="P109"/>
    <s v="Premium Pen Set"/>
    <s v="Stationery"/>
    <s v="Writing"/>
    <s v="Rahul"/>
    <n v="5"/>
    <n v="400"/>
    <n v="0.15"/>
    <n v="488"/>
    <s v="Debit Card"/>
    <s v="Delivered"/>
  </r>
  <r>
    <s v="ORD10028"/>
    <d v="2026-04-16T00:00:00"/>
    <s v="C1070"/>
    <s v="Customer 1033"/>
    <s v="Male"/>
    <n v="44"/>
    <s v="South"/>
    <s v="Andhra Pradesh"/>
    <s v="Nellore"/>
    <s v="Small Business"/>
    <s v="P107"/>
    <s v="Study Desk"/>
    <s v="Furniture"/>
    <s v="Desks"/>
    <s v="Arjun"/>
    <n v="8"/>
    <n v="10500"/>
    <n v="0.05"/>
    <n v="183"/>
    <s v="Debit Card"/>
    <s v="Delivered"/>
  </r>
  <r>
    <s v="ORD10029"/>
    <d v="2026-06-18T00:00:00"/>
    <s v="C1202"/>
    <s v="Customer 1007"/>
    <s v="Female"/>
    <n v="23"/>
    <s v="North"/>
    <s v="Delhi"/>
    <s v="New Delhi"/>
    <s v="Small Business"/>
    <s v="P112"/>
    <s v="Desk Lamp"/>
    <s v="Lifestyle"/>
    <s v="Lighting"/>
    <s v="Vikram"/>
    <n v="5"/>
    <n v="1200"/>
    <n v="0"/>
    <n v="109"/>
    <s v="Debit Card"/>
    <s v="Returned"/>
  </r>
  <r>
    <s v="ORD10030"/>
    <d v="2026-05-18T00:00:00"/>
    <s v="C1034"/>
    <s v="Customer 1123"/>
    <s v="Female"/>
    <n v="44"/>
    <s v="East"/>
    <s v="Odisha"/>
    <s v="Bhubaneswar"/>
    <s v="Consumer"/>
    <s v="P102"/>
    <s v="Wireless Mouse"/>
    <s v="Electronics"/>
    <s v="Accessories"/>
    <s v="Anjali"/>
    <n v="1"/>
    <n v="850"/>
    <n v="0.05"/>
    <n v="284"/>
    <s v="Credit Card"/>
    <s v="Delivered"/>
  </r>
  <r>
    <s v="ORD10031"/>
    <d v="2026-08-13T00:00:00"/>
    <s v="C1159"/>
    <s v="Customer 1211"/>
    <s v="Male"/>
    <n v="46"/>
    <s v="South"/>
    <s v="Kerala"/>
    <s v="Kochi"/>
    <s v="Consumer"/>
    <s v="P112"/>
    <s v="Desk Lamp"/>
    <s v="Lifestyle"/>
    <s v="Lighting"/>
    <s v="Meena"/>
    <n v="1"/>
    <n v="1200"/>
    <n v="0.1"/>
    <n v="239"/>
    <s v="UPI"/>
    <s v="Delivered"/>
  </r>
  <r>
    <s v="ORD10032"/>
    <d v="2026-02-10T00:00:00"/>
    <s v="C1109"/>
    <s v="Customer 1117"/>
    <s v="Female"/>
    <n v="48"/>
    <s v="West"/>
    <s v="Maharashtra"/>
    <s v="Pune"/>
    <s v="Small Business"/>
    <s v="P112"/>
    <s v="Desk Lamp"/>
    <s v="Lifestyle"/>
    <s v="Lighting"/>
    <s v="Arjun"/>
    <n v="2"/>
    <n v="1200"/>
    <n v="0.15"/>
    <n v="349"/>
    <s v="UPI"/>
    <s v="Returned"/>
  </r>
  <r>
    <s v="ORD10033"/>
    <d v="2026-07-21T00:00:00"/>
    <s v="C1133"/>
    <s v="Customer 1192"/>
    <s v="Female"/>
    <n v="53"/>
    <s v="South"/>
    <s v="Telangana"/>
    <s v="Warangal"/>
    <s v="Small Business"/>
    <s v="P104"/>
    <s v="24in Monitor"/>
    <s v="Electronics"/>
    <s v="Displays"/>
    <s v="Vikram"/>
    <n v="7"/>
    <n v="12500"/>
    <n v="0.05"/>
    <n v="322"/>
    <s v="Credit Card"/>
    <s v="Delivered"/>
  </r>
  <r>
    <s v="ORD10034"/>
    <d v="2026-01-29T00:00:00"/>
    <s v="C1241"/>
    <s v="Customer 1217"/>
    <s v="Male"/>
    <n v="36"/>
    <s v="South"/>
    <s v="Tamil Nadu"/>
    <s v="Chennai"/>
    <s v="Corporate"/>
    <s v="P105"/>
    <s v="USB-C Hub"/>
    <s v="Electronics"/>
    <s v="Accessories"/>
    <s v="Priya"/>
    <n v="8"/>
    <n v="1600"/>
    <n v="0.1"/>
    <n v="171"/>
    <s v="Credit Card"/>
    <s v="Delivered"/>
  </r>
  <r>
    <s v="ORD10035"/>
    <d v="2026-07-01T00:00:00"/>
    <s v="C1017"/>
    <s v="Customer 1119"/>
    <s v="Female"/>
    <n v="33"/>
    <s v="North"/>
    <s v="Punjab"/>
    <s v="Ludhiana"/>
    <s v="Consumer"/>
    <s v="P112"/>
    <s v="Desk Lamp"/>
    <s v="Lifestyle"/>
    <s v="Lighting"/>
    <s v="Priya"/>
    <n v="7"/>
    <n v="1200"/>
    <n v="0"/>
    <n v="421"/>
    <s v="Credit Card"/>
    <s v="Returned"/>
  </r>
  <r>
    <s v="ORD10036"/>
    <d v="2026-08-13T00:00:00"/>
    <s v="C1039"/>
    <s v="Customer 1072"/>
    <s v="Female"/>
    <n v="26"/>
    <s v="South"/>
    <s v="Andhra Pradesh"/>
    <s v="Nellore"/>
    <s v="Corporate"/>
    <s v="P104"/>
    <s v="24in Monitor"/>
    <s v="Electronics"/>
    <s v="Displays"/>
    <s v="Arjun"/>
    <n v="8"/>
    <n v="12500"/>
    <n v="0"/>
    <n v="293"/>
    <s v="UPI"/>
    <s v="Returned"/>
  </r>
  <r>
    <s v="ORD10037"/>
    <d v="2026-01-14T00:00:00"/>
    <s v="C1148"/>
    <s v="Customer 1129"/>
    <s v="Female"/>
    <n v="49"/>
    <s v="South"/>
    <s v="Telangana"/>
    <s v="Hyderabad"/>
    <s v="Corporate"/>
    <s v="P109"/>
    <s v="Premium Pen Set"/>
    <s v="Stationery"/>
    <s v="Writing"/>
    <s v="Vikram"/>
    <n v="2"/>
    <n v="400"/>
    <n v="0"/>
    <n v="193"/>
    <s v="Cash on Delivery"/>
    <s v="Delivered"/>
  </r>
  <r>
    <s v="ORD10038"/>
    <d v="2026-06-28T00:00:00"/>
    <s v="C1124"/>
    <s v="Customer 1046"/>
    <s v="Female"/>
    <n v="29"/>
    <s v="East"/>
    <s v="West Bengal"/>
    <s v="Kolkata"/>
    <s v="Consumer"/>
    <s v="P107"/>
    <s v="Study Desk"/>
    <s v="Furniture"/>
    <s v="Desks"/>
    <s v="Priya"/>
    <n v="7"/>
    <n v="10500"/>
    <n v="0"/>
    <n v="339"/>
    <s v="Debit Card"/>
    <s v="Returned"/>
  </r>
  <r>
    <s v="ORD10039"/>
    <d v="2026-04-12T00:00:00"/>
    <s v="C1131"/>
    <s v="Customer 1224"/>
    <s v="Male"/>
    <n v="24"/>
    <s v="South"/>
    <s v="Karnataka"/>
    <s v="Bengaluru"/>
    <s v="Small Business"/>
    <s v="P112"/>
    <s v="Desk Lamp"/>
    <s v="Lifestyle"/>
    <s v="Lighting"/>
    <s v="Arjun"/>
    <n v="1"/>
    <n v="1200"/>
    <n v="0.05"/>
    <n v="73"/>
    <s v="Debit Card"/>
    <s v="Returned"/>
  </r>
  <r>
    <s v="ORD10040"/>
    <d v="2026-06-17T00:00:00"/>
    <s v="C1060"/>
    <s v="Customer 1245"/>
    <s v="Male"/>
    <n v="49"/>
    <s v="South"/>
    <s v="Andhra Pradesh"/>
    <s v="Visakhapatnam"/>
    <s v="Corporate"/>
    <s v="P112"/>
    <s v="Desk Lamp"/>
    <s v="Lifestyle"/>
    <s v="Lighting"/>
    <s v="Vikram"/>
    <n v="7"/>
    <n v="1200"/>
    <n v="0.15"/>
    <n v="333"/>
    <s v="Net Banking"/>
    <s v="Returned"/>
  </r>
  <r>
    <s v="ORD10041"/>
    <d v="2026-07-09T00:00:00"/>
    <s v="C1129"/>
    <s v="Customer 1242"/>
    <s v="Female"/>
    <n v="50"/>
    <s v="North"/>
    <s v="Delhi"/>
    <s v="New Delhi"/>
    <s v="Corporate"/>
    <s v="P108"/>
    <s v="Notebook Pack"/>
    <s v="Stationery"/>
    <s v="Paper"/>
    <s v="Vikram"/>
    <n v="2"/>
    <n v="300"/>
    <n v="0.1"/>
    <n v="223"/>
    <s v="Net Banking"/>
    <s v="Delivered"/>
  </r>
  <r>
    <s v="ORD10042"/>
    <d v="2026-03-02T00:00:00"/>
    <s v="C1042"/>
    <s v="Customer 1105"/>
    <s v="Female"/>
    <n v="29"/>
    <s v="South"/>
    <s v="Telangana"/>
    <s v="Warangal"/>
    <s v="Corporate"/>
    <s v="P108"/>
    <s v="Notebook Pack"/>
    <s v="Stationery"/>
    <s v="Paper"/>
    <s v="Rahul"/>
    <n v="1"/>
    <n v="300"/>
    <n v="0.1"/>
    <n v="277"/>
    <s v="Credit Card"/>
    <s v="Delivered"/>
  </r>
  <r>
    <s v="ORD10043"/>
    <d v="2026-03-21T00:00:00"/>
    <s v="C1075"/>
    <s v="Customer 1199"/>
    <s v="Female"/>
    <n v="44"/>
    <s v="South"/>
    <s v="Tamil Nadu"/>
    <s v="Coimbatore"/>
    <s v="Small Business"/>
    <s v="P109"/>
    <s v="Premium Pen Set"/>
    <s v="Stationery"/>
    <s v="Writing"/>
    <s v="Vikram"/>
    <n v="4"/>
    <n v="400"/>
    <n v="0.1"/>
    <n v="266"/>
    <s v="Net Banking"/>
    <s v="Delivered"/>
  </r>
  <r>
    <s v="ORD10044"/>
    <d v="2026-04-22T00:00:00"/>
    <s v="C1051"/>
    <s v="Customer 1202"/>
    <s v="Female"/>
    <n v="39"/>
    <s v="South"/>
    <s v="Kerala"/>
    <s v="Thiruvananthapuram"/>
    <s v="Small Business"/>
    <s v="P104"/>
    <s v="24in Monitor"/>
    <s v="Electronics"/>
    <s v="Displays"/>
    <s v="Meena"/>
    <n v="8"/>
    <n v="12500"/>
    <n v="0.1"/>
    <n v="82"/>
    <s v="Credit Card"/>
    <s v="Returned"/>
  </r>
  <r>
    <s v="ORD10045"/>
    <d v="2026-06-28T00:00:00"/>
    <s v="C1216"/>
    <s v="Customer 1230"/>
    <s v="Male"/>
    <n v="54"/>
    <s v="South"/>
    <s v="Andhra Pradesh"/>
    <s v="Tirupati"/>
    <s v="Corporate"/>
    <s v="P103"/>
    <s v="Keyboard"/>
    <s v="Electronics"/>
    <s v="Accessories"/>
    <s v="Meena"/>
    <n v="2"/>
    <n v="1200"/>
    <n v="0.1"/>
    <n v="92"/>
    <s v="Net Banking"/>
    <s v="Delivered"/>
  </r>
  <r>
    <s v="ORD10046"/>
    <d v="2026-05-22T00:00:00"/>
    <s v="C1240"/>
    <s v="Customer 1240"/>
    <s v="Male"/>
    <n v="49"/>
    <s v="South"/>
    <s v="Andhra Pradesh"/>
    <s v="Vijayawada"/>
    <s v="Corporate"/>
    <s v="P109"/>
    <s v="Premium Pen Set"/>
    <s v="Stationery"/>
    <s v="Writing"/>
    <s v="Kiran"/>
    <n v="5"/>
    <n v="400"/>
    <n v="0"/>
    <n v="250"/>
    <s v="Net Banking"/>
    <s v="Returned"/>
  </r>
  <r>
    <s v="ORD10047"/>
    <d v="2026-07-13T00:00:00"/>
    <s v="C1148"/>
    <s v="Customer 1013"/>
    <s v="Male"/>
    <n v="39"/>
    <s v="East"/>
    <s v="Odisha"/>
    <s v="Bhubaneswar"/>
    <s v="Corporate"/>
    <s v="P112"/>
    <s v="Desk Lamp"/>
    <s v="Lifestyle"/>
    <s v="Lighting"/>
    <s v="Priya"/>
    <n v="8"/>
    <n v="1200"/>
    <n v="0.05"/>
    <n v="127"/>
    <s v="UPI"/>
    <s v="Cancelled"/>
  </r>
  <r>
    <s v="ORD10048"/>
    <d v="2026-01-02T00:00:00"/>
    <s v="C1182"/>
    <s v="Customer 1191"/>
    <s v="Female"/>
    <n v="48"/>
    <s v="West"/>
    <s v="Maharashtra"/>
    <m/>
    <s v="Corporate"/>
    <s v="P107"/>
    <s v="Study Desk"/>
    <s v="Furniture"/>
    <s v="Desks"/>
    <s v="Sneha"/>
    <n v="4"/>
    <n v="10500"/>
    <n v="0.1"/>
    <n v="156"/>
    <s v="Debit Card"/>
    <s v="Delivered"/>
  </r>
  <r>
    <s v="ORD10049"/>
    <d v="2026-08-15T00:00:00"/>
    <s v="C1022"/>
    <s v="Customer 1123"/>
    <s v="Female"/>
    <n v="46"/>
    <s v="North"/>
    <s v="Punjab"/>
    <s v="Ludhiana"/>
    <s v="Corporate"/>
    <s v="P102"/>
    <s v="Wireless Mouse"/>
    <s v="Electronics"/>
    <s v="Accessories"/>
    <s v="Anjali"/>
    <n v="1"/>
    <n v="850"/>
    <n v="0"/>
    <n v="399"/>
    <s v="Credit Card"/>
    <s v="Cancelled"/>
  </r>
  <r>
    <s v="ORD10050"/>
    <d v="2026-06-27T00:00:00"/>
    <s v="C1159"/>
    <s v="Customer 1068"/>
    <s v="Female"/>
    <n v="33"/>
    <s v="South"/>
    <s v="Karnataka"/>
    <s v="Mysuru"/>
    <s v="Corporate"/>
    <s v="P109"/>
    <s v="Premium Pen Set"/>
    <s v="Stationery"/>
    <s v="Writing"/>
    <s v="Rahul"/>
    <n v="6"/>
    <n v="400"/>
    <n v="0.1"/>
    <n v="191"/>
    <s v="UPI"/>
    <s v="Returned"/>
  </r>
  <r>
    <s v="ORD10051"/>
    <d v="2026-02-05T00:00:00"/>
    <s v="C1096"/>
    <s v="Customer 1032"/>
    <s v="Female"/>
    <n v="27"/>
    <s v="South"/>
    <s v="Andhra Pradesh"/>
    <s v="Vijayawada"/>
    <s v="Corporate"/>
    <s v="P112"/>
    <s v="Desk Lamp"/>
    <s v="Lifestyle"/>
    <s v="Lighting"/>
    <s v="Anjali"/>
    <n v="8"/>
    <n v="1200"/>
    <n v="0.05"/>
    <n v="472"/>
    <s v="Credit Card"/>
    <s v="Cancelled"/>
  </r>
  <r>
    <s v="ORD10052"/>
    <d v="2026-05-29T00:00:00"/>
    <s v="C1002"/>
    <s v="Customer 1180"/>
    <s v="Female"/>
    <n v="54"/>
    <s v="South"/>
    <s v="Kerala"/>
    <s v="Kochi"/>
    <s v="Corporate"/>
    <s v="P110"/>
    <s v="Backpack"/>
    <s v="Bags"/>
    <s v="Laptop Bags"/>
    <s v="Arjun"/>
    <n v="2"/>
    <n v="1600"/>
    <n v="0.2"/>
    <n v="172"/>
    <s v="Cash on Delivery"/>
    <s v="Delivered"/>
  </r>
  <r>
    <s v="ORD10053"/>
    <d v="2026-06-04T00:00:00"/>
    <s v="C1172"/>
    <s v="Customer 1137"/>
    <s v="Male"/>
    <n v="24"/>
    <s v="South"/>
    <s v="Andhra Pradesh"/>
    <s v="Visakhapatnam"/>
    <s v="Corporate"/>
    <s v="P111"/>
    <s v="Water Bottle"/>
    <s v="Lifestyle"/>
    <s v="Drinkware"/>
    <s v="Meena"/>
    <n v="1"/>
    <n v="650"/>
    <n v="0.1"/>
    <n v="422"/>
    <s v="Debit Card"/>
    <s v="Delivered"/>
  </r>
  <r>
    <s v="ORD10054"/>
    <d v="2026-08-24T00:00:00"/>
    <s v="C1129"/>
    <s v="Customer 1230"/>
    <s v="Female"/>
    <n v="48"/>
    <s v="South"/>
    <s v="Kerala"/>
    <s v="Kochi"/>
    <s v="Corporate"/>
    <s v="P104"/>
    <s v="24in Monitor"/>
    <s v="Electronics"/>
    <s v="Displays"/>
    <s v="Arjun"/>
    <n v="3"/>
    <n v="12500"/>
    <n v="0.05"/>
    <n v="226"/>
    <s v="Cash on Delivery"/>
    <s v="Delivered"/>
  </r>
  <r>
    <s v="ORD10055"/>
    <d v="2026-08-02T00:00:00"/>
    <s v="C1027"/>
    <s v="Customer 1167"/>
    <s v="Female"/>
    <n v="21"/>
    <s v="West"/>
    <s v="Rajasthan"/>
    <s v="Jaipur"/>
    <s v="Corporate"/>
    <s v="P101"/>
    <s v="Laptop 15"/>
    <s v=" Electronics "/>
    <s v="Computers"/>
    <s v="Priya"/>
    <n v="3"/>
    <n v="65000"/>
    <n v="0.15"/>
    <n v="343"/>
    <s v="Net Banking"/>
    <s v="Delivered"/>
  </r>
  <r>
    <s v="ORD10056"/>
    <d v="2026-06-15T00:00:00"/>
    <s v="C1114"/>
    <s v="Customer 1036"/>
    <s v="Female"/>
    <n v="48"/>
    <s v="East"/>
    <s v="West Bengal"/>
    <s v="Kolkata"/>
    <s v="Small Business"/>
    <s v="P102"/>
    <s v="Wireless Mouse"/>
    <s v="Electronics"/>
    <s v="Accessories"/>
    <s v="Priya"/>
    <n v="7"/>
    <n v="850"/>
    <n v="0.05"/>
    <n v="56"/>
    <s v="Cash on Delivery"/>
    <s v="Delivered"/>
  </r>
  <r>
    <s v="ORD10057"/>
    <d v="2026-06-09T00:00:00"/>
    <s v="C1013"/>
    <s v="Customer 1205"/>
    <s v="Female"/>
    <n v="55"/>
    <s v="East"/>
    <s v="Odisha"/>
    <s v="Bhubaneswar"/>
    <s v="Small Business"/>
    <s v="P104"/>
    <s v="24in Monitor"/>
    <s v="Electronics"/>
    <s v="Displays"/>
    <s v="Anjali"/>
    <n v="1"/>
    <n v="12500"/>
    <n v="0"/>
    <n v="157"/>
    <s v="Credit Card"/>
    <s v="Delivered"/>
  </r>
  <r>
    <s v="ORD10058"/>
    <d v="2026-03-01T00:00:00"/>
    <s v="C1031"/>
    <s v="Customer 1194"/>
    <s v="Female"/>
    <n v="45"/>
    <s v="South"/>
    <s v="Andhra Pradesh"/>
    <s v="Vijayawada"/>
    <s v="Small Business"/>
    <s v="P111"/>
    <s v="Water Bottle"/>
    <s v="Lifestyle"/>
    <s v="Drinkware"/>
    <s v="Vikram"/>
    <n v="6"/>
    <n v="650"/>
    <n v="0.15"/>
    <n v="251"/>
    <s v="UPI"/>
    <s v="Cancelled"/>
  </r>
  <r>
    <s v="ORD10059"/>
    <d v="2026-02-19T00:00:00"/>
    <s v="C1187"/>
    <s v="Customer 1138"/>
    <s v="Female"/>
    <n v="24"/>
    <s v="South"/>
    <s v="Andhra Pradesh"/>
    <s v="Visakhapatnam"/>
    <s v="Small Business"/>
    <s v="P106"/>
    <s v="Office Chair"/>
    <s v="Furniture"/>
    <s v="Seating"/>
    <s v="Sneha"/>
    <n v="1"/>
    <n v="8500"/>
    <n v="0.1"/>
    <n v="120"/>
    <s v="Cash on Delivery"/>
    <s v="Delivered"/>
  </r>
  <r>
    <s v="ORD10060"/>
    <d v="2026-01-13T00:00:00"/>
    <s v="C1131"/>
    <s v="Customer 1246"/>
    <s v="Female"/>
    <n v="42"/>
    <s v="South"/>
    <s v="Telangana"/>
    <s v="Hyderabad"/>
    <s v="Corporate"/>
    <s v="P109"/>
    <s v="Premium Pen Set"/>
    <s v="Stationery"/>
    <s v="Writing"/>
    <s v="Arjun"/>
    <n v="1"/>
    <n v="400"/>
    <n v="0.1"/>
    <n v="81"/>
    <s v="Net Banking"/>
    <s v="Delivered"/>
  </r>
  <r>
    <s v="ORD10061"/>
    <d v="2026-01-11T00:00:00"/>
    <s v="C1044"/>
    <s v="Customer 1093"/>
    <s v="Male"/>
    <n v="47"/>
    <s v="South"/>
    <s v="Telangana"/>
    <s v="Hyderabad"/>
    <s v="Consumer"/>
    <s v="P101"/>
    <s v="Laptop 15"/>
    <s v="Electronics"/>
    <s v="Computers"/>
    <s v="Sneha"/>
    <n v="8"/>
    <n v="65000"/>
    <n v="0.1"/>
    <n v="491"/>
    <s v="Debit Card"/>
    <s v="Delivered"/>
  </r>
  <r>
    <s v="ORD10062"/>
    <d v="2026-05-12T00:00:00"/>
    <s v="C1112"/>
    <s v="Customer 1037"/>
    <s v="Male"/>
    <n v="54"/>
    <s v="North"/>
    <s v="Uttar Pradesh"/>
    <s v="Lucknow"/>
    <s v="Corporate"/>
    <s v="P106"/>
    <s v="Office Chair"/>
    <s v="Furniture"/>
    <s v="Seating"/>
    <s v="Rahul"/>
    <n v="3"/>
    <n v="8500"/>
    <n v="0.1"/>
    <n v="238"/>
    <s v="Debit Card"/>
    <s v="Delivered"/>
  </r>
  <r>
    <s v="ORD10063"/>
    <d v="2026-06-20T00:00:00"/>
    <s v="C1038"/>
    <s v="Customer 1116"/>
    <s v="Female"/>
    <n v="45"/>
    <s v="South"/>
    <s v="Telangana"/>
    <s v="Warangal"/>
    <s v="Corporate"/>
    <s v="P107"/>
    <s v="Study Desk"/>
    <s v="Furniture"/>
    <s v="Desks"/>
    <s v="Anjali"/>
    <n v="6"/>
    <n v="10500"/>
    <n v="0.15"/>
    <n v="263"/>
    <s v="UPI"/>
    <s v="Delivered"/>
  </r>
  <r>
    <s v="ORD10064"/>
    <d v="2026-08-25T00:00:00"/>
    <s v="C1154"/>
    <s v="Customer 1107"/>
    <s v="Female"/>
    <n v="42"/>
    <s v="South"/>
    <s v="Andhra Pradesh"/>
    <s v="Visakhapatnam"/>
    <s v="Corporate"/>
    <s v="P102"/>
    <s v="Wireless Mouse"/>
    <s v="Electronics"/>
    <s v="Accessories"/>
    <s v="Meena"/>
    <n v="8"/>
    <n v="850"/>
    <n v="0.05"/>
    <n v="488"/>
    <s v="Debit Card"/>
    <s v="Delivered"/>
  </r>
  <r>
    <s v="ORD10065"/>
    <d v="2026-04-10T00:00:00"/>
    <s v="C1080"/>
    <s v="Customer 1231"/>
    <s v="Male"/>
    <n v="31"/>
    <s v="North"/>
    <s v="Punjab"/>
    <s v="Ludhiana"/>
    <s v="Corporate"/>
    <s v="P102"/>
    <s v="Wireless Mouse"/>
    <s v="Electronics"/>
    <s v="Accessories"/>
    <s v="Sneha"/>
    <n v="2"/>
    <n v="850"/>
    <n v="0.1"/>
    <n v="263"/>
    <s v="UPI"/>
    <s v="Delivered"/>
  </r>
  <r>
    <s v="ORD10066"/>
    <d v="2026-01-24T00:00:00"/>
    <s v="C1137"/>
    <s v="Customer 1162"/>
    <s v="Female"/>
    <n v="43"/>
    <s v="West"/>
    <s v="Maharashtra"/>
    <s v="Mumbai"/>
    <s v="Corporate"/>
    <s v="P103"/>
    <s v="Keyboard"/>
    <s v="Electronics"/>
    <s v="Accessories"/>
    <s v="Rahul"/>
    <n v="3"/>
    <n v="1200"/>
    <n v="0.1"/>
    <n v="161"/>
    <s v="Net Banking"/>
    <s v="Delivered"/>
  </r>
  <r>
    <s v="ORD10067"/>
    <d v="2026-05-14T00:00:00"/>
    <s v="C1091"/>
    <s v="Customer 1241"/>
    <s v="Female"/>
    <n v="49"/>
    <s v="South"/>
    <s v="Telangana"/>
    <s v="Hyderabad"/>
    <s v="Small Business"/>
    <s v="P105"/>
    <s v="USB-C Hub"/>
    <s v="Electronics"/>
    <s v="Accessories"/>
    <s v="Kiran"/>
    <n v="4"/>
    <n v="1600"/>
    <n v="0.1"/>
    <n v="449"/>
    <s v="UPI"/>
    <s v="Delivered"/>
  </r>
  <r>
    <s v="ORD10068"/>
    <d v="2026-07-26T00:00:00"/>
    <s v="C1062"/>
    <s v="Customer 1079"/>
    <s v="Female"/>
    <n v="50"/>
    <s v="South"/>
    <s v="Kerala"/>
    <s v="Thiruvananthapuram"/>
    <s v="Corporate"/>
    <s v="P112"/>
    <s v="Desk Lamp"/>
    <s v="Lifestyle"/>
    <s v="Lighting"/>
    <s v="Sneha"/>
    <n v="6"/>
    <n v="1200"/>
    <n v="0.1"/>
    <n v="68"/>
    <s v="UPI"/>
    <s v="Delivered"/>
  </r>
  <r>
    <s v="ORD10069"/>
    <d v="2026-01-18T00:00:00"/>
    <s v="C1071"/>
    <s v="Customer 1142"/>
    <s v="Male"/>
    <n v="38"/>
    <s v="East"/>
    <s v="West Bengal"/>
    <s v="Kolkata"/>
    <s v="Consumer"/>
    <s v="P101"/>
    <s v="Laptop 15"/>
    <s v="Electronics"/>
    <s v="Computers"/>
    <s v="Meena"/>
    <n v="7"/>
    <n v="65000"/>
    <n v="0"/>
    <n v="191"/>
    <s v="UPI"/>
    <s v="Delivered"/>
  </r>
  <r>
    <s v="ORD10070"/>
    <d v="2026-08-08T00:00:00"/>
    <s v="C1104"/>
    <s v="Customer 1094"/>
    <s v="Female"/>
    <n v="26"/>
    <s v="South"/>
    <s v="Andhra Pradesh"/>
    <s v="Tirupati"/>
    <s v="Consumer"/>
    <s v="P109"/>
    <s v="Premium Pen Set"/>
    <s v="Stationery"/>
    <s v="Writing"/>
    <s v="Kiran"/>
    <n v="4"/>
    <n v="400"/>
    <n v="0.15"/>
    <n v="351"/>
    <s v="UPI"/>
    <s v="Cancelled"/>
  </r>
  <r>
    <s v="ORD10071"/>
    <d v="2026-03-30T00:00:00"/>
    <s v="C1194"/>
    <s v="Customer 1107"/>
    <s v="Male"/>
    <n v="47"/>
    <s v="South"/>
    <s v="Kerala"/>
    <s v="Thiruvananthapuram"/>
    <s v="Small Business"/>
    <s v="P107"/>
    <s v="Study Desk"/>
    <s v="Furniture"/>
    <s v="Desks"/>
    <s v="Priya"/>
    <n v="8"/>
    <n v="10500"/>
    <n v="0.2"/>
    <n v="368"/>
    <s v="Net Banking"/>
    <s v="Delivered"/>
  </r>
  <r>
    <s v="ORD10072"/>
    <d v="2026-08-13T00:00:00"/>
    <s v="C1190"/>
    <s v="Customer 1132"/>
    <s v="Male"/>
    <n v="26"/>
    <s v="West"/>
    <s v="Gujarat"/>
    <s v="Ahmedabad"/>
    <s v="Small Business"/>
    <s v="P105"/>
    <s v="USB-C Hub"/>
    <s v="Electronics"/>
    <s v="Accessories"/>
    <s v="Priya"/>
    <n v="3"/>
    <n v="1600"/>
    <n v="0.05"/>
    <n v="238"/>
    <s v="Cash on Delivery"/>
    <s v="Delivered"/>
  </r>
  <r>
    <s v="ORD10073"/>
    <d v="2026-08-29T00:00:00"/>
    <s v="C1248"/>
    <s v="Customer 1163"/>
    <s v="Male"/>
    <n v="38"/>
    <s v="East"/>
    <s v="Bihar"/>
    <s v="Patna"/>
    <s v="Corporate"/>
    <s v="P112"/>
    <s v="Desk Lamp"/>
    <s v="Lifestyle"/>
    <s v="Lighting"/>
    <s v="Vikram"/>
    <n v="5"/>
    <n v="1200"/>
    <n v="0.15"/>
    <n v="227"/>
    <s v="Credit Card"/>
    <s v="Cancelled"/>
  </r>
  <r>
    <s v="ORD10074"/>
    <d v="2026-07-23T00:00:00"/>
    <s v="C1230"/>
    <s v="Customer 1038"/>
    <s v="Male"/>
    <n v="27"/>
    <s v="North"/>
    <s v="Delhi"/>
    <s v="New Delhi"/>
    <s v="Consumer"/>
    <s v="P101"/>
    <s v="Laptop 15"/>
    <s v="Electronics"/>
    <s v="Computers"/>
    <s v="Anjali"/>
    <n v="1"/>
    <n v="65000"/>
    <n v="0.1"/>
    <n v="474"/>
    <s v="UPI"/>
    <s v="Delivered"/>
  </r>
  <r>
    <s v="ORD10075"/>
    <d v="2026-02-26T00:00:00"/>
    <s v="C1147"/>
    <s v="Customer 1181"/>
    <s v="Male"/>
    <n v="21"/>
    <s v="South"/>
    <s v="Telangana"/>
    <s v="Hyderabad"/>
    <s v="Consumer"/>
    <s v="P108"/>
    <s v="Notebook Pack"/>
    <s v="Stationery"/>
    <s v="Paper"/>
    <m/>
    <n v="3"/>
    <n v="300"/>
    <n v="0.1"/>
    <n v="159"/>
    <s v="Cash on Delivery"/>
    <s v="Returned"/>
  </r>
  <r>
    <s v="ORD10076"/>
    <d v="2026-07-27T00:00:00"/>
    <s v="C1199"/>
    <s v="Customer 1191"/>
    <s v="Female"/>
    <n v="23"/>
    <s v="West"/>
    <s v="Gujarat"/>
    <s v="Ahmedabad"/>
    <s v="Small Business"/>
    <s v="P111"/>
    <s v="Water Bottle"/>
    <s v="Lifestyle"/>
    <s v="Drinkware"/>
    <s v="Rahul"/>
    <n v="5"/>
    <n v="650"/>
    <n v="0.1"/>
    <n v="385"/>
    <s v="Debit Card"/>
    <s v="Delivered"/>
  </r>
  <r>
    <s v="ORD10077"/>
    <d v="2026-03-24T00:00:00"/>
    <s v="C1193"/>
    <s v="Customer 1173"/>
    <s v="Female"/>
    <n v="33"/>
    <s v="East"/>
    <s v="Odisha"/>
    <s v="Bhubaneswar"/>
    <s v="Corporate"/>
    <s v="P111"/>
    <s v="Water Bottle"/>
    <s v="Lifestyle"/>
    <s v="Drinkware"/>
    <s v="Sneha"/>
    <n v="7"/>
    <n v="650"/>
    <n v="0.1"/>
    <n v="460"/>
    <s v="Credit Card"/>
    <s v="Delivered"/>
  </r>
  <r>
    <s v="ORD10078"/>
    <d v="2026-01-30T00:00:00"/>
    <s v="C1212"/>
    <s v="Customer 1133"/>
    <s v="Female"/>
    <n v="24"/>
    <s v="North"/>
    <s v="Punjab"/>
    <s v="Ludhiana"/>
    <s v="Consumer"/>
    <s v="P108"/>
    <s v="Notebook Pack"/>
    <s v="Stationery"/>
    <s v="Paper"/>
    <s v="Sneha"/>
    <n v="4"/>
    <n v="300"/>
    <n v="0.1"/>
    <n v="500"/>
    <s v="Cash on Delivery"/>
    <s v="Delivered"/>
  </r>
  <r>
    <s v="ORD10079"/>
    <d v="2026-06-03T00:00:00"/>
    <s v="C1048"/>
    <s v="Customer 1065"/>
    <s v="Male"/>
    <n v="42"/>
    <s v="South"/>
    <s v="Tamil Nadu"/>
    <s v="Chennai"/>
    <s v="Small Business"/>
    <s v="P108"/>
    <s v="Notebook Pack"/>
    <s v="Stationery"/>
    <s v="Paper"/>
    <s v="Meena"/>
    <n v="2"/>
    <n v="300"/>
    <n v="0.05"/>
    <n v="252"/>
    <s v="Debit Card"/>
    <s v="Delivered"/>
  </r>
  <r>
    <s v="ORD10080"/>
    <d v="2026-02-04T00:00:00"/>
    <s v="C1043"/>
    <s v="Customer 1176"/>
    <s v="Female"/>
    <n v="43"/>
    <s v="West"/>
    <s v="Maharashtra"/>
    <s v="Pune"/>
    <s v="Small Business"/>
    <s v="P104"/>
    <s v="24in Monitor"/>
    <s v="Electronics"/>
    <s v="Displays"/>
    <s v="Anjali"/>
    <n v="5"/>
    <n v="12500"/>
    <n v="0.05"/>
    <n v="412"/>
    <s v="Net Banking"/>
    <s v="Delivered"/>
  </r>
  <r>
    <s v="ORD10081"/>
    <d v="2026-04-27T00:00:00"/>
    <s v="C1181"/>
    <s v="Customer 1072"/>
    <s v="Female"/>
    <n v="42"/>
    <s v="East"/>
    <s v="Bihar"/>
    <s v="Patna"/>
    <s v="Small Business"/>
    <s v="P111"/>
    <s v="Water Bottle"/>
    <s v="Lifestyle"/>
    <s v="Drinkware"/>
    <s v="Sneha"/>
    <n v="7"/>
    <n v="650"/>
    <n v="0.15"/>
    <n v="440"/>
    <s v="UPI"/>
    <s v="Delivered"/>
  </r>
  <r>
    <s v="ORD10082"/>
    <d v="2026-05-04T00:00:00"/>
    <s v="C1241"/>
    <s v="Customer 1164"/>
    <s v="Male"/>
    <n v="54"/>
    <s v="North"/>
    <s v="Delhi"/>
    <s v="New Delhi"/>
    <s v="Consumer"/>
    <s v="P102"/>
    <s v="Wireless Mouse"/>
    <s v="Electronics"/>
    <s v="Accessories"/>
    <s v="Anjali"/>
    <n v="7"/>
    <n v="850"/>
    <n v="0.1"/>
    <n v="119"/>
    <s v="Credit Card"/>
    <s v="Delivered"/>
  </r>
  <r>
    <s v="ORD10083"/>
    <d v="2026-06-28T00:00:00"/>
    <s v="C1031"/>
    <s v="Customer 1075"/>
    <s v="Male"/>
    <n v="38"/>
    <s v="East"/>
    <s v="Bihar"/>
    <s v="Patna"/>
    <s v="Small Business"/>
    <s v="P110"/>
    <s v="Backpack"/>
    <s v="Bags"/>
    <s v="Laptop Bags"/>
    <s v="Anjali"/>
    <n v="6"/>
    <n v="1600"/>
    <n v="0.05"/>
    <n v="270"/>
    <s v="Cash on Delivery"/>
    <s v="Delivered"/>
  </r>
  <r>
    <s v="ORD10084"/>
    <d v="2026-07-28T00:00:00"/>
    <s v="C1019"/>
    <s v="Customer 1199"/>
    <s v="Female"/>
    <n v="23"/>
    <s v="South"/>
    <s v="Kerala"/>
    <s v="Kochi"/>
    <s v="Consumer"/>
    <s v="P112"/>
    <s v="Desk Lamp"/>
    <s v="Lifestyle"/>
    <s v="Lighting"/>
    <s v="Kiran"/>
    <n v="3"/>
    <n v="1200"/>
    <n v="0.05"/>
    <n v="293"/>
    <s v="Cash on Delivery"/>
    <s v="Returned"/>
  </r>
  <r>
    <s v="ORD10085"/>
    <d v="2026-08-13T00:00:00"/>
    <s v="C1094"/>
    <s v="Customer 1239"/>
    <s v="Male"/>
    <n v="33"/>
    <s v="South"/>
    <s v="Tamil Nadu"/>
    <s v="Coimbatore"/>
    <s v="Consumer"/>
    <s v="P104"/>
    <s v="24in Monitor"/>
    <s v="Electronics"/>
    <s v="Displays"/>
    <s v="Anjali"/>
    <n v="7"/>
    <n v="12500"/>
    <n v="0"/>
    <n v="354"/>
    <s v="Net Banking"/>
    <s v="Delivered"/>
  </r>
  <r>
    <s v="ORD10086"/>
    <d v="2026-06-09T00:00:00"/>
    <s v="C1099"/>
    <s v="Customer 1201"/>
    <s v="Male"/>
    <n v="22"/>
    <s v="North"/>
    <s v="Uttar Pradesh"/>
    <s v="Lucknow"/>
    <s v="Small Business"/>
    <s v="P109"/>
    <s v="Premium Pen Set"/>
    <s v="Stationery"/>
    <s v="Writing"/>
    <s v="Priya"/>
    <n v="1"/>
    <n v="400"/>
    <n v="0.1"/>
    <n v="95"/>
    <s v="Net Banking"/>
    <s v="Returned"/>
  </r>
  <r>
    <s v="ORD10087"/>
    <d v="2026-07-28T00:00:00"/>
    <s v="C1170"/>
    <s v="Customer 1133"/>
    <s v="Male"/>
    <n v="47"/>
    <s v="South"/>
    <s v="Tamil Nadu"/>
    <s v="Coimbatore"/>
    <s v="Corporate"/>
    <s v="P103"/>
    <s v="Keyboard"/>
    <s v="Electronics"/>
    <s v="Accessories"/>
    <s v="Meena"/>
    <n v="1"/>
    <n v="1200"/>
    <n v="0.1"/>
    <n v="453"/>
    <s v="Net Banking"/>
    <s v="Delivered"/>
  </r>
  <r>
    <s v="ORD10088"/>
    <d v="2026-03-03T00:00:00"/>
    <s v="C1195"/>
    <s v="Customer 1214"/>
    <s v="Female"/>
    <n v="31"/>
    <s v="South"/>
    <s v="Telangana"/>
    <s v="Warangal"/>
    <s v="Small Business"/>
    <s v="P109"/>
    <s v="Premium Pen Set"/>
    <s v="Stationery"/>
    <s v="Writing"/>
    <s v="Kiran"/>
    <n v="4"/>
    <n v="400"/>
    <n v="0.05"/>
    <n v="252"/>
    <s v="Credit Card"/>
    <s v="Returned"/>
  </r>
  <r>
    <s v="ORD10089"/>
    <d v="2026-03-08T00:00:00"/>
    <s v="C1022"/>
    <s v="Customer 1169"/>
    <s v="Male"/>
    <n v="36"/>
    <s v="West"/>
    <s v="Maharashtra"/>
    <s v="Mumbai"/>
    <s v="Small Business"/>
    <s v="P102"/>
    <s v="Wireless Mouse"/>
    <s v="Electronics"/>
    <s v="Accessories"/>
    <s v="Sneha"/>
    <n v="8"/>
    <n v="850"/>
    <n v="0"/>
    <n v="414"/>
    <s v="Debit Card"/>
    <s v="Cancelled"/>
  </r>
  <r>
    <s v="ORD10090"/>
    <d v="2026-06-05T00:00:00"/>
    <s v="C1030"/>
    <s v="Customer 1144"/>
    <s v="Male"/>
    <n v="55"/>
    <s v="South"/>
    <s v="Karnataka"/>
    <s v="Bengaluru"/>
    <s v="Small Business"/>
    <s v="P112"/>
    <s v="Desk Lamp"/>
    <s v="Lifestyle"/>
    <s v="Lighting"/>
    <s v="Meena"/>
    <n v="7"/>
    <n v="1200"/>
    <n v="0"/>
    <n v="381"/>
    <s v="Debit Card"/>
    <s v="Delivered"/>
  </r>
  <r>
    <s v="ORD10091"/>
    <d v="2026-04-06T00:00:00"/>
    <s v="C1034"/>
    <s v="Customer 1026"/>
    <s v="Male"/>
    <n v="23"/>
    <s v="South"/>
    <s v="Kerala"/>
    <s v="Kochi"/>
    <s v="Consumer"/>
    <s v="P101"/>
    <s v="Laptop 15"/>
    <s v="Electronics"/>
    <s v="Computers"/>
    <s v="Rahul"/>
    <n v="8"/>
    <n v="65000"/>
    <n v="0.1"/>
    <n v="141"/>
    <s v="Debit Card"/>
    <s v="Delivered"/>
  </r>
  <r>
    <s v="ORD10092"/>
    <d v="2026-03-15T00:00:00"/>
    <s v="C1113"/>
    <s v="Customer 1106"/>
    <s v="Female"/>
    <n v="54"/>
    <s v="South"/>
    <s v="Tamil Nadu"/>
    <s v="Coimbatore"/>
    <s v="Small Business"/>
    <s v="P101"/>
    <s v="Laptop 15"/>
    <s v="Electronics"/>
    <s v="Computers"/>
    <s v="Vikram"/>
    <n v="8"/>
    <n v="65000"/>
    <n v="0.05"/>
    <n v="276"/>
    <s v="Debit Card"/>
    <s v="Delivered"/>
  </r>
  <r>
    <s v="ORD10093"/>
    <d v="2026-03-11T00:00:00"/>
    <s v="C1082"/>
    <s v="Customer 1223"/>
    <s v="Female"/>
    <n v="31"/>
    <s v="South"/>
    <s v="Karnataka"/>
    <s v="Mysuru"/>
    <s v="Corporate"/>
    <s v="P112"/>
    <s v="Desk Lamp"/>
    <s v="Lifestyle"/>
    <s v="Lighting"/>
    <s v="Anjali"/>
    <n v="8"/>
    <n v="1200"/>
    <n v="0.05"/>
    <n v="384"/>
    <s v="Credit Card"/>
    <s v="Delivered"/>
  </r>
  <r>
    <s v="ORD10094"/>
    <d v="2026-05-31T00:00:00"/>
    <s v="C1075"/>
    <s v="Customer 1081"/>
    <s v="Male"/>
    <n v="26"/>
    <s v="West"/>
    <s v="Gujarat"/>
    <s v="Ahmedabad"/>
    <s v="Corporate"/>
    <s v="P108"/>
    <s v="Notebook Pack"/>
    <s v="Stationery"/>
    <s v="Paper"/>
    <s v="Vikram"/>
    <n v="1"/>
    <n v="300"/>
    <n v="0.05"/>
    <n v="50"/>
    <s v="Credit Card"/>
    <s v="Delivered"/>
  </r>
  <r>
    <s v="ORD10095"/>
    <d v="2026-05-17T00:00:00"/>
    <s v="C1110"/>
    <s v="Customer 1216"/>
    <s v="Male"/>
    <n v="54"/>
    <s v="South"/>
    <s v="Telangana"/>
    <s v="Warangal"/>
    <s v="Small Business"/>
    <s v="P101"/>
    <s v="Laptop 15"/>
    <s v="Electronics"/>
    <s v="Computers"/>
    <s v="Kiran"/>
    <n v="7"/>
    <n v="65000"/>
    <n v="0.1"/>
    <n v="354"/>
    <s v="Credit Card"/>
    <s v="Delivered"/>
  </r>
  <r>
    <s v="ORD10096"/>
    <d v="2026-06-13T00:00:00"/>
    <s v="C1043"/>
    <s v="Customer 1141"/>
    <s v="Male"/>
    <n v="24"/>
    <s v="East"/>
    <s v="West Bengal"/>
    <s v="Kolkata"/>
    <s v="Corporate"/>
    <s v="P110"/>
    <s v="Backpack"/>
    <s v="Bags"/>
    <s v="Laptop Bags"/>
    <s v="Meena"/>
    <n v="3"/>
    <n v="1600"/>
    <n v="0"/>
    <n v="193"/>
    <s v="Cash on Delivery"/>
    <s v="Cancelled"/>
  </r>
  <r>
    <s v="ORD10097"/>
    <d v="2026-05-05T00:00:00"/>
    <s v="C1240"/>
    <s v="Customer 1185"/>
    <s v="Male"/>
    <n v="31"/>
    <s v="East"/>
    <s v="Odisha"/>
    <s v="Bhubaneswar"/>
    <s v="Consumer"/>
    <s v="P110"/>
    <s v="Backpack"/>
    <s v="Bags"/>
    <s v="Laptop Bags"/>
    <s v="Arjun"/>
    <n v="4"/>
    <n v="1600"/>
    <n v="0"/>
    <n v="160"/>
    <s v="Debit Card"/>
    <s v="Returned"/>
  </r>
  <r>
    <s v="ORD10098"/>
    <d v="2026-08-28T00:00:00"/>
    <s v="C1012"/>
    <s v="Customer 1013"/>
    <s v="Female"/>
    <n v="24"/>
    <s v="South"/>
    <s v="Kerala"/>
    <s v="Kochi"/>
    <s v="Corporate"/>
    <s v="P101"/>
    <s v="Laptop 15"/>
    <s v="Electronics"/>
    <s v="Computers"/>
    <s v="Sneha"/>
    <n v="3"/>
    <n v="65000"/>
    <n v="0.05"/>
    <n v="400"/>
    <s v="UPI"/>
    <s v="Delivered"/>
  </r>
  <r>
    <s v="ORD10099"/>
    <d v="2026-06-19T00:00:00"/>
    <s v="C1099"/>
    <s v="Customer 1058"/>
    <s v="Male"/>
    <n v="26"/>
    <s v="South"/>
    <s v="Tamil Nadu"/>
    <s v="Coimbatore"/>
    <s v="Consumer"/>
    <s v="P111"/>
    <s v="Water Bottle"/>
    <s v="Lifestyle"/>
    <s v="Drinkware"/>
    <s v="Rahul"/>
    <n v="2"/>
    <n v="650"/>
    <n v="0.05"/>
    <n v="100"/>
    <s v="Debit Card"/>
    <s v="Delivered"/>
  </r>
  <r>
    <s v="ORD10100"/>
    <d v="2026-02-09T00:00:00"/>
    <s v="C1008"/>
    <s v="Customer 1084"/>
    <s v="Male"/>
    <n v="36"/>
    <s v="South"/>
    <s v="Andhra Pradesh"/>
    <s v="Tirupati"/>
    <s v="Corporate"/>
    <s v="P111"/>
    <s v="Water Bottle"/>
    <s v="Lifestyle"/>
    <s v="Drinkware"/>
    <s v="Vikram"/>
    <n v="1"/>
    <n v="650"/>
    <n v="0.1"/>
    <n v="260"/>
    <s v="Cash on Delivery"/>
    <s v="Delivered"/>
  </r>
  <r>
    <s v="ORD10101"/>
    <d v="2026-03-05T00:00:00"/>
    <s v="C1120"/>
    <s v="Customer 1216"/>
    <s v="Female"/>
    <n v="32"/>
    <s v="South"/>
    <s v="Telangana"/>
    <s v="Warangal"/>
    <s v="Consumer"/>
    <s v="P107"/>
    <s v="Study Desk"/>
    <s v="Furniture"/>
    <s v="Desks"/>
    <s v="Meena"/>
    <n v="3"/>
    <n v="10500"/>
    <n v="0.05"/>
    <n v="199"/>
    <s v="Credit Card"/>
    <s v="Returned"/>
  </r>
  <r>
    <s v="ORD10102"/>
    <d v="2026-04-28T00:00:00"/>
    <s v="C1048"/>
    <s v="Customer 1038"/>
    <s v="Female"/>
    <n v="22"/>
    <s v="South"/>
    <s v="Andhra Pradesh"/>
    <s v="Vijayawada"/>
    <s v="Consumer"/>
    <s v="P112"/>
    <s v="Desk Lamp"/>
    <s v="Lifestyle"/>
    <s v="Lighting"/>
    <s v="Priya"/>
    <n v="4"/>
    <n v="1200"/>
    <n v="0.1"/>
    <n v="59"/>
    <s v="Cash on Delivery"/>
    <s v="Delivered"/>
  </r>
  <r>
    <s v="ORD10103"/>
    <d v="2026-01-03T00:00:00"/>
    <s v="C1028"/>
    <s v="Customer 1177"/>
    <s v="Female"/>
    <n v="37"/>
    <s v="East"/>
    <s v="Odisha"/>
    <s v="Bhubaneswar"/>
    <s v="Consumer"/>
    <s v="P102"/>
    <s v="Wireless Mouse"/>
    <s v="Electronics"/>
    <s v="Accessories"/>
    <s v="Arjun"/>
    <n v="2"/>
    <n v="850"/>
    <n v="0"/>
    <n v="306"/>
    <s v="Credit Card"/>
    <s v="Delivered"/>
  </r>
  <r>
    <s v="ORD10104"/>
    <d v="2026-06-17T00:00:00"/>
    <s v="C1134"/>
    <s v="Customer 1155"/>
    <s v="Male"/>
    <n v="26"/>
    <s v="North"/>
    <s v="Punjab"/>
    <s v="Ludhiana"/>
    <s v="Small Business"/>
    <s v="P108"/>
    <s v="Notebook Pack"/>
    <s v="Stationery"/>
    <s v="Paper"/>
    <s v="Vikram"/>
    <n v="4"/>
    <n v="300"/>
    <n v="0.15"/>
    <n v="498"/>
    <s v="Cash on Delivery"/>
    <s v="Delivered"/>
  </r>
  <r>
    <s v="ORD10105"/>
    <d v="2026-03-03T00:00:00"/>
    <s v="C1151"/>
    <s v="Customer 1228"/>
    <s v="Female"/>
    <n v="23"/>
    <s v="South"/>
    <s v="Telangana"/>
    <s v="Warangal"/>
    <s v="Corporate"/>
    <s v="P104"/>
    <s v="24in Monitor"/>
    <s v="Electronics"/>
    <s v="Displays"/>
    <s v="Meena"/>
    <n v="8"/>
    <n v="12500"/>
    <n v="0.1"/>
    <n v="416"/>
    <s v="UPI"/>
    <s v="Returned"/>
  </r>
  <r>
    <s v="ORD10106"/>
    <d v="2026-05-14T00:00:00"/>
    <s v="C1129"/>
    <s v="Customer 1104"/>
    <s v="Female"/>
    <n v="32"/>
    <s v="North"/>
    <s v="Uttar Pradesh"/>
    <s v="Lucknow"/>
    <s v="Small Business"/>
    <s v="P104"/>
    <s v="24in Monitor"/>
    <s v="Electronics"/>
    <s v="Displays"/>
    <s v="Arjun"/>
    <n v="1"/>
    <n v="12500"/>
    <n v="0.05"/>
    <n v="438"/>
    <s v="UPI"/>
    <s v="Delivered"/>
  </r>
  <r>
    <s v="ORD10107"/>
    <d v="2026-03-26T00:00:00"/>
    <s v="C1182"/>
    <s v="Customer 1212"/>
    <s v="Female"/>
    <n v="31"/>
    <s v="South"/>
    <s v="Tamil Nadu"/>
    <s v="Chennai"/>
    <s v="Small Business"/>
    <s v="P109"/>
    <s v="Premium Pen Set"/>
    <s v="Stationery"/>
    <s v="Writing"/>
    <s v="Vikram"/>
    <n v="1"/>
    <n v="400"/>
    <n v="0"/>
    <n v="193"/>
    <s v="UPI"/>
    <s v="Delivered"/>
  </r>
  <r>
    <s v="ORD10108"/>
    <d v="2026-02-05T00:00:00"/>
    <s v="C1168"/>
    <s v="Customer 1174"/>
    <s v="Male"/>
    <n v="27"/>
    <s v="West"/>
    <s v="Maharashtra"/>
    <s v="Pune"/>
    <s v="Small Business"/>
    <s v="P111"/>
    <s v="Water Bottle"/>
    <s v="Lifestyle"/>
    <s v="Drinkware"/>
    <s v="Kiran"/>
    <n v="2"/>
    <n v="650"/>
    <n v="0"/>
    <n v="104"/>
    <s v="Cash on Delivery"/>
    <s v="Delivered"/>
  </r>
  <r>
    <s v="ORD10109"/>
    <d v="2026-01-01T00:00:00"/>
    <s v="C1147"/>
    <s v="Customer 1098"/>
    <s v="Male"/>
    <n v="41"/>
    <s v="East"/>
    <s v="Odisha"/>
    <s v="Bhubaneswar"/>
    <s v="Small Business"/>
    <s v="P104"/>
    <s v="24in Monitor"/>
    <s v="Electronics"/>
    <s v="Displays"/>
    <s v="Arjun"/>
    <n v="1"/>
    <n v="12500"/>
    <n v="0.2"/>
    <n v="447"/>
    <s v="Debit Card"/>
    <s v="Delivered"/>
  </r>
  <r>
    <s v="ORD10110"/>
    <d v="2026-02-10T00:00:00"/>
    <s v="C1112"/>
    <s v="Customer 1149"/>
    <s v="Male"/>
    <n v="31"/>
    <s v="West"/>
    <s v="Maharashtra"/>
    <s v="Pune"/>
    <s v="Corporate"/>
    <s v="P107"/>
    <s v="Study Desk"/>
    <s v="Furniture"/>
    <s v="Desks"/>
    <s v="Meena"/>
    <n v="2"/>
    <n v="10500"/>
    <n v="0"/>
    <n v="490"/>
    <s v="Cash on Delivery"/>
    <s v="Delivered"/>
  </r>
  <r>
    <s v="ORD10111"/>
    <d v="2026-01-05T00:00:00"/>
    <s v="C1219"/>
    <s v="Customer 1210"/>
    <s v="Male"/>
    <n v="42"/>
    <s v="South"/>
    <s v="Andhra Pradesh"/>
    <s v="Vijayawada"/>
    <s v="Corporate"/>
    <s v="P103"/>
    <s v="Keyboard"/>
    <s v="Electronics"/>
    <s v="Accessories"/>
    <s v="Priya"/>
    <n v="5"/>
    <n v="1200"/>
    <n v="0.05"/>
    <n v="299"/>
    <s v="Debit Card"/>
    <s v="Returned"/>
  </r>
  <r>
    <s v="ORD10112"/>
    <d v="2026-07-02T00:00:00"/>
    <s v="C1067"/>
    <s v="Customer 1190"/>
    <s v="Female"/>
    <n v="55"/>
    <s v="West"/>
    <s v="Gujarat"/>
    <s v="Ahmedabad"/>
    <s v="Consumer"/>
    <s v="P105"/>
    <s v="USB-C Hub"/>
    <s v="Electronics"/>
    <s v="Accessories"/>
    <s v="Sneha"/>
    <n v="5"/>
    <n v="1600"/>
    <n v="0.1"/>
    <n v="466"/>
    <s v="Debit Card"/>
    <s v="Cancelled"/>
  </r>
  <r>
    <s v="ORD10113"/>
    <d v="2026-01-04T00:00:00"/>
    <s v="C1102"/>
    <s v="Customer 1235"/>
    <s v="Male"/>
    <n v="48"/>
    <s v="South"/>
    <s v="Andhra Pradesh"/>
    <s v="Tirupati"/>
    <s v="Small Business"/>
    <s v="P112"/>
    <s v="Desk Lamp"/>
    <s v=" Lifestyle "/>
    <s v="Lighting"/>
    <s v="Meena"/>
    <n v="7"/>
    <n v="1200"/>
    <n v="0.1"/>
    <n v="228"/>
    <s v="UPI"/>
    <s v="Delivered"/>
  </r>
  <r>
    <s v="ORD10114"/>
    <d v="2026-04-24T00:00:00"/>
    <s v="C1171"/>
    <s v="Customer 1050"/>
    <s v="Female"/>
    <n v="51"/>
    <s v="South"/>
    <s v="Andhra Pradesh"/>
    <s v="Nellore"/>
    <s v="Small Business"/>
    <s v="P109"/>
    <s v="Premium Pen Set"/>
    <s v="Stationery"/>
    <s v="Writing"/>
    <s v="Anjali"/>
    <n v="3"/>
    <n v="400"/>
    <n v="0"/>
    <n v="159"/>
    <s v="Credit Card"/>
    <s v="Returned"/>
  </r>
  <r>
    <s v="ORD10115"/>
    <d v="2026-04-25T00:00:00"/>
    <s v="C1095"/>
    <s v="Customer 1104"/>
    <s v="Female"/>
    <n v="24"/>
    <s v="East"/>
    <s v="West Bengal"/>
    <s v="Kolkata"/>
    <s v="Small Business"/>
    <s v="P105"/>
    <s v="USB-C Hub"/>
    <s v="Electronics"/>
    <s v="Accessories"/>
    <s v="Meena"/>
    <n v="6"/>
    <n v="1600"/>
    <n v="0.15"/>
    <n v="379"/>
    <s v="Debit Card"/>
    <s v="Delivered"/>
  </r>
  <r>
    <s v="ORD10116"/>
    <d v="2026-08-19T00:00:00"/>
    <s v="C1175"/>
    <s v="Customer 1217"/>
    <s v="Female"/>
    <n v="48"/>
    <s v="West"/>
    <s v="Maharashtra"/>
    <s v="Mumbai"/>
    <s v="Corporate"/>
    <s v="P110"/>
    <s v="Backpack"/>
    <s v="Bags"/>
    <s v="Laptop Bags"/>
    <s v="Arjun"/>
    <n v="4"/>
    <n v="1600"/>
    <n v="0.15"/>
    <n v="51"/>
    <s v="Credit Card"/>
    <s v="Delivered"/>
  </r>
  <r>
    <s v="ORD10117"/>
    <d v="2026-06-30T00:00:00"/>
    <s v="C1095"/>
    <s v="Customer 1202"/>
    <s v="Female"/>
    <n v="53"/>
    <s v="South"/>
    <s v="Kerala"/>
    <s v="Kochi"/>
    <s v="Small Business"/>
    <s v="P106"/>
    <s v="Office Chair"/>
    <s v="Furniture"/>
    <s v="Seating"/>
    <s v="Meena"/>
    <n v="1"/>
    <n v="8500"/>
    <n v="0.2"/>
    <n v="227"/>
    <s v="Net Banking"/>
    <s v="Returned"/>
  </r>
  <r>
    <s v="ORD10118"/>
    <d v="2026-03-26T00:00:00"/>
    <s v="C1003"/>
    <s v="Customer 1151"/>
    <s v="Female"/>
    <n v="53"/>
    <s v="West"/>
    <s v="Maharashtra"/>
    <s v="Pune"/>
    <s v="Corporate"/>
    <s v="P104"/>
    <s v="24in Monitor"/>
    <s v="Electronics"/>
    <s v="Displays"/>
    <s v="Sneha"/>
    <n v="5"/>
    <n v="12500"/>
    <n v="0.05"/>
    <n v="80"/>
    <s v="UPI"/>
    <s v="Delivered"/>
  </r>
  <r>
    <s v="ORD10119"/>
    <d v="2026-04-02T00:00:00"/>
    <s v="C1041"/>
    <s v="Customer 1077"/>
    <s v="Female"/>
    <n v="22"/>
    <s v="South"/>
    <s v="Karnataka"/>
    <s v="Mysuru"/>
    <s v="Corporate"/>
    <s v="P105"/>
    <s v="USB-C Hub"/>
    <s v="Electronics"/>
    <s v="Accessories"/>
    <s v="Arjun"/>
    <n v="4"/>
    <n v="1600"/>
    <n v="0"/>
    <n v="480"/>
    <s v="Net Banking"/>
    <s v="Delivered"/>
  </r>
  <r>
    <s v="ORD10120"/>
    <d v="2026-02-18T00:00:00"/>
    <s v="C1086"/>
    <s v="Customer 1070"/>
    <s v="Male"/>
    <n v="28"/>
    <s v="South"/>
    <s v="Andhra Pradesh"/>
    <s v="Visakhapatnam"/>
    <s v="Small Business"/>
    <s v="P103"/>
    <s v="Keyboard"/>
    <s v="Electronics"/>
    <s v="Accessories"/>
    <s v="Priya"/>
    <n v="4"/>
    <n v="1200"/>
    <n v="0.15"/>
    <n v="265"/>
    <s v="Debit Card"/>
    <s v="Cancelled"/>
  </r>
  <r>
    <s v="ORD10121"/>
    <d v="2026-04-24T00:00:00"/>
    <s v="C1121"/>
    <s v="Customer 1023"/>
    <s v="Female"/>
    <n v="29"/>
    <s v="South"/>
    <s v="Kerala"/>
    <s v="Kochi"/>
    <s v="Corporate"/>
    <s v="P101"/>
    <s v="Laptop 15"/>
    <s v="Electronics"/>
    <s v="Computers"/>
    <s v="Meena"/>
    <n v="3"/>
    <n v="65000"/>
    <n v="0"/>
    <n v="273"/>
    <s v="Cash on Delivery"/>
    <s v="Delivered"/>
  </r>
  <r>
    <s v="ORD10122"/>
    <d v="2026-02-26T00:00:00"/>
    <s v="C1076"/>
    <s v="Customer 1220"/>
    <s v="Female"/>
    <n v="52"/>
    <s v="South"/>
    <s v="Telangana"/>
    <s v="Warangal"/>
    <s v="Consumer"/>
    <s v="P102"/>
    <s v="Wireless Mouse"/>
    <s v="Electronics"/>
    <s v="Accessories"/>
    <s v="Anjali"/>
    <n v="2"/>
    <n v="850"/>
    <n v="0.1"/>
    <n v="326"/>
    <s v="Cash on Delivery"/>
    <s v="Delivered"/>
  </r>
  <r>
    <s v="ORD10123"/>
    <d v="2026-08-20T00:00:00"/>
    <s v="C1077"/>
    <s v="Customer 1056"/>
    <s v="Female"/>
    <n v="35"/>
    <s v="West"/>
    <s v="Maharashtra"/>
    <s v="Mumbai"/>
    <s v="Consumer"/>
    <s v="P105"/>
    <s v="USB-C Hub"/>
    <s v="Electronics"/>
    <s v="Accessories"/>
    <s v="Vikram"/>
    <n v="1"/>
    <n v="1600"/>
    <n v="0"/>
    <n v="431"/>
    <s v="Net Banking"/>
    <s v="Returned"/>
  </r>
  <r>
    <s v="ORD10124"/>
    <d v="2026-04-08T00:00:00"/>
    <s v="C1114"/>
    <s v="Customer 1041"/>
    <s v="Male"/>
    <n v="50"/>
    <s v="South"/>
    <s v="Kerala"/>
    <s v="Thiruvananthapuram"/>
    <s v="Corporate"/>
    <s v="P108"/>
    <s v="Notebook Pack"/>
    <s v="Stationery"/>
    <s v="Paper"/>
    <s v="Kiran"/>
    <n v="5"/>
    <n v="300"/>
    <n v="0.05"/>
    <n v="286"/>
    <s v="Net Banking"/>
    <s v="Delivered"/>
  </r>
  <r>
    <s v="ORD10125"/>
    <d v="2026-03-13T00:00:00"/>
    <s v="C1191"/>
    <s v="Customer 1008"/>
    <s v="Female"/>
    <n v="22"/>
    <s v="North"/>
    <s v="Punjab"/>
    <s v="Ludhiana"/>
    <s v="Consumer"/>
    <s v="P109"/>
    <s v="Premium Pen Set"/>
    <s v="Stationery"/>
    <s v="Writing"/>
    <s v="Kiran"/>
    <n v="3"/>
    <n v="400"/>
    <m/>
    <n v="474"/>
    <s v="Debit Card"/>
    <s v="Delivered"/>
  </r>
  <r>
    <s v="ORD10126"/>
    <d v="2026-02-26T00:00:00"/>
    <s v="C1045"/>
    <s v="Customer 1212"/>
    <s v="Female"/>
    <n v="27"/>
    <s v="East"/>
    <s v="West Bengal"/>
    <s v="Kolkata"/>
    <s v="Corporate"/>
    <s v="P102"/>
    <s v="Wireless Mouse"/>
    <s v="Electronics"/>
    <s v="Accessories"/>
    <s v="Sneha"/>
    <n v="6"/>
    <n v="850"/>
    <n v="0.05"/>
    <n v="77"/>
    <s v="Debit Card"/>
    <s v="Delivered"/>
  </r>
  <r>
    <s v="ORD10127"/>
    <d v="2026-03-01T00:00:00"/>
    <s v="C1219"/>
    <s v="Customer 1187"/>
    <s v="Male"/>
    <n v="39"/>
    <s v="East"/>
    <s v="West Bengal"/>
    <s v="Kolkata"/>
    <s v="Corporate"/>
    <s v="P103"/>
    <s v="Keyboard"/>
    <s v="Electronics"/>
    <s v="Accessories"/>
    <s v="Meena"/>
    <n v="6"/>
    <n v="1200"/>
    <n v="0.15"/>
    <n v="162"/>
    <s v="Credit Card"/>
    <s v="Delivered"/>
  </r>
  <r>
    <s v="ORD10128"/>
    <d v="2026-03-13T00:00:00"/>
    <s v="C1001"/>
    <s v="Customer 1195"/>
    <s v="Male"/>
    <n v="39"/>
    <s v="South"/>
    <s v="Andhra Pradesh"/>
    <s v="Nellore"/>
    <s v="Consumer"/>
    <s v="P103"/>
    <s v="Keyboard"/>
    <s v="Electronics"/>
    <s v="Accessories"/>
    <s v="Sneha"/>
    <n v="1"/>
    <n v="1200"/>
    <n v="0.15"/>
    <n v="253"/>
    <s v="Debit Card"/>
    <s v="Returned"/>
  </r>
  <r>
    <s v="ORD10129"/>
    <d v="2026-05-11T00:00:00"/>
    <s v="C1032"/>
    <s v="Customer 1046"/>
    <s v="Female"/>
    <n v="24"/>
    <s v="North"/>
    <s v="Punjab"/>
    <s v="Ludhiana"/>
    <s v="Corporate"/>
    <s v="P105"/>
    <s v="USB-C Hub"/>
    <s v="Electronics"/>
    <s v="Accessories"/>
    <s v="Vikram"/>
    <n v="4"/>
    <n v="1600"/>
    <n v="0"/>
    <n v="479"/>
    <s v="UPI"/>
    <s v="Delivered"/>
  </r>
  <r>
    <s v="ORD10130"/>
    <d v="2026-04-01T00:00:00"/>
    <s v="C1219"/>
    <s v="Customer 1008"/>
    <s v="Male"/>
    <n v="25"/>
    <s v="West"/>
    <s v="Maharashtra"/>
    <s v="Mumbai"/>
    <s v="Consumer"/>
    <s v="P102"/>
    <s v="Wireless Mouse"/>
    <s v="Electronics"/>
    <s v="Accessories"/>
    <s v="Anjali"/>
    <n v="8"/>
    <n v="850"/>
    <n v="0.05"/>
    <n v="50"/>
    <s v="Credit Card"/>
    <s v="Delivered"/>
  </r>
  <r>
    <s v="ORD10131"/>
    <d v="2026-05-28T00:00:00"/>
    <s v="C1133"/>
    <s v="Customer 1166"/>
    <s v="Male"/>
    <n v="50"/>
    <s v="South"/>
    <s v="Andhra Pradesh"/>
    <s v="Vijayawada"/>
    <s v="Small Business"/>
    <s v="P111"/>
    <s v="Water Bottle"/>
    <s v="Lifestyle"/>
    <s v="Drinkware"/>
    <s v="Priya"/>
    <n v="4"/>
    <n v="650"/>
    <n v="0.05"/>
    <n v="419"/>
    <s v="Cash on Delivery"/>
    <s v="Delivered"/>
  </r>
  <r>
    <s v="ORD10132"/>
    <d v="2026-04-01T00:00:00"/>
    <s v="C1171"/>
    <s v="Customer 1086"/>
    <s v="Female"/>
    <n v="22"/>
    <s v="South"/>
    <s v="Kerala"/>
    <s v="Kochi"/>
    <s v="Small Business"/>
    <s v="P109"/>
    <s v="Premium Pen Set"/>
    <s v="Stationery"/>
    <s v="Writing"/>
    <s v="Rahul"/>
    <n v="7"/>
    <n v="400"/>
    <n v="0.15"/>
    <n v="75"/>
    <s v="Net Banking"/>
    <s v="Delivered"/>
  </r>
  <r>
    <s v="ORD10133"/>
    <d v="2026-06-01T00:00:00"/>
    <s v="C1053"/>
    <s v="Customer 1053"/>
    <s v="Female"/>
    <n v="39"/>
    <s v="South"/>
    <s v="Andhra Pradesh"/>
    <s v="Vijayawada"/>
    <s v="Corporate"/>
    <s v="P108"/>
    <s v="Notebook Pack"/>
    <s v="Stationery"/>
    <s v="Paper"/>
    <s v="Rahul"/>
    <n v="7"/>
    <n v="300"/>
    <n v="0.1"/>
    <n v="338"/>
    <s v="Net Banking"/>
    <s v="Cancelled"/>
  </r>
  <r>
    <s v="ORD10134"/>
    <d v="2026-05-15T00:00:00"/>
    <s v="C1100"/>
    <s v="Customer 1115"/>
    <s v="Female"/>
    <n v="25"/>
    <s v="East"/>
    <s v="Bihar"/>
    <s v="Patna"/>
    <s v="Corporate"/>
    <s v="P101"/>
    <s v="Laptop 15"/>
    <s v="Electronics"/>
    <s v="Computers"/>
    <s v="Priya"/>
    <n v="3"/>
    <n v="65000"/>
    <n v="0"/>
    <n v="405"/>
    <s v="Net Banking"/>
    <s v="Delivered"/>
  </r>
  <r>
    <s v="ORD10135"/>
    <d v="2026-04-06T00:00:00"/>
    <s v="C1182"/>
    <s v="Customer 1180"/>
    <s v="Male"/>
    <n v="31"/>
    <s v="South"/>
    <s v="Andhra Pradesh"/>
    <s v="Nellore"/>
    <s v="Corporate"/>
    <s v="P106"/>
    <s v="Office Chair"/>
    <s v="Furniture"/>
    <s v="Seating"/>
    <s v="Meena"/>
    <n v="8"/>
    <n v="8500"/>
    <n v="0.05"/>
    <n v="320"/>
    <s v="UPI"/>
    <s v="Delivered"/>
  </r>
  <r>
    <s v="ORD10136"/>
    <d v="2026-05-30T00:00:00"/>
    <s v="C1023"/>
    <s v="Customer 1170"/>
    <s v="Female"/>
    <n v="50"/>
    <s v="East"/>
    <s v="Odisha"/>
    <s v="Bhubaneswar"/>
    <s v="Corporate"/>
    <s v="P106"/>
    <s v="Office Chair"/>
    <s v="Furniture"/>
    <s v="Seating"/>
    <s v="Arjun"/>
    <n v="5"/>
    <n v="8500"/>
    <n v="0"/>
    <n v="495"/>
    <s v="Debit Card"/>
    <s v="Delivered"/>
  </r>
  <r>
    <s v="ORD10137"/>
    <d v="2026-08-05T00:00:00"/>
    <s v="C1133"/>
    <s v="Customer 1188"/>
    <s v="Female"/>
    <n v="27"/>
    <s v="North"/>
    <s v="Delhi"/>
    <s v="New Delhi"/>
    <s v="Consumer"/>
    <s v="P104"/>
    <s v="24in Monitor"/>
    <s v="Electronics"/>
    <s v="Displays"/>
    <s v="Rahul"/>
    <n v="6"/>
    <n v="12500"/>
    <n v="0.2"/>
    <n v="477"/>
    <s v="Net Banking"/>
    <s v="Delivered"/>
  </r>
  <r>
    <s v="ORD10138"/>
    <d v="2026-06-28T00:00:00"/>
    <s v="C1038"/>
    <s v="Customer 1180"/>
    <s v="Female"/>
    <n v="38"/>
    <s v="North"/>
    <s v="Delhi"/>
    <s v="New Delhi"/>
    <s v="Small Business"/>
    <s v="P105"/>
    <s v="USB-C Hub"/>
    <s v="Electronics"/>
    <s v="Accessories"/>
    <s v="Anjali"/>
    <n v="4"/>
    <n v="1600"/>
    <n v="0.1"/>
    <n v="199"/>
    <s v="Debit Card"/>
    <s v="Delivered"/>
  </r>
  <r>
    <s v="ORD10139"/>
    <d v="2026-06-07T00:00:00"/>
    <s v="C1111"/>
    <s v="Customer 1065"/>
    <s v="Male"/>
    <n v="49"/>
    <s v="South"/>
    <s v="Tamil Nadu"/>
    <s v="Chennai"/>
    <s v="Consumer"/>
    <s v="P103"/>
    <s v="Keyboard"/>
    <s v="Electronics"/>
    <s v="Accessories"/>
    <s v="Rahul"/>
    <n v="3"/>
    <n v="1200"/>
    <n v="0.05"/>
    <n v="351"/>
    <s v="UPI"/>
    <s v="Delivered"/>
  </r>
  <r>
    <s v="ORD10140"/>
    <d v="2026-06-28T00:00:00"/>
    <s v="C1202"/>
    <s v="Customer 1050"/>
    <s v="Male"/>
    <n v="48"/>
    <s v="West"/>
    <s v="Gujarat"/>
    <s v="Ahmedabad"/>
    <s v="Small Business"/>
    <s v="P108"/>
    <s v="Notebook Pack"/>
    <s v="Stationery"/>
    <s v="Paper"/>
    <s v="Vikram"/>
    <n v="3"/>
    <n v="300"/>
    <n v="0.05"/>
    <n v="388"/>
    <s v="Credit Card"/>
    <s v="Delivered"/>
  </r>
  <r>
    <s v="ORD10141"/>
    <d v="2026-06-12T00:00:00"/>
    <s v="C1035"/>
    <s v="Customer 1071"/>
    <s v="Male"/>
    <n v="30"/>
    <s v="South"/>
    <s v="Andhra Pradesh"/>
    <s v="Nellore"/>
    <s v="Small Business"/>
    <s v="P111"/>
    <s v="Water Bottle"/>
    <s v="Lifestyle"/>
    <s v="Drinkware"/>
    <s v="Anjali"/>
    <n v="2"/>
    <n v="650"/>
    <n v="0.05"/>
    <n v="460"/>
    <s v="Net Banking"/>
    <s v="Cancelled"/>
  </r>
  <r>
    <s v="ORD10142"/>
    <d v="2026-08-22T00:00:00"/>
    <s v="C1146"/>
    <s v="Customer 1153"/>
    <s v="Female"/>
    <n v="29"/>
    <s v="South"/>
    <s v="Kerala"/>
    <s v="Thiruvananthapuram"/>
    <s v="Consumer"/>
    <s v="P103"/>
    <s v="Keyboard"/>
    <s v="Electronics"/>
    <s v="Accessories"/>
    <s v="Meena"/>
    <n v="5"/>
    <n v="1200"/>
    <n v="0.2"/>
    <n v="78"/>
    <s v="Credit Card"/>
    <s v="Cancelled"/>
  </r>
  <r>
    <s v="ORD10143"/>
    <d v="2026-08-26T00:00:00"/>
    <s v="C1006"/>
    <s v="Customer 1135"/>
    <s v="Male"/>
    <n v="45"/>
    <s v="South"/>
    <s v="Kerala"/>
    <s v="Thiruvananthapuram"/>
    <s v="Small Business"/>
    <s v="P109"/>
    <s v="Premium Pen Set"/>
    <s v="Stationery"/>
    <s v="Writing"/>
    <s v="Anjali"/>
    <n v="4"/>
    <n v="400"/>
    <n v="0.1"/>
    <n v="325"/>
    <s v="Credit Card"/>
    <s v="Delivered"/>
  </r>
  <r>
    <s v="ORD10144"/>
    <d v="2026-02-12T00:00:00"/>
    <s v="C1215"/>
    <s v="Customer 1137"/>
    <s v="Female"/>
    <n v="38"/>
    <s v="East"/>
    <s v="Odisha"/>
    <s v="Bhubaneswar"/>
    <s v="Corporate"/>
    <s v="P106"/>
    <s v="Office Chair"/>
    <s v="Furniture"/>
    <s v="Seating"/>
    <s v="Meena"/>
    <n v="7"/>
    <n v="8500"/>
    <n v="0.05"/>
    <n v="416"/>
    <s v="Credit Card"/>
    <s v="Returned"/>
  </r>
  <r>
    <s v="ORD10145"/>
    <d v="2026-03-01T00:00:00"/>
    <s v="C1211"/>
    <s v="Customer 1235"/>
    <s v="Female"/>
    <n v="21"/>
    <s v="South"/>
    <s v="Tamil Nadu"/>
    <s v="Chennai"/>
    <s v="Small Business"/>
    <s v="P110"/>
    <s v="Backpack"/>
    <s v="Bags"/>
    <s v="Laptop Bags"/>
    <s v="Anjali"/>
    <n v="8"/>
    <n v="1600"/>
    <n v="0.15"/>
    <n v="394"/>
    <s v="Credit Card"/>
    <s v="Delivered"/>
  </r>
  <r>
    <s v="ORD10146"/>
    <d v="2026-01-26T00:00:00"/>
    <s v="C1152"/>
    <s v="Customer 1162"/>
    <s v="Female"/>
    <n v="31"/>
    <s v="South"/>
    <s v="Kerala"/>
    <s v="Kochi"/>
    <s v="Consumer"/>
    <s v="P110"/>
    <s v="Backpack"/>
    <s v="Bags"/>
    <s v="Laptop Bags"/>
    <s v="Rahul"/>
    <n v="6"/>
    <n v="1600"/>
    <n v="0.05"/>
    <n v="258"/>
    <s v="Debit Card"/>
    <s v="Delivered"/>
  </r>
  <r>
    <s v="ORD10147"/>
    <d v="2026-04-10T00:00:00"/>
    <s v="C1216"/>
    <s v="Customer 1143"/>
    <s v="Male"/>
    <n v="33"/>
    <s v="South"/>
    <s v="Karnataka"/>
    <s v="Bengaluru"/>
    <s v="Consumer"/>
    <s v="P105"/>
    <s v="USB-C Hub"/>
    <s v="Electronics"/>
    <s v="Accessories"/>
    <s v="Arjun"/>
    <n v="2"/>
    <n v="1600"/>
    <n v="0.15"/>
    <n v="201"/>
    <s v="Debit Card"/>
    <s v="Delivered"/>
  </r>
  <r>
    <s v="ORD10148"/>
    <d v="2026-02-02T00:00:00"/>
    <s v="C1152"/>
    <s v="Customer 1029"/>
    <s v="Male"/>
    <n v="34"/>
    <s v="North"/>
    <s v="Punjab"/>
    <s v="Ludhiana"/>
    <s v="Corporate"/>
    <s v="P110"/>
    <s v="Backpack"/>
    <s v="Bags"/>
    <s v="Laptop Bags"/>
    <s v="Anjali"/>
    <n v="2"/>
    <n v="1600"/>
    <n v="0.1"/>
    <n v="179"/>
    <s v="UPI"/>
    <s v="Delivered"/>
  </r>
  <r>
    <s v="ORD10149"/>
    <d v="2026-02-07T00:00:00"/>
    <s v="C1234"/>
    <s v="Customer 1073"/>
    <s v="Female"/>
    <n v="43"/>
    <s v="South"/>
    <s v="Andhra Pradesh"/>
    <s v="Tirupati"/>
    <s v="Consumer"/>
    <s v="P112"/>
    <s v="Desk Lamp"/>
    <s v="Lifestyle"/>
    <s v="Lighting"/>
    <s v="Anjali"/>
    <n v="4"/>
    <n v="1200"/>
    <n v="0.1"/>
    <n v="112"/>
    <s v="Debit Card"/>
    <s v="Returned"/>
  </r>
  <r>
    <s v="ORD10150"/>
    <d v="2026-03-02T00:00:00"/>
    <s v="C1114"/>
    <s v="Customer 1028"/>
    <s v="Female"/>
    <n v="50"/>
    <s v="South"/>
    <s v="Telangana"/>
    <s v="Warangal"/>
    <s v="Corporate"/>
    <s v="P110"/>
    <s v="Backpack"/>
    <s v="Bags"/>
    <s v="Laptop Bags"/>
    <s v="Priya"/>
    <n v="4"/>
    <n v="1600"/>
    <n v="0.1"/>
    <n v="120"/>
    <s v="Debit Card"/>
    <s v="Returned"/>
  </r>
  <r>
    <s v="ORD10151"/>
    <d v="2026-05-15T00:00:00"/>
    <s v="C1164"/>
    <s v="Customer 1001"/>
    <s v="Female"/>
    <n v="21"/>
    <s v="South"/>
    <s v="Telangana"/>
    <s v="Warangal"/>
    <s v="Small Business"/>
    <s v="P107"/>
    <s v="Study Desk"/>
    <s v="Furniture"/>
    <s v="Desks"/>
    <s v="Arjun"/>
    <n v="5"/>
    <n v="10500"/>
    <n v="0.1"/>
    <n v="282"/>
    <s v="UPI"/>
    <s v="Cancelled"/>
  </r>
  <r>
    <s v="ORD10152"/>
    <d v="2026-06-16T00:00:00"/>
    <s v="C1075"/>
    <s v="Customer 1116"/>
    <s v="Male"/>
    <n v="35"/>
    <s v="North"/>
    <s v="Delhi"/>
    <s v="New Delhi"/>
    <s v="Consumer"/>
    <s v="P102"/>
    <s v="Wireless Mouse"/>
    <s v="Electronics"/>
    <s v="Accessories"/>
    <s v="Arjun"/>
    <n v="1"/>
    <n v="850"/>
    <n v="0.05"/>
    <n v="216"/>
    <s v="Net Banking"/>
    <s v="Returned"/>
  </r>
  <r>
    <s v="ORD10153"/>
    <d v="2026-03-27T00:00:00"/>
    <s v="C1206"/>
    <s v="Customer 1235"/>
    <s v="Male"/>
    <n v="34"/>
    <s v="South"/>
    <s v="Karnataka"/>
    <s v="Mysuru"/>
    <s v="Consumer"/>
    <s v="P110"/>
    <s v="Backpack"/>
    <s v="Bags"/>
    <s v="Laptop Bags"/>
    <s v="Priya"/>
    <n v="7"/>
    <n v="1600"/>
    <n v="0.15"/>
    <n v="387"/>
    <s v="Net Banking"/>
    <s v="Returned"/>
  </r>
  <r>
    <s v="ORD10154"/>
    <d v="2026-02-10T00:00:00"/>
    <s v="C1143"/>
    <s v="Customer 1220"/>
    <s v="Female"/>
    <n v="24"/>
    <s v="South"/>
    <s v="Kerala"/>
    <s v="Kochi"/>
    <s v="Consumer"/>
    <s v="P110"/>
    <s v="Backpack"/>
    <s v="Bags"/>
    <s v="Laptop Bags"/>
    <s v="Priya"/>
    <n v="2"/>
    <n v="1600"/>
    <n v="0"/>
    <n v="188"/>
    <s v="Debit Card"/>
    <s v="Returned"/>
  </r>
  <r>
    <s v="ORD10155"/>
    <d v="2026-01-17T00:00:00"/>
    <s v="C1110"/>
    <s v="Customer 1213"/>
    <s v="Female"/>
    <n v="24"/>
    <s v="South"/>
    <s v="Kerala"/>
    <s v="Thiruvananthapuram"/>
    <s v="Consumer"/>
    <s v="P104"/>
    <s v="24in Monitor"/>
    <s v="Electronics"/>
    <s v="Displays"/>
    <s v="Rahul"/>
    <n v="1"/>
    <n v="12500"/>
    <n v="0"/>
    <n v="344"/>
    <s v="Net Banking"/>
    <s v="Delivered"/>
  </r>
  <r>
    <s v="ORD10156"/>
    <d v="2026-03-25T00:00:00"/>
    <s v="C1068"/>
    <s v="Customer 1206"/>
    <s v="Female"/>
    <n v="39"/>
    <s v="South"/>
    <s v="Andhra Pradesh"/>
    <s v="Nellore"/>
    <s v="Corporate"/>
    <s v="P110"/>
    <s v="Backpack"/>
    <s v="Bags"/>
    <s v="Laptop Bags"/>
    <s v="Vikram"/>
    <n v="1"/>
    <n v="1600"/>
    <n v="0.15"/>
    <n v="69"/>
    <s v="UPI"/>
    <s v="Delivered"/>
  </r>
  <r>
    <s v="ORD10157"/>
    <d v="2026-04-06T00:00:00"/>
    <s v="C1189"/>
    <s v="Customer 1051"/>
    <s v="Female"/>
    <n v="39"/>
    <s v="West"/>
    <s v="Maharashtra"/>
    <s v="Mumbai"/>
    <s v="Small Business"/>
    <s v="P106"/>
    <s v="Office Chair"/>
    <s v="Furniture"/>
    <s v="Seating"/>
    <s v="Meena"/>
    <n v="6"/>
    <n v="8500"/>
    <n v="0.05"/>
    <n v="259"/>
    <s v="Credit Card"/>
    <s v="Delivered"/>
  </r>
  <r>
    <s v="ORD10158"/>
    <d v="2026-04-11T00:00:00"/>
    <s v="C1241"/>
    <s v="Customer 1030"/>
    <s v="Female"/>
    <n v="24"/>
    <s v="South"/>
    <s v="Telangana"/>
    <s v="Hyderabad"/>
    <s v="Corporate"/>
    <s v="P105"/>
    <s v="USB-C Hub"/>
    <s v="Electronics"/>
    <s v="Accessories"/>
    <s v="Priya"/>
    <n v="6"/>
    <n v="1600"/>
    <n v="0.1"/>
    <n v="123"/>
    <s v="UPI"/>
    <s v="Delivered"/>
  </r>
  <r>
    <s v="ORD10159"/>
    <d v="2026-07-20T00:00:00"/>
    <s v="C1035"/>
    <s v="Customer 1247"/>
    <s v="Female"/>
    <n v="27"/>
    <s v="South"/>
    <s v="Andhra Pradesh"/>
    <s v="Vijayawada"/>
    <s v="Corporate"/>
    <s v="P101"/>
    <s v="Laptop 15"/>
    <s v="Electronics"/>
    <s v="Computers"/>
    <s v="Anjali"/>
    <n v="4"/>
    <n v="65000"/>
    <n v="0.2"/>
    <n v="227"/>
    <s v="UPI"/>
    <s v="Returned"/>
  </r>
  <r>
    <s v="ORD10160"/>
    <d v="2026-08-20T00:00:00"/>
    <s v="C1155"/>
    <s v="Customer 1056"/>
    <s v="Male"/>
    <n v="43"/>
    <s v="East"/>
    <s v="Bihar"/>
    <s v="Patna"/>
    <s v="Small Business"/>
    <s v="P111"/>
    <s v="Water Bottle"/>
    <s v="Lifestyle"/>
    <s v="Drinkware"/>
    <s v="Rahul"/>
    <n v="8"/>
    <n v="650"/>
    <n v="0"/>
    <n v="163"/>
    <s v="Net Banking"/>
    <s v="Returned"/>
  </r>
  <r>
    <s v="ORD10161"/>
    <d v="2026-05-18T00:00:00"/>
    <s v="C1178"/>
    <s v="Customer 1117"/>
    <s v="Male"/>
    <n v="39"/>
    <s v="North"/>
    <s v="Delhi"/>
    <s v="New Delhi"/>
    <s v="Consumer"/>
    <s v="P101"/>
    <s v="Laptop 15"/>
    <s v="Electronics"/>
    <s v="Computers"/>
    <s v="Anjali"/>
    <n v="5"/>
    <n v="65000"/>
    <n v="0.15"/>
    <n v="321"/>
    <s v="Credit Card"/>
    <s v="Delivered"/>
  </r>
  <r>
    <s v="ORD10162"/>
    <d v="2026-05-31T00:00:00"/>
    <s v="C1026"/>
    <s v="Customer 1207"/>
    <s v="Male"/>
    <n v="40"/>
    <s v="South"/>
    <s v="Telangana"/>
    <s v="Warangal"/>
    <s v="Consumer"/>
    <s v="P106"/>
    <s v="Office Chair"/>
    <s v="Furniture"/>
    <s v="Seating"/>
    <s v="Sneha"/>
    <n v="3"/>
    <n v="8500"/>
    <n v="0.1"/>
    <n v="390"/>
    <s v="Credit Card"/>
    <s v="Delivered"/>
  </r>
  <r>
    <s v="ORD10163"/>
    <d v="2026-05-07T00:00:00"/>
    <s v="C1170"/>
    <s v="Customer 1212"/>
    <s v="Male"/>
    <n v="33"/>
    <s v="South"/>
    <s v="Andhra Pradesh"/>
    <s v="Nellore"/>
    <s v="Consumer"/>
    <s v="P102"/>
    <s v="Wireless Mouse"/>
    <s v="Electronics"/>
    <s v="Accessories"/>
    <s v="Arjun"/>
    <n v="3"/>
    <n v="850"/>
    <n v="0.1"/>
    <n v="145"/>
    <s v="Debit Card"/>
    <s v="Delivered"/>
  </r>
  <r>
    <s v="ORD10164"/>
    <d v="2026-07-07T00:00:00"/>
    <s v="C1024"/>
    <s v="Customer 1118"/>
    <s v="Female"/>
    <n v="37"/>
    <s v="West"/>
    <s v="Gujarat"/>
    <s v="Ahmedabad"/>
    <s v="Small Business"/>
    <s v="P111"/>
    <s v="Water Bottle"/>
    <s v="Lifestyle"/>
    <s v="Drinkware"/>
    <s v="Anjali"/>
    <n v="7"/>
    <n v="650"/>
    <n v="0.15"/>
    <n v="264"/>
    <s v="UPI"/>
    <s v="Delivered"/>
  </r>
  <r>
    <s v="ORD10165"/>
    <d v="2026-02-22T00:00:00"/>
    <s v="C1170"/>
    <s v="Customer 1007"/>
    <s v="Male"/>
    <n v="52"/>
    <s v="South"/>
    <s v="Kerala"/>
    <s v="Kochi"/>
    <s v="Consumer"/>
    <s v="P105"/>
    <s v="USB-C Hub"/>
    <s v="Electronics"/>
    <s v="Accessories"/>
    <s v="Sneha"/>
    <n v="5"/>
    <n v="1600"/>
    <n v="0"/>
    <n v="143"/>
    <s v="UPI"/>
    <s v="Delivered"/>
  </r>
  <r>
    <s v="ORD10166"/>
    <d v="2026-05-07T00:00:00"/>
    <s v="C1046"/>
    <s v="Customer 1081"/>
    <s v="Male"/>
    <n v="33"/>
    <s v="South"/>
    <s v="Andhra Pradesh"/>
    <s v="Nellore"/>
    <s v="Consumer"/>
    <s v="P106"/>
    <s v="Office Chair"/>
    <s v="Furniture"/>
    <s v="Seating"/>
    <s v="Arjun"/>
    <n v="1"/>
    <n v="8500"/>
    <n v="0.15"/>
    <n v="286"/>
    <s v="Credit Card"/>
    <s v="Delivered"/>
  </r>
  <r>
    <s v="ORD10167"/>
    <d v="2026-03-06T00:00:00"/>
    <s v="C1223"/>
    <s v="Customer 1009"/>
    <s v="Female"/>
    <n v="45"/>
    <s v="East"/>
    <s v="Odisha"/>
    <s v="Bhubaneswar"/>
    <s v="Consumer"/>
    <s v="P105"/>
    <s v="USB-C Hub"/>
    <s v="Electronics"/>
    <s v="Accessories"/>
    <s v="Vikram"/>
    <n v="5"/>
    <n v="1600"/>
    <n v="0.05"/>
    <n v="98"/>
    <s v="UPI"/>
    <s v="Cancelled"/>
  </r>
  <r>
    <s v="ORD10168"/>
    <d v="2026-04-22T00:00:00"/>
    <s v="C1241"/>
    <s v="Customer 1189"/>
    <s v="Male"/>
    <n v="49"/>
    <s v="West"/>
    <s v="Maharashtra"/>
    <s v="Pune"/>
    <s v="Small Business"/>
    <s v="P102"/>
    <s v="Wireless Mouse"/>
    <s v="Electronics"/>
    <s v="Accessories"/>
    <s v="Kiran"/>
    <n v="4"/>
    <n v="850"/>
    <n v="0.15"/>
    <n v="114"/>
    <s v="Cash on Delivery"/>
    <s v="Delivered"/>
  </r>
  <r>
    <s v="ORD10169"/>
    <d v="2026-01-11T00:00:00"/>
    <s v="C1238"/>
    <s v="Customer 1022"/>
    <s v="Female"/>
    <n v="53"/>
    <s v="South"/>
    <s v="Telangana"/>
    <s v="Hyderabad"/>
    <s v="Small Business"/>
    <s v="P106"/>
    <s v="Office Chair"/>
    <s v="Furniture"/>
    <s v="Seating"/>
    <s v="Anjali"/>
    <n v="4"/>
    <n v="8500"/>
    <n v="0.05"/>
    <n v="126"/>
    <s v="Cash on Delivery"/>
    <s v="Delivered"/>
  </r>
  <r>
    <s v="ORD10170"/>
    <d v="2026-03-21T00:00:00"/>
    <s v="C1240"/>
    <s v="Customer 1096"/>
    <s v="Female"/>
    <n v="34"/>
    <s v="South"/>
    <s v="Kerala"/>
    <s v="Kochi"/>
    <s v="Small Business"/>
    <s v="P112"/>
    <s v="Desk Lamp"/>
    <s v="Lifestyle"/>
    <s v="Lighting"/>
    <s v="Kiran"/>
    <n v="5"/>
    <n v="1200"/>
    <n v="0.2"/>
    <n v="262"/>
    <s v="UPI"/>
    <s v="Delivered"/>
  </r>
  <r>
    <s v="ORD10171"/>
    <d v="2026-03-20T00:00:00"/>
    <s v="C1217"/>
    <s v="Customer 1008"/>
    <s v="Female"/>
    <n v="41"/>
    <s v="South"/>
    <s v="Telangana"/>
    <s v="Hyderabad"/>
    <s v="Corporate"/>
    <s v="P108"/>
    <s v="Notebook Pack"/>
    <s v="Stationery"/>
    <s v="Paper"/>
    <s v="Meena"/>
    <n v="2"/>
    <n v="300"/>
    <n v="0"/>
    <n v="234"/>
    <s v="Debit Card"/>
    <s v="Cancelled"/>
  </r>
  <r>
    <s v="ORD10172"/>
    <d v="2026-07-14T00:00:00"/>
    <s v="C1183"/>
    <s v="Customer 1098"/>
    <s v="Female"/>
    <n v="32"/>
    <s v="West"/>
    <s v="Maharashtra"/>
    <s v="Pune"/>
    <s v="Consumer"/>
    <s v="P106"/>
    <s v="Office Chair"/>
    <s v="Furniture"/>
    <s v="Seating"/>
    <s v="Sneha"/>
    <n v="4"/>
    <n v="8500"/>
    <n v="0.15"/>
    <n v="487"/>
    <s v="Debit Card"/>
    <s v="Returned"/>
  </r>
  <r>
    <s v="ORD10173"/>
    <d v="2026-04-23T00:00:00"/>
    <s v="C1081"/>
    <s v="Customer 1243"/>
    <s v="Male"/>
    <n v="23"/>
    <s v="South"/>
    <s v="Karnataka"/>
    <s v="Bengaluru"/>
    <s v="Corporate"/>
    <s v="P105"/>
    <s v="USB-C Hub"/>
    <s v="Electronics"/>
    <s v="Accessories"/>
    <s v="Kiran"/>
    <n v="6"/>
    <n v="1600"/>
    <n v="0.1"/>
    <n v="92"/>
    <s v="Credit Card"/>
    <s v="Delivered"/>
  </r>
  <r>
    <s v="ORD10174"/>
    <d v="2026-05-02T00:00:00"/>
    <s v="C1196"/>
    <s v="Customer 1141"/>
    <s v="Female"/>
    <n v="47"/>
    <s v="West"/>
    <s v="Rajasthan"/>
    <s v="Jaipur"/>
    <s v="Corporate"/>
    <s v="P102"/>
    <s v="Wireless Mouse"/>
    <s v="Electronics"/>
    <s v="Accessories"/>
    <s v="Rahul"/>
    <n v="8"/>
    <n v="850"/>
    <n v="0.05"/>
    <n v="287"/>
    <s v="Cash on Delivery"/>
    <s v="Delivered"/>
  </r>
  <r>
    <s v="ORD10175"/>
    <d v="2026-08-14T00:00:00"/>
    <s v="C1014"/>
    <s v="Customer 1165"/>
    <s v="Female"/>
    <n v="50"/>
    <s v="South"/>
    <s v="Andhra Pradesh"/>
    <s v="Nellore"/>
    <s v="Corporate"/>
    <s v="P112"/>
    <s v="Desk Lamp"/>
    <s v="Lifestyle"/>
    <s v="Lighting"/>
    <s v="Arjun"/>
    <n v="5"/>
    <n v="1200"/>
    <n v="0.1"/>
    <n v="466"/>
    <s v="Cash on Delivery"/>
    <s v="Returned"/>
  </r>
  <r>
    <s v="ORD10176"/>
    <d v="2026-08-26T00:00:00"/>
    <s v="C1229"/>
    <s v="Customer 1141"/>
    <s v="Male"/>
    <n v="21"/>
    <s v="South"/>
    <s v="Andhra Pradesh"/>
    <s v="Tirupati"/>
    <s v="Corporate"/>
    <s v="P107"/>
    <s v="Study Desk"/>
    <s v="Furniture"/>
    <s v="Desks"/>
    <s v="Meena"/>
    <n v="5"/>
    <n v="10500"/>
    <n v="0.1"/>
    <n v="118"/>
    <s v="Cash on Delivery"/>
    <s v="Delivered"/>
  </r>
  <r>
    <s v="ORD10177"/>
    <d v="2026-05-01T00:00:00"/>
    <s v="C1197"/>
    <s v="Customer 1235"/>
    <s v="Male"/>
    <n v="51"/>
    <s v="South"/>
    <s v="Telangana"/>
    <s v="Hyderabad"/>
    <s v="Small Business"/>
    <s v="P103"/>
    <s v="Keyboard"/>
    <s v="Electronics"/>
    <s v="Accessories"/>
    <s v="Anjali"/>
    <n v="4"/>
    <n v="1200"/>
    <n v="0"/>
    <n v="218"/>
    <s v="Cash on Delivery"/>
    <s v="Delivered"/>
  </r>
  <r>
    <s v="ORD10178"/>
    <d v="2026-01-15T00:00:00"/>
    <s v="C1038"/>
    <s v="Customer 1125"/>
    <s v="Male"/>
    <n v="39"/>
    <s v="South"/>
    <s v="Telangana"/>
    <s v="Warangal"/>
    <s v="Consumer"/>
    <s v="P107"/>
    <s v="Study Desk"/>
    <s v="Furniture"/>
    <s v="Desks"/>
    <s v="Anjali"/>
    <n v="6"/>
    <n v="10500"/>
    <n v="0.1"/>
    <n v="84"/>
    <s v="Cash on Delivery"/>
    <s v="Delivered"/>
  </r>
  <r>
    <s v="ORD10179"/>
    <d v="2026-07-27T00:00:00"/>
    <s v="C1220"/>
    <s v="Customer 1145"/>
    <s v="Male"/>
    <n v="25"/>
    <s v="North"/>
    <s v="Punjab"/>
    <s v="Ludhiana"/>
    <s v="Consumer"/>
    <s v="P110"/>
    <s v="Backpack"/>
    <s v="Bags"/>
    <s v="Laptop Bags"/>
    <s v="Sneha"/>
    <n v="2"/>
    <n v="1600"/>
    <n v="0.1"/>
    <n v="415"/>
    <s v="Debit Card"/>
    <s v="Returned"/>
  </r>
  <r>
    <s v="ORD10180"/>
    <d v="2026-03-01T00:00:00"/>
    <s v="C1228"/>
    <s v="Customer 1107"/>
    <s v="Female"/>
    <n v="33"/>
    <s v="West"/>
    <s v="Maharashtra"/>
    <s v="Mumbai"/>
    <s v="Consumer"/>
    <s v="P106"/>
    <s v="Office Chair"/>
    <s v="Furniture"/>
    <s v="Seating"/>
    <s v="Sneha"/>
    <n v="6"/>
    <n v="8500"/>
    <n v="0.1"/>
    <n v="108"/>
    <s v="UPI"/>
    <s v="Returned"/>
  </r>
  <r>
    <s v="ORD10181"/>
    <d v="2026-07-13T00:00:00"/>
    <s v="C1076"/>
    <s v="Customer 1183"/>
    <s v="Female"/>
    <n v="23"/>
    <s v="South"/>
    <s v="Telangana"/>
    <s v="Hyderabad"/>
    <s v="Consumer"/>
    <s v="P111"/>
    <s v="Water Bottle"/>
    <s v="Lifestyle"/>
    <s v="Drinkware"/>
    <s v="Anjali"/>
    <n v="7"/>
    <n v="650"/>
    <n v="0.05"/>
    <n v="284"/>
    <s v="Debit Card"/>
    <s v="Cancelled"/>
  </r>
  <r>
    <s v="ORD10182"/>
    <d v="2026-04-16T00:00:00"/>
    <s v="C1029"/>
    <s v="Customer 1095"/>
    <s v="Female"/>
    <n v="42"/>
    <s v="West"/>
    <s v="Rajasthan"/>
    <s v="Jaipur"/>
    <s v="Consumer"/>
    <s v="P106"/>
    <s v="Office Chair"/>
    <s v="Furniture"/>
    <s v="Seating"/>
    <s v="Arjun"/>
    <n v="5"/>
    <n v="8500"/>
    <n v="0.1"/>
    <n v="312"/>
    <s v="Debit Card"/>
    <s v="Delivered"/>
  </r>
  <r>
    <s v="ORD10183"/>
    <d v="2026-05-07T00:00:00"/>
    <s v="C1048"/>
    <s v="Customer 1124"/>
    <s v="Male"/>
    <n v="27"/>
    <s v="East"/>
    <s v="Odisha"/>
    <s v="Bhubaneswar"/>
    <s v="Consumer"/>
    <s v="P112"/>
    <s v="Desk Lamp"/>
    <s v="Lifestyle"/>
    <s v="Lighting"/>
    <s v="Kiran"/>
    <n v="2"/>
    <n v="1200"/>
    <n v="0"/>
    <n v="477"/>
    <s v="UPI"/>
    <s v="Delivered"/>
  </r>
  <r>
    <s v="ORD10184"/>
    <d v="2026-02-24T00:00:00"/>
    <s v="C1146"/>
    <s v="Customer 1163"/>
    <s v="Female"/>
    <n v="51"/>
    <s v="North"/>
    <s v="Uttar Pradesh"/>
    <s v="Lucknow"/>
    <s v="Small Business"/>
    <s v="P105"/>
    <s v="USB-C Hub"/>
    <s v="Electronics"/>
    <s v="Accessories"/>
    <s v="Meena"/>
    <n v="4"/>
    <n v="1600"/>
    <n v="0"/>
    <n v="212"/>
    <s v="Debit Card"/>
    <s v="Returned"/>
  </r>
  <r>
    <s v="ORD10185"/>
    <d v="2026-04-15T00:00:00"/>
    <s v="C1249"/>
    <s v="Customer 1120"/>
    <s v="Female"/>
    <n v="44"/>
    <s v="South"/>
    <s v="Tamil Nadu"/>
    <s v="Chennai"/>
    <s v="Consumer"/>
    <s v="P102"/>
    <s v="Wireless Mouse"/>
    <s v="Electronics"/>
    <s v="Accessories"/>
    <s v="Priya"/>
    <n v="1"/>
    <n v="850"/>
    <n v="0.1"/>
    <n v="368"/>
    <s v="Debit Card"/>
    <s v="Delivered"/>
  </r>
  <r>
    <s v="ORD10186"/>
    <d v="2026-05-07T00:00:00"/>
    <s v="C1191"/>
    <s v="Customer 1210"/>
    <s v="Female"/>
    <n v="25"/>
    <s v="East"/>
    <s v="West Bengal"/>
    <s v="Kolkata"/>
    <s v="Consumer"/>
    <s v="P104"/>
    <s v="24in Monitor"/>
    <s v="Electronics"/>
    <s v="Displays"/>
    <s v="Arjun"/>
    <n v="4"/>
    <n v="12500"/>
    <n v="0.15"/>
    <n v="52"/>
    <s v="Cash on Delivery"/>
    <s v="Delivered"/>
  </r>
  <r>
    <s v="ORD10187"/>
    <d v="2026-02-07T00:00:00"/>
    <s v="C1142"/>
    <s v="Customer 1177"/>
    <s v="Male"/>
    <n v="48"/>
    <s v="West"/>
    <s v="Rajasthan"/>
    <s v="Jaipur"/>
    <s v="Corporate"/>
    <s v="P112"/>
    <s v="Desk Lamp"/>
    <s v="Lifestyle"/>
    <s v="Lighting"/>
    <m/>
    <n v="5"/>
    <n v="1200"/>
    <n v="0.15"/>
    <n v="78"/>
    <s v="UPI"/>
    <s v="Returned"/>
  </r>
  <r>
    <s v="ORD10188"/>
    <d v="2026-03-12T00:00:00"/>
    <s v="C1050"/>
    <s v="Customer 1242"/>
    <s v="Male"/>
    <n v="24"/>
    <s v="South"/>
    <s v="Karnataka"/>
    <s v="Bengaluru"/>
    <s v="Small Business"/>
    <s v="P112"/>
    <s v="Desk Lamp"/>
    <s v="Lifestyle"/>
    <s v="Lighting"/>
    <s v="Vikram"/>
    <n v="7"/>
    <n v="1200"/>
    <m/>
    <n v="107"/>
    <s v="Net Banking"/>
    <s v="Delivered"/>
  </r>
  <r>
    <s v="ORD10189"/>
    <d v="2026-07-21T00:00:00"/>
    <s v="C1236"/>
    <s v="Customer 1157"/>
    <s v="Male"/>
    <n v="53"/>
    <s v="South"/>
    <s v="Andhra Pradesh"/>
    <s v="Visakhapatnam"/>
    <s v="Small Business"/>
    <s v="P107"/>
    <s v="Study Desk"/>
    <s v="Furniture"/>
    <s v="Desks"/>
    <s v="Rahul"/>
    <n v="8"/>
    <n v="10500"/>
    <n v="0.15"/>
    <n v="296"/>
    <s v="Credit Card"/>
    <s v="Delivered"/>
  </r>
  <r>
    <s v="ORD10190"/>
    <d v="2026-08-23T00:00:00"/>
    <s v="C1192"/>
    <s v="Customer 1121"/>
    <s v="Male"/>
    <n v="36"/>
    <s v="East"/>
    <s v="West Bengal"/>
    <s v="Kolkata"/>
    <s v="Small Business"/>
    <s v="P107"/>
    <s v="Study Desk"/>
    <s v="Furniture"/>
    <s v="Desks"/>
    <s v="Sneha"/>
    <n v="2"/>
    <n v="10500"/>
    <n v="0.1"/>
    <n v="176"/>
    <s v="Credit Card"/>
    <s v="Returned"/>
  </r>
  <r>
    <s v="ORD10191"/>
    <d v="2026-04-06T00:00:00"/>
    <s v="C1195"/>
    <s v="Customer 1182"/>
    <s v="Male"/>
    <n v="27"/>
    <s v="South"/>
    <s v="Andhra Pradesh"/>
    <s v="Visakhapatnam"/>
    <s v="Small Business"/>
    <s v="P103"/>
    <s v="Keyboard"/>
    <s v="Electronics"/>
    <s v="Accessories"/>
    <s v="Vikram"/>
    <n v="1"/>
    <n v="1200"/>
    <n v="0"/>
    <n v="326"/>
    <s v="UPI"/>
    <s v="Delivered"/>
  </r>
  <r>
    <s v="ORD10192"/>
    <d v="2026-03-18T00:00:00"/>
    <s v="C1205"/>
    <s v="Customer 1055"/>
    <s v="Male"/>
    <n v="39"/>
    <s v="South"/>
    <s v="Andhra Pradesh"/>
    <s v="Nellore"/>
    <s v="Corporate"/>
    <s v="P101"/>
    <s v="Laptop 15"/>
    <s v="Electronics"/>
    <s v="Computers"/>
    <s v="Anjali"/>
    <n v="7"/>
    <n v="65000"/>
    <n v="0.2"/>
    <n v="442"/>
    <s v="Cash on Delivery"/>
    <s v="Delivered"/>
  </r>
  <r>
    <s v="ORD10193"/>
    <d v="2026-02-27T00:00:00"/>
    <s v="C1016"/>
    <s v="Customer 1038"/>
    <s v="Male"/>
    <n v="26"/>
    <s v="West"/>
    <s v="Maharashtra"/>
    <s v="Mumbai"/>
    <s v="Corporate"/>
    <s v="P101"/>
    <s v="Laptop 15"/>
    <s v="Electronics"/>
    <s v="Computers"/>
    <s v="Rahul"/>
    <n v="1"/>
    <n v="65000"/>
    <n v="0"/>
    <n v="461"/>
    <s v="Credit Card"/>
    <s v="Returned"/>
  </r>
  <r>
    <s v="ORD10194"/>
    <d v="2026-06-10T00:00:00"/>
    <s v="C1216"/>
    <s v="Customer 1155"/>
    <s v="Female"/>
    <n v="51"/>
    <s v="West"/>
    <s v="Maharashtra"/>
    <s v="Pune"/>
    <s v="Corporate"/>
    <s v="P107"/>
    <s v="Study Desk"/>
    <s v="Furniture"/>
    <s v="Desks"/>
    <s v="Anjali"/>
    <n v="7"/>
    <n v="10500"/>
    <n v="0.15"/>
    <n v="107"/>
    <s v="Credit Card"/>
    <s v="Delivered"/>
  </r>
  <r>
    <s v="ORD10195"/>
    <d v="2026-01-23T00:00:00"/>
    <s v="C1237"/>
    <s v="Customer 1213"/>
    <s v="Male"/>
    <n v="32"/>
    <s v="South"/>
    <s v="Kerala"/>
    <s v="Kochi"/>
    <s v="Small Business"/>
    <s v="P102"/>
    <s v="Wireless Mouse"/>
    <s v="Electronics"/>
    <s v="Accessories"/>
    <s v="Arjun"/>
    <n v="2"/>
    <n v="850"/>
    <n v="0.05"/>
    <n v="293"/>
    <s v="Debit Card"/>
    <s v="Delivered"/>
  </r>
  <r>
    <s v="ORD10196"/>
    <d v="2026-05-30T00:00:00"/>
    <s v="C1041"/>
    <s v="Customer 1109"/>
    <s v="Female"/>
    <n v="29"/>
    <s v="South"/>
    <s v="Karnataka"/>
    <s v="Mysuru"/>
    <s v="Small Business"/>
    <s v="P103"/>
    <s v="Keyboard"/>
    <s v="Electronics"/>
    <s v="Accessories"/>
    <s v="Meena"/>
    <n v="2"/>
    <n v="1200"/>
    <n v="0.1"/>
    <n v="457"/>
    <s v="UPI"/>
    <s v="Delivered"/>
  </r>
  <r>
    <s v="ORD10197"/>
    <d v="2026-08-16T00:00:00"/>
    <s v="C1125"/>
    <s v="Customer 1133"/>
    <s v="Female"/>
    <n v="22"/>
    <s v="North"/>
    <s v="Delhi"/>
    <s v="New Delhi"/>
    <s v="Corporate"/>
    <s v="P109"/>
    <s v="Premium Pen Set"/>
    <s v="Stationery"/>
    <s v="Writing"/>
    <s v="Anjali"/>
    <n v="2"/>
    <n v="400"/>
    <n v="0"/>
    <n v="246"/>
    <s v="Credit Card"/>
    <s v="Delivered"/>
  </r>
  <r>
    <s v="ORD10198"/>
    <d v="2026-01-25T00:00:00"/>
    <s v="C1244"/>
    <s v="Customer 1017"/>
    <s v="Female"/>
    <n v="41"/>
    <s v="South"/>
    <s v="Kerala"/>
    <s v="Kochi"/>
    <s v="Consumer"/>
    <s v="P112"/>
    <s v="Desk Lamp"/>
    <s v="Lifestyle"/>
    <s v="Lighting"/>
    <s v="Priya"/>
    <n v="5"/>
    <n v="1200"/>
    <n v="0.05"/>
    <n v="374"/>
    <s v="Net Banking"/>
    <s v="Delivered"/>
  </r>
  <r>
    <s v="ORD10199"/>
    <d v="2026-01-13T00:00:00"/>
    <s v="C1225"/>
    <s v="Customer 1071"/>
    <s v="Male"/>
    <n v="46"/>
    <s v="West"/>
    <s v="Maharashtra"/>
    <s v="Pune"/>
    <s v="Consumer"/>
    <s v="P108"/>
    <s v="Notebook Pack"/>
    <s v="Stationery"/>
    <s v="Paper"/>
    <s v="Vikram"/>
    <n v="8"/>
    <n v="300"/>
    <n v="0.1"/>
    <n v="420"/>
    <s v="Net Banking"/>
    <s v="Delivered"/>
  </r>
  <r>
    <s v="ORD10200"/>
    <d v="2026-07-01T00:00:00"/>
    <s v="C1049"/>
    <s v="Customer 1215"/>
    <s v="Female"/>
    <n v="43"/>
    <s v="North"/>
    <s v="Uttar Pradesh"/>
    <s v="Lucknow"/>
    <s v="Consumer"/>
    <s v="P108"/>
    <s v="Notebook Pack"/>
    <s v="Stationery"/>
    <s v="Paper"/>
    <s v="Rahul"/>
    <n v="8"/>
    <n v="300"/>
    <n v="0.1"/>
    <n v="246"/>
    <s v="Net Banking"/>
    <s v="Delivered"/>
  </r>
  <r>
    <s v="ORD10201"/>
    <d v="2026-06-13T00:00:00"/>
    <s v="C1107"/>
    <s v="Customer 1158"/>
    <s v="Female"/>
    <n v="33"/>
    <s v="East"/>
    <s v="Odisha"/>
    <s v="Bhubaneswar"/>
    <s v="Corporate"/>
    <s v="P110"/>
    <s v="Backpack"/>
    <s v="Bags"/>
    <s v="Laptop Bags"/>
    <s v="Arjun"/>
    <n v="8"/>
    <n v="1600"/>
    <n v="0.05"/>
    <n v="382"/>
    <s v="Debit Card"/>
    <s v="Delivered"/>
  </r>
  <r>
    <s v="ORD10202"/>
    <d v="2026-05-10T00:00:00"/>
    <s v="C1097"/>
    <s v="Customer 1050"/>
    <s v="Male"/>
    <n v="42"/>
    <s v="South"/>
    <s v="Telangana"/>
    <s v="Hyderabad"/>
    <s v="Consumer"/>
    <s v="P106"/>
    <s v="Office Chair"/>
    <s v="Furniture"/>
    <s v="Seating"/>
    <s v="Meena"/>
    <n v="5"/>
    <n v="8500"/>
    <n v="0"/>
    <n v="151"/>
    <s v="Cash on Delivery"/>
    <s v="Cancelled"/>
  </r>
  <r>
    <s v="ORD10203"/>
    <d v="2026-03-08T00:00:00"/>
    <s v="C1039"/>
    <s v="Customer 1071"/>
    <s v="Male"/>
    <n v="34"/>
    <s v="West"/>
    <s v="Maharashtra"/>
    <s v="Mumbai"/>
    <s v="Consumer"/>
    <s v="P109"/>
    <s v="Premium Pen Set"/>
    <s v="Stationery"/>
    <s v="Writing"/>
    <s v="Rahul"/>
    <n v="1"/>
    <n v="400"/>
    <n v="0.2"/>
    <n v="288"/>
    <s v="UPI"/>
    <s v="Cancelled"/>
  </r>
  <r>
    <s v="ORD10204"/>
    <d v="2026-06-26T00:00:00"/>
    <s v="C1188"/>
    <s v="Customer 1090"/>
    <s v="Female"/>
    <n v="37"/>
    <s v="North"/>
    <s v="Delhi"/>
    <s v="New Delhi"/>
    <s v="Small Business"/>
    <s v="P111"/>
    <s v="Water Bottle"/>
    <s v="Lifestyle"/>
    <s v="Drinkware"/>
    <s v="Priya"/>
    <n v="2"/>
    <n v="650"/>
    <n v="0"/>
    <n v="225"/>
    <s v="Credit Card"/>
    <s v="Cancelled"/>
  </r>
  <r>
    <s v="ORD10205"/>
    <d v="2026-03-16T00:00:00"/>
    <s v="C1177"/>
    <s v="Customer 1038"/>
    <s v="Male"/>
    <n v="35"/>
    <s v="South"/>
    <s v="Tamil Nadu"/>
    <s v="Chennai"/>
    <s v="Corporate"/>
    <s v="P103"/>
    <s v="Keyboard"/>
    <s v="Electronics"/>
    <s v="Accessories"/>
    <s v="Priya"/>
    <n v="2"/>
    <n v="1200"/>
    <n v="0.1"/>
    <n v="402"/>
    <s v="Debit Card"/>
    <s v="Cancelled"/>
  </r>
  <r>
    <s v="ORD10206"/>
    <d v="2026-01-27T00:00:00"/>
    <s v="C1070"/>
    <s v="Customer 1061"/>
    <s v="Male"/>
    <n v="33"/>
    <s v="North"/>
    <s v="Uttar Pradesh"/>
    <s v="Lucknow"/>
    <s v="Consumer"/>
    <s v="P109"/>
    <s v="Premium Pen Set"/>
    <s v="Stationery"/>
    <s v="Writing"/>
    <s v="Priya"/>
    <n v="2"/>
    <n v="400"/>
    <n v="0.15"/>
    <n v="154"/>
    <s v="Debit Card"/>
    <s v="Delivered"/>
  </r>
  <r>
    <s v="ORD10207"/>
    <d v="2026-04-06T00:00:00"/>
    <s v="C1079"/>
    <s v="Customer 1046"/>
    <s v="Male"/>
    <n v="33"/>
    <s v="West"/>
    <s v="Rajasthan"/>
    <s v="Jaipur"/>
    <s v="Consumer"/>
    <s v="P105"/>
    <s v="USB-C Hub"/>
    <s v="Electronics"/>
    <s v="Accessories"/>
    <s v="Arjun"/>
    <n v="2"/>
    <n v="1600"/>
    <n v="0.1"/>
    <n v="247"/>
    <s v="Net Banking"/>
    <s v="Delivered"/>
  </r>
  <r>
    <s v="ORD10208"/>
    <d v="2026-07-29T00:00:00"/>
    <s v="C1015"/>
    <s v="Customer 1233"/>
    <s v="Male"/>
    <n v="38"/>
    <s v="South"/>
    <s v="Tamil Nadu"/>
    <s v="Chennai"/>
    <s v="Corporate"/>
    <s v="P104"/>
    <s v="24in Monitor"/>
    <s v="Electronics"/>
    <s v="Displays"/>
    <s v="Meena"/>
    <n v="8"/>
    <n v="12500"/>
    <n v="0.1"/>
    <n v="60"/>
    <s v="Cash on Delivery"/>
    <s v="Delivered"/>
  </r>
  <r>
    <s v="ORD10209"/>
    <d v="2026-08-31T00:00:00"/>
    <s v="C1228"/>
    <s v="Customer 1127"/>
    <s v="Female"/>
    <n v="33"/>
    <s v="South"/>
    <s v="Kerala"/>
    <s v="Kochi"/>
    <s v="Corporate"/>
    <s v="P108"/>
    <s v="Notebook Pack"/>
    <s v="Stationery"/>
    <s v="Paper"/>
    <s v="Vikram"/>
    <n v="5"/>
    <n v="300"/>
    <n v="0.15"/>
    <n v="86"/>
    <s v="Net Banking"/>
    <s v="Cancelled"/>
  </r>
  <r>
    <s v="ORD10210"/>
    <d v="2026-05-22T00:00:00"/>
    <s v="C1113"/>
    <s v="Customer 1143"/>
    <s v="Female"/>
    <n v="40"/>
    <s v="South"/>
    <s v="Kerala"/>
    <s v="Kochi"/>
    <s v="Corporate"/>
    <s v="P101"/>
    <s v="Laptop 15"/>
    <s v="Electronics"/>
    <s v="Computers"/>
    <s v="Vikram"/>
    <n v="4"/>
    <n v="65000"/>
    <n v="0.05"/>
    <n v="496"/>
    <s v="UPI"/>
    <s v="Delivered"/>
  </r>
  <r>
    <s v="ORD10211"/>
    <d v="2026-02-24T00:00:00"/>
    <s v="C1249"/>
    <s v="Customer 1167"/>
    <s v="Female"/>
    <n v="25"/>
    <s v="South"/>
    <s v="Telangana"/>
    <s v="Hyderabad"/>
    <s v="Small Business"/>
    <s v="P109"/>
    <s v="Premium Pen Set"/>
    <s v="Stationery"/>
    <s v="Writing"/>
    <s v="Priya"/>
    <n v="7"/>
    <n v="400"/>
    <n v="0.15"/>
    <n v="191"/>
    <s v="UPI"/>
    <s v="Cancelled"/>
  </r>
  <r>
    <s v="ORD10212"/>
    <d v="2026-07-02T00:00:00"/>
    <s v="C1108"/>
    <s v="Customer 1087"/>
    <s v="Female"/>
    <n v="40"/>
    <s v="South"/>
    <s v="Telangana"/>
    <s v="Warangal"/>
    <s v="Corporate"/>
    <s v="P105"/>
    <s v="USB-C Hub"/>
    <s v="Electronics"/>
    <s v="Accessories"/>
    <s v="Rahul"/>
    <n v="7"/>
    <n v="1600"/>
    <n v="0.15"/>
    <n v="147"/>
    <s v="UPI"/>
    <s v="Delivered"/>
  </r>
  <r>
    <s v="ORD10213"/>
    <d v="2026-02-17T00:00:00"/>
    <s v="C1101"/>
    <s v="Customer 1015"/>
    <s v="Female"/>
    <n v="21"/>
    <s v="North"/>
    <s v="Delhi"/>
    <s v="New Delhi"/>
    <s v="Small Business"/>
    <s v="P103"/>
    <s v="Keyboard"/>
    <s v="Electronics"/>
    <s v="Accessories"/>
    <s v="Meena"/>
    <n v="1"/>
    <n v="1200"/>
    <n v="0.15"/>
    <n v="136"/>
    <s v="Net Banking"/>
    <s v="Cancelled"/>
  </r>
  <r>
    <s v="ORD10214"/>
    <d v="2026-02-24T00:00:00"/>
    <s v="C1193"/>
    <s v="Customer 1036"/>
    <s v="Male"/>
    <n v="44"/>
    <s v="North"/>
    <s v="Uttar Pradesh"/>
    <s v="Lucknow"/>
    <s v="Small Business"/>
    <s v="P103"/>
    <s v="Keyboard"/>
    <s v="Electronics"/>
    <s v="Accessories"/>
    <s v="Vikram"/>
    <n v="8"/>
    <n v="1200"/>
    <n v="0.15"/>
    <n v="239"/>
    <s v="Credit Card"/>
    <s v="Delivered"/>
  </r>
  <r>
    <s v="ORD10215"/>
    <d v="2026-03-09T00:00:00"/>
    <s v="C1108"/>
    <s v="Customer 1247"/>
    <s v="Male"/>
    <n v="45"/>
    <s v="South"/>
    <s v="Karnataka"/>
    <s v="Mysuru"/>
    <s v="Consumer"/>
    <s v="P112"/>
    <s v="Desk Lamp"/>
    <s v="Lifestyle"/>
    <s v="Lighting"/>
    <s v="Vikram"/>
    <n v="8"/>
    <n v="1200"/>
    <n v="0.05"/>
    <n v="399"/>
    <s v="Net Banking"/>
    <s v="Delivered"/>
  </r>
  <r>
    <s v="ORD10216"/>
    <d v="2026-05-21T00:00:00"/>
    <s v="C1170"/>
    <s v="Customer 1002"/>
    <s v="Female"/>
    <n v="40"/>
    <s v="South"/>
    <s v="Tamil Nadu"/>
    <s v="Chennai"/>
    <s v="Corporate"/>
    <s v="P110"/>
    <s v="Backpack"/>
    <s v="Bags"/>
    <s v="Laptop Bags"/>
    <s v="Anjali"/>
    <n v="6"/>
    <n v="1600"/>
    <n v="0.05"/>
    <n v="448"/>
    <s v="UPI"/>
    <s v="Returned"/>
  </r>
  <r>
    <s v="ORD10217"/>
    <d v="2026-02-20T00:00:00"/>
    <s v="C1023"/>
    <s v="Customer 1036"/>
    <s v="Male"/>
    <n v="32"/>
    <s v="East"/>
    <s v="West Bengal"/>
    <s v="Kolkata"/>
    <s v="Small Business"/>
    <s v="P103"/>
    <s v="Keyboard"/>
    <s v="Electronics"/>
    <s v="Accessories"/>
    <s v="Priya"/>
    <n v="5"/>
    <n v="1200"/>
    <n v="0.15"/>
    <n v="217"/>
    <s v="Credit Card"/>
    <s v="Cancelled"/>
  </r>
  <r>
    <s v="ORD10218"/>
    <d v="2026-02-11T00:00:00"/>
    <s v="C1186"/>
    <s v="Customer 1216"/>
    <s v="Female"/>
    <n v="43"/>
    <s v="South"/>
    <s v="Telangana"/>
    <s v="Hyderabad"/>
    <s v="Small Business"/>
    <s v="P103"/>
    <s v="Keyboard"/>
    <s v="Electronics"/>
    <s v="Accessories"/>
    <s v="Meena"/>
    <n v="5"/>
    <n v="1200"/>
    <n v="0.1"/>
    <n v="110"/>
    <s v="Cash on Delivery"/>
    <s v="Delivered"/>
  </r>
  <r>
    <s v="ORD10219"/>
    <d v="2026-04-11T00:00:00"/>
    <s v="C1062"/>
    <s v="Customer 1249"/>
    <s v="Female"/>
    <n v="24"/>
    <s v="West"/>
    <s v="Gujarat"/>
    <s v="Ahmedabad"/>
    <s v="Small Business"/>
    <s v="P102"/>
    <s v="Wireless Mouse"/>
    <s v="Electronics"/>
    <s v="Accessories"/>
    <s v="Anjali"/>
    <n v="4"/>
    <n v="850"/>
    <n v="0.15"/>
    <n v="94"/>
    <s v="Debit Card"/>
    <s v="Delivered"/>
  </r>
  <r>
    <s v="ORD10220"/>
    <d v="2026-02-01T00:00:00"/>
    <s v="C1060"/>
    <s v="Customer 1073"/>
    <s v="Male"/>
    <n v="48"/>
    <s v="South"/>
    <s v="Telangana"/>
    <s v="Hyderabad"/>
    <s v="Consumer"/>
    <s v="P106"/>
    <s v="Office Chair"/>
    <s v="Furniture"/>
    <s v="Seating"/>
    <s v="Anjali"/>
    <n v="2"/>
    <n v="8500"/>
    <n v="0.1"/>
    <n v="293"/>
    <s v="Cash on Delivery"/>
    <s v="Delivered"/>
  </r>
  <r>
    <s v="ORD10221"/>
    <d v="2026-03-06T00:00:00"/>
    <s v="C1034"/>
    <s v="Customer 1006"/>
    <s v="Female"/>
    <n v="38"/>
    <s v="West"/>
    <s v="Maharashtra"/>
    <s v="Pune"/>
    <s v="Corporate"/>
    <s v="P108"/>
    <s v="Notebook Pack"/>
    <s v="Stationery"/>
    <s v="Paper"/>
    <s v="Anjali"/>
    <n v="3"/>
    <n v="300"/>
    <n v="0.05"/>
    <n v="151"/>
    <s v="Debit Card"/>
    <s v="Delivered"/>
  </r>
  <r>
    <s v="ORD10222"/>
    <d v="2026-06-03T00:00:00"/>
    <s v="C1197"/>
    <s v="Customer 1160"/>
    <s v="Male"/>
    <n v="48"/>
    <s v="South"/>
    <s v="Tamil Nadu"/>
    <s v="Chennai"/>
    <s v="Consumer"/>
    <s v="P111"/>
    <s v="Water Bottle"/>
    <s v="Lifestyle"/>
    <s v="Drinkware"/>
    <s v="Priya"/>
    <n v="3"/>
    <n v="650"/>
    <n v="0"/>
    <n v="227"/>
    <s v="Cash on Delivery"/>
    <s v="Delivered"/>
  </r>
  <r>
    <s v="ORD10223"/>
    <d v="2026-07-26T00:00:00"/>
    <s v="C1013"/>
    <s v="Customer 1215"/>
    <s v="Female"/>
    <n v="39"/>
    <s v="South"/>
    <s v="Telangana"/>
    <s v="Warangal"/>
    <s v="Consumer"/>
    <s v="P108"/>
    <s v="Notebook Pack"/>
    <s v="Stationery"/>
    <s v="Paper"/>
    <s v="Arjun"/>
    <n v="7"/>
    <n v="300"/>
    <n v="0.05"/>
    <n v="329"/>
    <s v="Debit Card"/>
    <s v="Delivered"/>
  </r>
  <r>
    <s v="ORD10224"/>
    <d v="2026-05-27T00:00:00"/>
    <s v="C1027"/>
    <s v="Customer 1183"/>
    <s v="Female"/>
    <n v="36"/>
    <s v="South"/>
    <s v="Andhra Pradesh"/>
    <s v="Visakhapatnam"/>
    <s v="Consumer"/>
    <s v="P110"/>
    <s v="Backpack"/>
    <s v="Bags"/>
    <s v="Laptop Bags"/>
    <s v="Anjali"/>
    <n v="1"/>
    <n v="1600"/>
    <n v="0.15"/>
    <n v="134"/>
    <s v="Debit Card"/>
    <s v="Cancelled"/>
  </r>
  <r>
    <s v="ORD10225"/>
    <d v="2026-06-30T00:00:00"/>
    <s v="C1072"/>
    <s v="Customer 1106"/>
    <s v="Male"/>
    <n v="55"/>
    <s v="South"/>
    <s v="Andhra Pradesh"/>
    <s v="Vijayawada"/>
    <s v="Consumer"/>
    <s v="P112"/>
    <s v="Desk Lamp"/>
    <s v="Lifestyle"/>
    <s v="Lighting"/>
    <s v="Rahul"/>
    <n v="7"/>
    <n v="1200"/>
    <n v="0.1"/>
    <n v="276"/>
    <s v="Net Banking"/>
    <s v="Delivered"/>
  </r>
  <r>
    <s v="ORD10226"/>
    <d v="2026-05-03T00:00:00"/>
    <s v="C1241"/>
    <s v="Customer 1229"/>
    <s v="Female"/>
    <n v="29"/>
    <s v="West"/>
    <s v="Maharashtra"/>
    <s v="Mumbai"/>
    <s v="Small Business"/>
    <s v="P107"/>
    <s v="Study Desk"/>
    <s v="Furniture"/>
    <s v="Desks"/>
    <s v="Meena"/>
    <n v="7"/>
    <n v="10500"/>
    <n v="0.1"/>
    <n v="180"/>
    <s v="Net Banking"/>
    <s v="Delivered"/>
  </r>
  <r>
    <s v="ORD10227"/>
    <d v="2026-05-08T00:00:00"/>
    <s v="C1241"/>
    <s v="Customer 1002"/>
    <s v="Female"/>
    <n v="49"/>
    <s v="North"/>
    <s v="Uttar Pradesh"/>
    <s v="Lucknow"/>
    <s v="Small Business"/>
    <s v="P104"/>
    <s v="24in Monitor"/>
    <s v="Electronics"/>
    <s v="Displays"/>
    <s v="Priya"/>
    <n v="2"/>
    <n v="12500"/>
    <n v="0.1"/>
    <n v="493"/>
    <s v="Credit Card"/>
    <s v="Delivered"/>
  </r>
  <r>
    <s v="ORD10228"/>
    <d v="2026-03-28T00:00:00"/>
    <s v="C1056"/>
    <s v="Customer 1024"/>
    <s v="Female"/>
    <n v="35"/>
    <s v="West"/>
    <s v="Gujarat"/>
    <s v="Ahmedabad"/>
    <s v="Corporate"/>
    <s v="P105"/>
    <s v="USB-C Hub"/>
    <s v="Electronics"/>
    <s v="Accessories"/>
    <s v="Anjali"/>
    <n v="6"/>
    <n v="1600"/>
    <n v="0.2"/>
    <n v="93"/>
    <s v="Credit Card"/>
    <s v="Delivered"/>
  </r>
  <r>
    <s v="ORD10229"/>
    <d v="2026-07-11T00:00:00"/>
    <s v="C1221"/>
    <s v="Customer 1195"/>
    <s v="Male"/>
    <n v="29"/>
    <s v="West"/>
    <s v="Maharashtra"/>
    <s v="Pune"/>
    <s v="Small Business"/>
    <s v="P107"/>
    <s v="Study Desk"/>
    <s v="Furniture"/>
    <s v="Desks"/>
    <s v="Priya"/>
    <n v="4"/>
    <n v="10500"/>
    <m/>
    <n v="201"/>
    <s v="Credit Card"/>
    <s v="Delivered"/>
  </r>
  <r>
    <s v="ORD10230"/>
    <d v="2026-03-13T00:00:00"/>
    <s v="C1114"/>
    <s v="Customer 1056"/>
    <s v="Female"/>
    <n v="45"/>
    <s v="West"/>
    <s v="Gujarat"/>
    <s v="Ahmedabad"/>
    <s v="Consumer"/>
    <s v="P108"/>
    <s v="Notebook Pack"/>
    <s v="Stationery"/>
    <s v="Paper"/>
    <s v="Kiran"/>
    <n v="8"/>
    <n v="300"/>
    <n v="0"/>
    <n v="323"/>
    <s v="Debit Card"/>
    <s v="Cancelled"/>
  </r>
  <r>
    <s v="ORD10231"/>
    <d v="2026-01-14T00:00:00"/>
    <s v="C1008"/>
    <s v="Customer 1211"/>
    <s v="Male"/>
    <n v="35"/>
    <s v="South"/>
    <s v="Tamil Nadu"/>
    <s v="Coimbatore"/>
    <s v="Small Business"/>
    <s v="P106"/>
    <s v="Office Chair"/>
    <s v="Furniture"/>
    <s v="Seating"/>
    <s v="Vikram"/>
    <n v="3"/>
    <n v="8500"/>
    <n v="0.15"/>
    <n v="72"/>
    <s v="Credit Card"/>
    <s v="Cancelled"/>
  </r>
  <r>
    <s v="ORD10232"/>
    <d v="2026-05-11T00:00:00"/>
    <s v="C1184"/>
    <s v="Customer 1222"/>
    <s v="Male"/>
    <n v="28"/>
    <s v="South"/>
    <s v="Telangana"/>
    <s v="Warangal"/>
    <s v="Corporate"/>
    <s v="P109"/>
    <s v="Premium Pen Set"/>
    <s v="Stationery"/>
    <s v="Writing"/>
    <s v="Kiran"/>
    <n v="5"/>
    <n v="400"/>
    <n v="0.1"/>
    <n v="234"/>
    <s v="Net Banking"/>
    <s v="Returned"/>
  </r>
  <r>
    <s v="ORD10233"/>
    <d v="2026-03-01T00:00:00"/>
    <s v="C1240"/>
    <s v="Customer 1111"/>
    <s v="Female"/>
    <n v="24"/>
    <s v="North"/>
    <s v="Uttar Pradesh"/>
    <s v="Lucknow"/>
    <s v="Corporate"/>
    <s v="P110"/>
    <s v="Backpack"/>
    <s v="Bags"/>
    <s v="Laptop Bags"/>
    <s v="Rahul"/>
    <n v="2"/>
    <n v="1600"/>
    <n v="0"/>
    <n v="385"/>
    <s v="Cash on Delivery"/>
    <s v="Delivered"/>
  </r>
  <r>
    <s v="ORD10234"/>
    <d v="2026-01-25T00:00:00"/>
    <s v="C1078"/>
    <s v="Customer 1051"/>
    <s v="Male"/>
    <n v="52"/>
    <s v="South"/>
    <s v="Kerala"/>
    <s v="Kochi"/>
    <s v="Small Business"/>
    <s v="P107"/>
    <s v="Study Desk"/>
    <s v="Furniture"/>
    <s v="Desks"/>
    <s v="Vikram"/>
    <n v="1"/>
    <n v="10500"/>
    <n v="0.1"/>
    <n v="76"/>
    <s v="Credit Card"/>
    <s v="Delivered"/>
  </r>
  <r>
    <s v="ORD10235"/>
    <d v="2026-05-21T00:00:00"/>
    <s v="C1226"/>
    <s v="Customer 1170"/>
    <s v="Female"/>
    <n v="49"/>
    <s v="South"/>
    <s v="Andhra Pradesh"/>
    <s v="Visakhapatnam"/>
    <s v="Consumer"/>
    <s v="P112"/>
    <s v="Desk Lamp"/>
    <s v="Lifestyle"/>
    <s v="Lighting"/>
    <s v="Vikram"/>
    <n v="2"/>
    <n v="1200"/>
    <n v="0.2"/>
    <n v="126"/>
    <s v="Credit Card"/>
    <s v="Delivered"/>
  </r>
  <r>
    <s v="ORD10236"/>
    <d v="2026-02-02T00:00:00"/>
    <s v="C1016"/>
    <s v="Customer 1248"/>
    <s v="Male"/>
    <n v="23"/>
    <s v="South"/>
    <s v="Andhra Pradesh"/>
    <s v="Vijayawada"/>
    <s v="Consumer"/>
    <s v="P103"/>
    <s v="Keyboard"/>
    <s v="Electronics"/>
    <s v="Accessories"/>
    <s v="Priya"/>
    <n v="2"/>
    <n v="1200"/>
    <n v="0"/>
    <n v="288"/>
    <s v="Cash on Delivery"/>
    <s v="Delivered"/>
  </r>
  <r>
    <s v="ORD10237"/>
    <d v="2026-05-21T00:00:00"/>
    <s v="C1221"/>
    <s v="Customer 1077"/>
    <s v="Female"/>
    <n v="36"/>
    <s v="South"/>
    <s v="Andhra Pradesh"/>
    <s v="Vijayawada"/>
    <s v="Corporate"/>
    <s v="P109"/>
    <s v="Premium Pen Set"/>
    <s v="Stationery"/>
    <s v="Writing"/>
    <s v="Anjali"/>
    <n v="7"/>
    <n v="400"/>
    <n v="0.1"/>
    <n v="371"/>
    <s v="Debit Card"/>
    <s v="Delivered"/>
  </r>
  <r>
    <s v="ORD10238"/>
    <d v="2026-06-21T00:00:00"/>
    <s v="C1106"/>
    <s v="Customer 1200"/>
    <s v="Female"/>
    <n v="30"/>
    <s v="South"/>
    <s v="Karnataka"/>
    <s v="Mysuru"/>
    <s v="Corporate"/>
    <s v="P106"/>
    <s v="Office Chair"/>
    <s v="Furniture"/>
    <s v="Seating"/>
    <s v="Priya"/>
    <n v="2"/>
    <n v="8500"/>
    <n v="0"/>
    <n v="390"/>
    <s v="Credit Card"/>
    <s v="Delivered"/>
  </r>
  <r>
    <s v="ORD10239"/>
    <d v="2026-07-24T00:00:00"/>
    <s v="C1215"/>
    <s v="Customer 1221"/>
    <s v="Male"/>
    <n v="51"/>
    <s v="West"/>
    <s v="Rajasthan"/>
    <s v="Jaipur"/>
    <s v="Small Business"/>
    <s v="P110"/>
    <s v="Backpack"/>
    <s v="Bags"/>
    <s v="Laptop Bags"/>
    <s v="Priya"/>
    <n v="3"/>
    <n v="1600"/>
    <n v="0.1"/>
    <n v="188"/>
    <s v="Net Banking"/>
    <s v="Delivered"/>
  </r>
  <r>
    <s v="ORD10240"/>
    <d v="2026-04-20T00:00:00"/>
    <s v="C1247"/>
    <s v="Customer 1143"/>
    <s v="Male"/>
    <n v="31"/>
    <s v="West"/>
    <s v="Rajasthan"/>
    <s v="Jaipur"/>
    <s v="Corporate"/>
    <s v="P103"/>
    <s v="Keyboard"/>
    <s v="Electronics"/>
    <s v="Accessories"/>
    <s v="Kiran"/>
    <n v="6"/>
    <n v="1200"/>
    <n v="0.05"/>
    <n v="178"/>
    <s v="Net Banking"/>
    <s v="Returned"/>
  </r>
  <r>
    <s v="ORD10241"/>
    <d v="2026-05-29T00:00:00"/>
    <s v="C1174"/>
    <s v="Customer 1155"/>
    <s v="Female"/>
    <n v="40"/>
    <s v="South"/>
    <s v="Andhra Pradesh"/>
    <s v="Nellore"/>
    <s v="Small Business"/>
    <s v="P106"/>
    <s v="Office Chair"/>
    <s v="Furniture"/>
    <s v="Seating"/>
    <s v="Kiran"/>
    <n v="5"/>
    <n v="8500"/>
    <n v="0"/>
    <n v="83"/>
    <s v="Net Banking"/>
    <s v="Delivered"/>
  </r>
  <r>
    <s v="ORD10242"/>
    <d v="2026-01-13T00:00:00"/>
    <s v="C1083"/>
    <s v="Customer 1111"/>
    <s v="Female"/>
    <n v="47"/>
    <s v="South"/>
    <s v="Tamil Nadu"/>
    <s v="Chennai"/>
    <s v="Small Business"/>
    <s v="P106"/>
    <s v="Office Chair"/>
    <s v="Furniture"/>
    <s v="Seating"/>
    <s v="Priya"/>
    <n v="4"/>
    <n v="8500"/>
    <n v="0.05"/>
    <n v="431"/>
    <s v="Cash on Delivery"/>
    <s v="Delivered"/>
  </r>
  <r>
    <s v="ORD10243"/>
    <d v="2026-05-13T00:00:00"/>
    <s v="C1125"/>
    <s v="Customer 1021"/>
    <s v="Female"/>
    <n v="46"/>
    <s v="South"/>
    <s v="Andhra Pradesh"/>
    <s v="Tirupati"/>
    <s v="Small Business"/>
    <s v="P106"/>
    <s v="Office Chair"/>
    <s v="Furniture"/>
    <s v="Seating"/>
    <s v="Anjali"/>
    <n v="7"/>
    <n v="8500"/>
    <n v="0.1"/>
    <n v="271"/>
    <s v="Cash on Delivery"/>
    <s v="Delivered"/>
  </r>
  <r>
    <s v="ORD10244"/>
    <d v="2026-06-06T00:00:00"/>
    <s v="C1103"/>
    <s v="Customer 1129"/>
    <s v="Female"/>
    <n v="37"/>
    <s v="West"/>
    <s v="Maharashtra"/>
    <s v="Pune"/>
    <s v="Corporate"/>
    <s v="P107"/>
    <s v="Study Desk"/>
    <s v="Furniture"/>
    <s v="Desks"/>
    <s v="Anjali"/>
    <n v="8"/>
    <n v="10500"/>
    <n v="0"/>
    <n v="201"/>
    <s v="Debit Card"/>
    <s v="Cancelled"/>
  </r>
  <r>
    <s v="ORD10245"/>
    <d v="2026-04-24T00:00:00"/>
    <s v="C1046"/>
    <s v="Customer 1107"/>
    <s v="Male"/>
    <n v="26"/>
    <s v="East"/>
    <s v="Bihar"/>
    <s v="Patna"/>
    <s v="Consumer"/>
    <s v="P107"/>
    <s v="Study Desk"/>
    <s v="Furniture"/>
    <s v="Desks"/>
    <s v="Kiran"/>
    <n v="8"/>
    <n v="10500"/>
    <n v="0.1"/>
    <n v="50"/>
    <s v="Net Banking"/>
    <s v="Delivered"/>
  </r>
  <r>
    <s v="ORD10246"/>
    <d v="2026-03-31T00:00:00"/>
    <s v="C1054"/>
    <s v="Customer 1143"/>
    <s v="Female"/>
    <n v="26"/>
    <s v="North"/>
    <s v="Delhi"/>
    <s v="New Delhi"/>
    <s v="Consumer"/>
    <s v="P106"/>
    <s v="Office Chair"/>
    <s v="Furniture"/>
    <s v="Seating"/>
    <s v="Anjali"/>
    <n v="5"/>
    <n v="8500"/>
    <n v="0"/>
    <n v="486"/>
    <s v="UPI"/>
    <s v="Cancelled"/>
  </r>
  <r>
    <s v="ORD10247"/>
    <d v="2026-06-02T00:00:00"/>
    <s v="C1104"/>
    <s v="Customer 1073"/>
    <s v="Female"/>
    <n v="26"/>
    <s v="South"/>
    <s v="Telangana"/>
    <s v="Hyderabad"/>
    <s v="Consumer"/>
    <s v="P105"/>
    <s v="USB-C Hub"/>
    <s v="Electronics"/>
    <s v="Accessories"/>
    <s v="Priya"/>
    <n v="3"/>
    <n v="1600"/>
    <n v="0.1"/>
    <n v="458"/>
    <s v="Cash on Delivery"/>
    <s v="Delivered"/>
  </r>
  <r>
    <s v="ORD10248"/>
    <d v="2026-02-08T00:00:00"/>
    <s v="C1202"/>
    <s v="Customer 1056"/>
    <s v="Female"/>
    <n v="31"/>
    <s v="North"/>
    <s v="Delhi"/>
    <s v="New Delhi"/>
    <s v="Corporate"/>
    <s v="P107"/>
    <s v="Study Desk"/>
    <s v="Furniture"/>
    <s v="Desks"/>
    <s v="Rahul"/>
    <n v="4"/>
    <n v="10500"/>
    <n v="0.2"/>
    <n v="357"/>
    <s v="Credit Card"/>
    <s v="Returned"/>
  </r>
  <r>
    <s v="ORD10249"/>
    <d v="2026-05-22T00:00:00"/>
    <s v="C1132"/>
    <s v="Customer 1086"/>
    <s v="Female"/>
    <n v="46"/>
    <s v="North"/>
    <s v="Delhi"/>
    <s v="New Delhi"/>
    <s v="Small Business"/>
    <s v="P108"/>
    <s v="Notebook Pack"/>
    <s v="Stationery"/>
    <s v="Paper"/>
    <s v="Sneha"/>
    <n v="8"/>
    <n v="300"/>
    <n v="0.2"/>
    <n v="470"/>
    <s v="Credit Card"/>
    <s v="Delivered"/>
  </r>
  <r>
    <s v="ORD10250"/>
    <d v="2026-04-03T00:00:00"/>
    <s v="C1235"/>
    <s v="Customer 1110"/>
    <s v="Male"/>
    <n v="55"/>
    <s v="South"/>
    <s v="Kerala"/>
    <s v="Thiruvananthapuram"/>
    <s v="Corporate"/>
    <s v="P103"/>
    <s v="Keyboard"/>
    <s v="Electronics"/>
    <s v="Accessories"/>
    <s v="Anjali"/>
    <n v="6"/>
    <n v="1200"/>
    <n v="0.05"/>
    <n v="464"/>
    <s v="Cash on Delivery"/>
    <s v="Cancelled"/>
  </r>
  <r>
    <s v="ORD10251"/>
    <d v="2026-07-14T00:00:00"/>
    <s v="C1137"/>
    <s v="Customer 1021"/>
    <s v="Female"/>
    <n v="27"/>
    <s v="East"/>
    <s v="Bihar"/>
    <s v="Patna"/>
    <s v="Corporate"/>
    <s v="P107"/>
    <s v="Study Desk"/>
    <s v="Furniture"/>
    <s v="Desks"/>
    <s v="Kiran"/>
    <n v="3"/>
    <n v="10500"/>
    <n v="0.05"/>
    <n v="337"/>
    <s v="Debit Card"/>
    <s v="Delivered"/>
  </r>
  <r>
    <s v="ORD10252"/>
    <d v="2026-06-14T00:00:00"/>
    <s v="C1132"/>
    <s v="Customer 1032"/>
    <s v="Male"/>
    <n v="27"/>
    <s v="North"/>
    <s v="Delhi"/>
    <s v="New Delhi"/>
    <s v="Corporate"/>
    <s v="P105"/>
    <s v="USB-C Hub"/>
    <s v="Electronics"/>
    <s v="Accessories"/>
    <s v="Vikram"/>
    <n v="7"/>
    <n v="1600"/>
    <n v="0.05"/>
    <n v="494"/>
    <s v="Debit Card"/>
    <s v="Delivered"/>
  </r>
  <r>
    <s v="ORD10253"/>
    <d v="2026-02-25T00:00:00"/>
    <s v="C1006"/>
    <s v="Customer 1245"/>
    <s v="Male"/>
    <n v="24"/>
    <s v="South"/>
    <s v="Andhra Pradesh"/>
    <s v="Visakhapatnam"/>
    <s v="Consumer"/>
    <s v="P101"/>
    <s v="Laptop 15"/>
    <s v="Electronics"/>
    <s v="Computers"/>
    <s v="Rahul"/>
    <n v="7"/>
    <n v="65000"/>
    <n v="0.1"/>
    <n v="345"/>
    <s v="Cash on Delivery"/>
    <s v="Delivered"/>
  </r>
  <r>
    <s v="ORD10254"/>
    <d v="2026-06-16T00:00:00"/>
    <s v="C1202"/>
    <s v="Customer 1006"/>
    <s v="Male"/>
    <n v="50"/>
    <s v="South"/>
    <s v="Andhra Pradesh"/>
    <s v="Vijayawada"/>
    <s v="Consumer"/>
    <s v="P104"/>
    <s v="24in Monitor"/>
    <s v="Electronics"/>
    <s v="Displays"/>
    <s v="Priya"/>
    <n v="1"/>
    <n v="12500"/>
    <n v="0.1"/>
    <n v="284"/>
    <s v="Net Banking"/>
    <s v="Delivered"/>
  </r>
  <r>
    <s v="ORD10255"/>
    <d v="2026-04-19T00:00:00"/>
    <s v="C1201"/>
    <s v="Customer 1157"/>
    <s v="Female"/>
    <n v="25"/>
    <s v="West"/>
    <s v="Gujarat"/>
    <s v="Ahmedabad"/>
    <s v="Consumer"/>
    <s v="P103"/>
    <s v="Keyboard"/>
    <s v="Electronics"/>
    <s v="Accessories"/>
    <s v="Kiran"/>
    <n v="4"/>
    <n v="1200"/>
    <n v="0"/>
    <n v="130"/>
    <s v="Debit Card"/>
    <s v="Delivered"/>
  </r>
  <r>
    <s v="ORD10256"/>
    <d v="2026-03-23T00:00:00"/>
    <s v="C1203"/>
    <s v="Customer 1165"/>
    <s v="Male"/>
    <n v="46"/>
    <s v="West"/>
    <s v="Maharashtra"/>
    <s v="Mumbai"/>
    <s v="Consumer"/>
    <s v="P111"/>
    <s v="Water Bottle"/>
    <s v="Lifestyle"/>
    <s v="Drinkware"/>
    <s v="Kiran"/>
    <n v="6"/>
    <n v="650"/>
    <n v="0.05"/>
    <n v="482"/>
    <s v="Cash on Delivery"/>
    <s v="Delivered"/>
  </r>
  <r>
    <s v="ORD10257"/>
    <d v="2026-05-01T00:00:00"/>
    <s v="C1090"/>
    <s v="Customer 1186"/>
    <s v="Male"/>
    <n v="46"/>
    <s v="West"/>
    <s v="Maharashtra"/>
    <s v="Mumbai"/>
    <s v="Consumer"/>
    <s v="P111"/>
    <s v="Water Bottle"/>
    <s v="Lifestyle"/>
    <s v="Drinkware"/>
    <s v="Arjun"/>
    <n v="3"/>
    <n v="650"/>
    <n v="0.1"/>
    <n v="208"/>
    <s v="Debit Card"/>
    <s v="Cancelled"/>
  </r>
  <r>
    <s v="ORD10258"/>
    <d v="2026-03-29T00:00:00"/>
    <s v="C1062"/>
    <s v="Customer 1153"/>
    <s v="Female"/>
    <n v="48"/>
    <s v="South"/>
    <s v="Andhra Pradesh"/>
    <s v="Tirupati"/>
    <s v="Corporate"/>
    <s v="P109"/>
    <s v="Premium Pen Set"/>
    <s v="Stationery"/>
    <s v="Writing"/>
    <s v="Vikram"/>
    <n v="3"/>
    <n v="-500"/>
    <n v="0.1"/>
    <n v="149"/>
    <s v="Net Banking"/>
    <s v="Delivered"/>
  </r>
  <r>
    <s v="ORD10259"/>
    <d v="2026-01-25T00:00:00"/>
    <s v="C1062"/>
    <s v="Customer 1045"/>
    <s v="Male"/>
    <n v="51"/>
    <s v="East"/>
    <s v="West Bengal"/>
    <s v="Kolkata"/>
    <s v="Consumer"/>
    <s v="P101"/>
    <s v="Laptop 15"/>
    <s v="Electronics"/>
    <s v="Computers"/>
    <s v="Kiran"/>
    <n v="4"/>
    <n v="65000"/>
    <n v="0.1"/>
    <n v="255"/>
    <s v="UPI"/>
    <s v="Cancelled"/>
  </r>
  <r>
    <s v="ORD10260"/>
    <d v="2026-01-21T00:00:00"/>
    <s v="C1109"/>
    <s v="Customer 1051"/>
    <s v="Female"/>
    <n v="53"/>
    <s v="South"/>
    <s v="Andhra Pradesh"/>
    <s v="Nellore"/>
    <s v="Corporate"/>
    <s v="P105"/>
    <s v="USB-C Hub"/>
    <s v="Electronics"/>
    <s v="Accessories"/>
    <s v="Arjun"/>
    <n v="2"/>
    <n v="1600"/>
    <n v="0.15"/>
    <n v="186"/>
    <s v="Cash on Delivery"/>
    <s v="Cancelled"/>
  </r>
  <r>
    <s v="ORD10261"/>
    <d v="2026-08-20T00:00:00"/>
    <s v="C1243"/>
    <s v="Customer 1050"/>
    <s v="Female"/>
    <n v="29"/>
    <s v="South"/>
    <s v="Kerala"/>
    <s v="Thiruvananthapuram"/>
    <s v="Small Business"/>
    <s v="P107"/>
    <s v="Study Desk"/>
    <s v="Furniture"/>
    <s v="Desks"/>
    <s v="Priya"/>
    <n v="1"/>
    <n v="10500"/>
    <n v="0.1"/>
    <n v="298"/>
    <s v="Net Banking"/>
    <s v="Cancelled"/>
  </r>
  <r>
    <s v="ORD10262"/>
    <d v="2026-01-17T00:00:00"/>
    <s v="C1121"/>
    <s v="Customer 1105"/>
    <s v="Female"/>
    <n v="41"/>
    <s v="North"/>
    <s v="Punjab"/>
    <s v="Ludhiana"/>
    <s v="Corporate"/>
    <s v="P101"/>
    <s v="Laptop 15"/>
    <s v="Electronics"/>
    <s v="Computers"/>
    <s v="Priya"/>
    <n v="1"/>
    <n v="65000"/>
    <n v="0.1"/>
    <n v="348"/>
    <s v="Net Banking"/>
    <s v="Delivered"/>
  </r>
  <r>
    <s v="ORD10263"/>
    <d v="2026-01-19T00:00:00"/>
    <s v="C1119"/>
    <s v="Customer 1181"/>
    <s v="Female"/>
    <n v="40"/>
    <s v="West"/>
    <s v="Rajasthan"/>
    <s v="Jaipur"/>
    <s v="Consumer"/>
    <s v="P109"/>
    <s v="Premium Pen Set"/>
    <s v="Stationery"/>
    <s v="Writing"/>
    <s v="Anjali"/>
    <n v="6"/>
    <n v="400"/>
    <n v="0.15"/>
    <n v="487"/>
    <s v="UPI"/>
    <s v="Delivered"/>
  </r>
  <r>
    <s v="ORD10264"/>
    <d v="2026-01-06T00:00:00"/>
    <s v="C1183"/>
    <s v="Customer 1116"/>
    <s v="Female"/>
    <n v="53"/>
    <s v="South"/>
    <s v="Tamil Nadu"/>
    <s v="Chennai"/>
    <s v="Corporate"/>
    <s v="P109"/>
    <s v="Premium Pen Set"/>
    <s v="Stationery"/>
    <s v="Writing"/>
    <s v="Meena"/>
    <n v="8"/>
    <n v="400"/>
    <n v="0.05"/>
    <n v="94"/>
    <s v="Credit Card"/>
    <s v="Delivered"/>
  </r>
  <r>
    <s v="ORD10265"/>
    <d v="2026-07-28T00:00:00"/>
    <s v="C1061"/>
    <s v="Customer 1148"/>
    <s v="Female"/>
    <n v="37"/>
    <s v="West"/>
    <s v="Gujarat"/>
    <s v="Ahmedabad"/>
    <s v="Small Business"/>
    <s v="P112"/>
    <s v="Desk Lamp"/>
    <s v="Lifestyle"/>
    <s v="Lighting"/>
    <s v="Arjun"/>
    <n v="4"/>
    <n v="1200"/>
    <n v="0.15"/>
    <n v="166"/>
    <s v="UPI"/>
    <s v="Cancelled"/>
  </r>
  <r>
    <s v="ORD10266"/>
    <d v="2026-06-06T00:00:00"/>
    <s v="C1168"/>
    <s v="Customer 1169"/>
    <s v="Female"/>
    <n v="32"/>
    <s v="East"/>
    <s v="Bihar"/>
    <s v="Patna"/>
    <s v="Consumer"/>
    <s v="P109"/>
    <s v="Premium Pen Set"/>
    <s v="Stationery"/>
    <s v="Writing"/>
    <s v="Arjun"/>
    <n v="5"/>
    <n v="400"/>
    <n v="0"/>
    <n v="237"/>
    <s v="Debit Card"/>
    <s v="Delivered"/>
  </r>
  <r>
    <s v="ORD10267"/>
    <d v="2026-07-03T00:00:00"/>
    <s v="C1212"/>
    <s v="Customer 1183"/>
    <s v="Female"/>
    <n v="32"/>
    <s v="South"/>
    <s v="Andhra Pradesh"/>
    <s v="Nellore"/>
    <s v="Small Business"/>
    <s v="P110"/>
    <s v="Backpack"/>
    <s v="Bags"/>
    <s v="Laptop Bags"/>
    <s v="Arjun"/>
    <n v="3"/>
    <n v="1600"/>
    <n v="0.05"/>
    <n v="251"/>
    <s v="Cash on Delivery"/>
    <s v="Delivered"/>
  </r>
  <r>
    <s v="ORD10268"/>
    <d v="2026-03-03T00:00:00"/>
    <s v="C1173"/>
    <s v="Customer 1123"/>
    <s v="Male"/>
    <n v="25"/>
    <s v="West"/>
    <s v="Gujarat"/>
    <s v="Ahmedabad"/>
    <s v="Consumer"/>
    <s v="P112"/>
    <s v="Desk Lamp"/>
    <s v="Lifestyle"/>
    <s v="Lighting"/>
    <s v="Priya"/>
    <n v="2"/>
    <n v="1200"/>
    <n v="0.15"/>
    <n v="134"/>
    <s v="Net Banking"/>
    <s v="Delivered"/>
  </r>
  <r>
    <s v="ORD10269"/>
    <d v="2026-01-12T00:00:00"/>
    <s v="C1111"/>
    <s v="Customer 1173"/>
    <s v="Male"/>
    <n v="39"/>
    <s v="South"/>
    <s v="Kerala"/>
    <s v="Thiruvananthapuram"/>
    <s v="Corporate"/>
    <s v="P102"/>
    <s v="Wireless Mouse"/>
    <s v="Electronics"/>
    <s v="Accessories"/>
    <s v="Rahul"/>
    <n v="3"/>
    <n v="850"/>
    <n v="0"/>
    <n v="176"/>
    <s v="Debit Card"/>
    <s v="Delivered"/>
  </r>
  <r>
    <s v="ORD10270"/>
    <d v="2026-06-16T00:00:00"/>
    <s v="C1190"/>
    <s v="Customer 1028"/>
    <s v="Male"/>
    <n v="21"/>
    <s v="West"/>
    <s v="Maharashtra"/>
    <s v="Pune"/>
    <s v="Corporate"/>
    <s v="P101"/>
    <s v="Laptop 15"/>
    <s v=" Electronics "/>
    <s v="Computers"/>
    <s v="Priya"/>
    <n v="3"/>
    <n v="65000"/>
    <n v="0.1"/>
    <n v="201"/>
    <s v="Debit Card"/>
    <s v="Delivered"/>
  </r>
  <r>
    <s v="ORD10271"/>
    <d v="2026-04-06T00:00:00"/>
    <s v="C1133"/>
    <s v="Customer 1052"/>
    <s v="Female"/>
    <n v="26"/>
    <s v="North"/>
    <s v="Delhi"/>
    <s v="New Delhi"/>
    <s v="Consumer"/>
    <s v="P104"/>
    <s v="24in Monitor"/>
    <s v="Electronics"/>
    <s v="Displays"/>
    <s v="Meena"/>
    <n v="7"/>
    <n v="12500"/>
    <n v="0.05"/>
    <n v="282"/>
    <s v="Net Banking"/>
    <s v="Returned"/>
  </r>
  <r>
    <s v="ORD10272"/>
    <d v="2026-07-27T00:00:00"/>
    <s v="C1209"/>
    <s v="Customer 1236"/>
    <s v="Male"/>
    <n v="21"/>
    <s v="South"/>
    <s v="Tamil Nadu"/>
    <s v="Coimbatore"/>
    <s v="Small Business"/>
    <s v="P105"/>
    <s v="USB-C Hub"/>
    <s v="Electronics"/>
    <s v="Accessories"/>
    <s v="Kiran"/>
    <n v="6"/>
    <n v="1600"/>
    <n v="0.1"/>
    <n v="161"/>
    <s v="Net Banking"/>
    <s v="Delivered"/>
  </r>
  <r>
    <s v="ORD10273"/>
    <d v="2026-03-11T00:00:00"/>
    <s v="C1233"/>
    <s v="Customer 1246"/>
    <s v="Female"/>
    <n v="46"/>
    <s v="North"/>
    <s v="Delhi"/>
    <s v="New Delhi"/>
    <s v="Consumer"/>
    <s v="P111"/>
    <s v="Water Bottle"/>
    <s v="Lifestyle"/>
    <s v="Drinkware"/>
    <s v="Rahul"/>
    <n v="7"/>
    <n v="650"/>
    <n v="0.1"/>
    <n v="250"/>
    <s v="Cash on Delivery"/>
    <s v="Delivered"/>
  </r>
  <r>
    <s v="ORD10274"/>
    <d v="2026-05-11T00:00:00"/>
    <s v="C1048"/>
    <s v="Customer 1005"/>
    <s v="Male"/>
    <n v="36"/>
    <s v="South"/>
    <s v="Andhra Pradesh"/>
    <s v="Nellore"/>
    <s v="Consumer"/>
    <s v="P107"/>
    <s v="Study Desk"/>
    <s v="Furniture"/>
    <s v="Desks"/>
    <s v="Vikram"/>
    <n v="7"/>
    <n v="10500"/>
    <n v="0.2"/>
    <n v="281"/>
    <s v="Credit Card"/>
    <s v="Delivered"/>
  </r>
  <r>
    <s v="ORD10275"/>
    <d v="2026-04-27T00:00:00"/>
    <s v="C1033"/>
    <s v="Customer 1052"/>
    <s v="Male"/>
    <n v="46"/>
    <s v="South"/>
    <s v="Andhra Pradesh"/>
    <s v="Nellore"/>
    <s v="Small Business"/>
    <s v="P101"/>
    <s v="Laptop 15"/>
    <s v="Electronics"/>
    <s v="Computers"/>
    <s v="Anjali"/>
    <n v="8"/>
    <n v="65000"/>
    <n v="0.1"/>
    <n v="169"/>
    <s v="Net Banking"/>
    <s v="Delivered"/>
  </r>
  <r>
    <s v="ORD10276"/>
    <d v="2026-01-12T00:00:00"/>
    <s v="C1183"/>
    <s v="Customer 1126"/>
    <s v="Female"/>
    <n v="54"/>
    <s v="South"/>
    <s v="Andhra Pradesh"/>
    <s v="Vijayawada"/>
    <s v="Small Business"/>
    <s v="P107"/>
    <s v="Study Desk"/>
    <s v="Furniture"/>
    <s v="Desks"/>
    <s v="Rahul"/>
    <n v="5"/>
    <n v="10500"/>
    <n v="0.15"/>
    <n v="447"/>
    <s v="Debit Card"/>
    <s v="Delivered"/>
  </r>
  <r>
    <s v="ORD10277"/>
    <d v="2026-07-28T00:00:00"/>
    <s v="C1214"/>
    <s v="Customer 1216"/>
    <s v="Male"/>
    <n v="32"/>
    <s v="South"/>
    <s v="Andhra Pradesh"/>
    <s v="Nellore"/>
    <s v="Corporate"/>
    <s v="P109"/>
    <s v="Premium Pen Set"/>
    <s v="Stationery"/>
    <s v="Writing"/>
    <s v="Anjali"/>
    <n v="4"/>
    <n v="400"/>
    <n v="0.05"/>
    <n v="490"/>
    <s v="Credit Card"/>
    <s v="Delivered"/>
  </r>
  <r>
    <s v="ORD10278"/>
    <d v="2026-06-21T00:00:00"/>
    <s v="C1141"/>
    <s v="Customer 1051"/>
    <s v="Female"/>
    <n v="44"/>
    <s v="South"/>
    <s v="Karnataka"/>
    <s v="Bengaluru"/>
    <s v="Corporate"/>
    <s v="P103"/>
    <s v="Keyboard"/>
    <s v="Electronics"/>
    <s v="Accessories"/>
    <s v="Priya"/>
    <n v="2"/>
    <n v="1200"/>
    <n v="0.05"/>
    <n v="278"/>
    <s v="Net Banking"/>
    <s v="Delivered"/>
  </r>
  <r>
    <s v="ORD10279"/>
    <d v="2026-03-06T00:00:00"/>
    <s v="C1180"/>
    <s v="Customer 1116"/>
    <s v="Male"/>
    <n v="43"/>
    <s v="South"/>
    <s v="Kerala"/>
    <s v="Thiruvananthapuram"/>
    <s v="Corporate"/>
    <s v="P105"/>
    <s v="USB-C Hub"/>
    <s v="Electronics"/>
    <s v="Accessories"/>
    <s v="Arjun"/>
    <n v="3"/>
    <n v="1600"/>
    <n v="0.05"/>
    <n v="434"/>
    <s v="UPI"/>
    <s v="Delivered"/>
  </r>
  <r>
    <s v="ORD10280"/>
    <d v="2026-03-06T00:00:00"/>
    <s v="C1186"/>
    <s v="Customer 1010"/>
    <s v="Female"/>
    <n v="38"/>
    <s v="South"/>
    <s v="Telangana"/>
    <s v="Hyderabad"/>
    <s v="Corporate"/>
    <s v="P107"/>
    <s v="Study Desk"/>
    <s v="Furniture"/>
    <s v="Desks"/>
    <s v="Arjun"/>
    <n v="1"/>
    <n v="10500"/>
    <n v="0.05"/>
    <n v="479"/>
    <s v="Credit Card"/>
    <s v="Returned"/>
  </r>
  <r>
    <s v="ORD10281"/>
    <d v="2026-07-01T00:00:00"/>
    <s v="C1235"/>
    <s v="Customer 1057"/>
    <s v="Female"/>
    <n v="26"/>
    <s v="South"/>
    <s v="Karnataka"/>
    <s v="Mysuru"/>
    <s v="Small Business"/>
    <s v="P109"/>
    <s v="Premium Pen Set"/>
    <s v="Stationery"/>
    <s v="Writing"/>
    <s v="Sneha"/>
    <n v="2"/>
    <n v="400"/>
    <n v="0.15"/>
    <n v="371"/>
    <s v="Net Banking"/>
    <s v="Returned"/>
  </r>
  <r>
    <s v="ORD10282"/>
    <d v="2026-04-29T00:00:00"/>
    <s v="C1207"/>
    <s v="Customer 1134"/>
    <s v="Female"/>
    <n v="27"/>
    <s v="South"/>
    <s v="Karnataka"/>
    <s v="Mysuru"/>
    <s v="Corporate"/>
    <s v="P112"/>
    <s v="Desk Lamp"/>
    <s v="Lifestyle"/>
    <s v="Lighting"/>
    <s v="Kiran"/>
    <n v="5"/>
    <n v="1200"/>
    <n v="0.1"/>
    <n v="206"/>
    <s v="UPI"/>
    <s v="Delivered"/>
  </r>
  <r>
    <s v="ORD10283"/>
    <d v="2026-08-14T00:00:00"/>
    <s v="C1028"/>
    <s v="Customer 1190"/>
    <s v="Male"/>
    <n v="32"/>
    <s v="West"/>
    <s v="Maharashtra"/>
    <s v="Pune"/>
    <s v="Consumer"/>
    <s v="P101"/>
    <s v="Laptop 15"/>
    <s v=" Electronics "/>
    <s v="Computers"/>
    <s v="Vikram"/>
    <n v="3"/>
    <n v="65000"/>
    <n v="0"/>
    <n v="64"/>
    <s v="Credit Card"/>
    <s v="Returned"/>
  </r>
  <r>
    <s v="ORD10284"/>
    <d v="2026-03-08T00:00:00"/>
    <s v="C1246"/>
    <s v="Customer 1085"/>
    <s v="Male"/>
    <n v="32"/>
    <s v="South"/>
    <s v="Telangana"/>
    <s v="Hyderabad"/>
    <s v="Consumer"/>
    <s v="P104"/>
    <s v="24in Monitor"/>
    <s v="Electronics"/>
    <s v="Displays"/>
    <s v="Arjun"/>
    <n v="8"/>
    <n v="12500"/>
    <n v="0.05"/>
    <n v="322"/>
    <s v="UPI"/>
    <s v="Delivered"/>
  </r>
  <r>
    <s v="ORD10285"/>
    <d v="2026-02-19T00:00:00"/>
    <s v="C1233"/>
    <s v="Customer 1012"/>
    <s v="Female"/>
    <n v="48"/>
    <s v="South"/>
    <s v="Karnataka"/>
    <s v="Bengaluru"/>
    <s v="Corporate"/>
    <s v="P103"/>
    <s v="Keyboard"/>
    <s v="Electronics"/>
    <s v="Accessories"/>
    <s v="Anjali"/>
    <n v="7"/>
    <n v="1200"/>
    <n v="0.2"/>
    <n v="191"/>
    <s v="UPI"/>
    <s v="Delivered"/>
  </r>
  <r>
    <s v="ORD10286"/>
    <d v="2026-01-17T00:00:00"/>
    <s v="C1043"/>
    <s v="Customer 1109"/>
    <s v="Male"/>
    <n v="47"/>
    <s v="North"/>
    <s v="Delhi"/>
    <s v="New Delhi"/>
    <s v="Small Business"/>
    <s v="P110"/>
    <s v="Backpack"/>
    <s v="Bags"/>
    <s v="Laptop Bags"/>
    <s v="Vikram"/>
    <n v="6"/>
    <n v="1600"/>
    <n v="0.15"/>
    <n v="394"/>
    <s v="Credit Card"/>
    <s v="Returned"/>
  </r>
  <r>
    <s v="ORD10287"/>
    <d v="2026-08-14T00:00:00"/>
    <s v="C1193"/>
    <s v="Customer 1010"/>
    <s v="Male"/>
    <n v="30"/>
    <s v="South"/>
    <s v="Kerala"/>
    <s v="Kochi"/>
    <s v="Corporate"/>
    <s v="P101"/>
    <s v="Laptop 15"/>
    <s v="Electronics"/>
    <s v="Computers"/>
    <s v="Priya"/>
    <n v="1"/>
    <n v="65000"/>
    <n v="0.2"/>
    <n v="65"/>
    <s v="Net Banking"/>
    <s v="Delivered"/>
  </r>
  <r>
    <s v="ORD10288"/>
    <d v="2026-06-29T00:00:00"/>
    <s v="C1088"/>
    <s v="Customer 1025"/>
    <s v="Female"/>
    <n v="30"/>
    <s v="North"/>
    <s v="Uttar Pradesh"/>
    <s v="Lucknow"/>
    <s v="Small Business"/>
    <s v="P110"/>
    <s v="Backpack"/>
    <s v="Bags"/>
    <s v="Laptop Bags"/>
    <s v="Sneha"/>
    <n v="7"/>
    <n v="1600"/>
    <n v="0.15"/>
    <n v="434"/>
    <s v="UPI"/>
    <s v="Delivered"/>
  </r>
  <r>
    <s v="ORD10289"/>
    <d v="2026-04-19T00:00:00"/>
    <s v="C1107"/>
    <s v="Customer 1013"/>
    <s v="Female"/>
    <n v="27"/>
    <s v="South"/>
    <s v="Kerala"/>
    <s v="Kochi"/>
    <s v="Consumer"/>
    <s v="P108"/>
    <s v="Notebook Pack"/>
    <s v="Stationery"/>
    <s v="Paper"/>
    <s v="Vikram"/>
    <n v="3"/>
    <n v="300"/>
    <n v="0.05"/>
    <n v="453"/>
    <s v="Cash on Delivery"/>
    <s v="Returned"/>
  </r>
  <r>
    <s v="ORD10290"/>
    <d v="2026-07-03T00:00:00"/>
    <s v="C1117"/>
    <s v="Customer 1065"/>
    <s v="Male"/>
    <n v="38"/>
    <s v="South"/>
    <s v="Karnataka"/>
    <s v="Mysuru"/>
    <s v="Consumer"/>
    <s v="P106"/>
    <s v="Office Chair"/>
    <s v="Furniture"/>
    <s v="Seating"/>
    <s v="Priya"/>
    <n v="6"/>
    <n v="8500"/>
    <m/>
    <n v="395"/>
    <s v="Credit Card"/>
    <s v="Delivered"/>
  </r>
  <r>
    <s v="ORD10291"/>
    <d v="2026-05-18T00:00:00"/>
    <s v="C1065"/>
    <s v="Customer 1168"/>
    <s v="Female"/>
    <n v="21"/>
    <s v="West"/>
    <s v="Maharashtra"/>
    <s v="Mumbai"/>
    <s v="Small Business"/>
    <s v="P108"/>
    <s v="Notebook Pack"/>
    <s v="Stationery"/>
    <s v="Paper"/>
    <s v="Sneha"/>
    <n v="4"/>
    <n v="300"/>
    <n v="0.15"/>
    <n v="486"/>
    <s v="Debit Card"/>
    <s v="Returned"/>
  </r>
  <r>
    <s v="ORD10292"/>
    <d v="2026-02-10T00:00:00"/>
    <s v="C1057"/>
    <s v="Customer 1205"/>
    <s v="Male"/>
    <n v="41"/>
    <s v="South"/>
    <s v="Andhra Pradesh"/>
    <s v="Nellore"/>
    <s v="Consumer"/>
    <s v="P111"/>
    <s v="Water Bottle"/>
    <s v="Lifestyle"/>
    <s v="Drinkware"/>
    <s v="Rahul"/>
    <n v="8"/>
    <n v="650"/>
    <n v="0"/>
    <n v="124"/>
    <s v="Cash on Delivery"/>
    <s v="Delivered"/>
  </r>
  <r>
    <s v="ORD10293"/>
    <d v="2026-01-28T00:00:00"/>
    <s v="C1015"/>
    <s v="Customer 1085"/>
    <s v="Female"/>
    <n v="27"/>
    <s v="South"/>
    <s v="Karnataka"/>
    <s v="Mysuru"/>
    <s v="Small Business"/>
    <s v="P112"/>
    <s v="Desk Lamp"/>
    <s v="Lifestyle"/>
    <s v="Lighting"/>
    <s v="Arjun"/>
    <n v="5"/>
    <n v="1200"/>
    <n v="0.1"/>
    <n v="80"/>
    <s v="Debit Card"/>
    <s v="Delivered"/>
  </r>
  <r>
    <s v="ORD10294"/>
    <d v="2026-03-13T00:00:00"/>
    <s v="C1100"/>
    <s v="Customer 1235"/>
    <s v="Male"/>
    <n v="52"/>
    <s v="South"/>
    <s v="Telangana"/>
    <s v="Warangal"/>
    <s v="Consumer"/>
    <s v="P107"/>
    <s v="Study Desk"/>
    <s v="Furniture"/>
    <s v="Desks"/>
    <s v="Priya"/>
    <n v="1"/>
    <n v="10500"/>
    <n v="0"/>
    <n v="167"/>
    <s v="Credit Card"/>
    <s v="Delivered"/>
  </r>
  <r>
    <s v="ORD10295"/>
    <d v="2026-05-23T00:00:00"/>
    <s v="C1040"/>
    <s v="Customer 1179"/>
    <s v="Male"/>
    <n v="46"/>
    <s v="South"/>
    <s v="Karnataka"/>
    <s v="Mysuru"/>
    <s v="Small Business"/>
    <s v="P102"/>
    <s v="Wireless Mouse"/>
    <s v="Electronics"/>
    <s v="Accessories"/>
    <s v="Vikram"/>
    <n v="6"/>
    <n v="850"/>
    <n v="0.05"/>
    <n v="255"/>
    <s v="Credit Card"/>
    <s v="Delivered"/>
  </r>
  <r>
    <s v="ORD10296"/>
    <d v="2026-03-04T00:00:00"/>
    <s v="C1225"/>
    <s v="Customer 1029"/>
    <s v="Female"/>
    <n v="53"/>
    <s v="South"/>
    <s v="Kerala"/>
    <s v="Kochi"/>
    <s v="Corporate"/>
    <s v="P111"/>
    <s v="Water Bottle"/>
    <s v="Lifestyle"/>
    <s v="Drinkware"/>
    <s v="Anjali"/>
    <n v="7"/>
    <n v="650"/>
    <n v="0"/>
    <n v="205"/>
    <s v="Credit Card"/>
    <s v="Returned"/>
  </r>
  <r>
    <s v="ORD10297"/>
    <d v="2026-03-28T00:00:00"/>
    <s v="C1048"/>
    <s v="Customer 1138"/>
    <s v="Female"/>
    <n v="51"/>
    <s v="West"/>
    <s v="Rajasthan"/>
    <s v="Jaipur"/>
    <s v="Consumer"/>
    <s v="P104"/>
    <s v="24in Monitor"/>
    <s v="Electronics"/>
    <s v="Displays"/>
    <s v="Sneha"/>
    <n v="4"/>
    <n v="12500"/>
    <n v="0.05"/>
    <n v="368"/>
    <s v="Net Banking"/>
    <s v="Delivered"/>
  </r>
  <r>
    <s v="ORD10298"/>
    <d v="2026-05-24T00:00:00"/>
    <s v="C1148"/>
    <s v="Customer 1164"/>
    <s v="Male"/>
    <n v="24"/>
    <s v="South"/>
    <s v="Andhra Pradesh"/>
    <s v="Tirupati"/>
    <s v="Small Business"/>
    <s v="P101"/>
    <s v="Laptop 15"/>
    <s v="Electronics"/>
    <s v="Computers"/>
    <s v="Anjali"/>
    <n v="1"/>
    <n v="65000"/>
    <n v="0.05"/>
    <n v="450"/>
    <s v="Net Banking"/>
    <s v="Delivered"/>
  </r>
  <r>
    <s v="ORD10299"/>
    <d v="2026-08-01T00:00:00"/>
    <s v="C1093"/>
    <s v="Customer 1218"/>
    <s v="Female"/>
    <n v="37"/>
    <s v="South"/>
    <s v="Kerala"/>
    <s v="Kochi"/>
    <s v="Consumer"/>
    <s v="P105"/>
    <s v="USB-C Hub"/>
    <s v="Electronics"/>
    <s v="Accessories"/>
    <s v="Vikram"/>
    <n v="2"/>
    <n v="1600"/>
    <n v="0.05"/>
    <n v="77"/>
    <s v="Debit Card"/>
    <s v="Returned"/>
  </r>
  <r>
    <s v="ORD10300"/>
    <d v="2026-05-13T00:00:00"/>
    <s v="C1175"/>
    <s v="Customer 1066"/>
    <s v="Male"/>
    <n v="42"/>
    <s v="South"/>
    <s v="Telangana"/>
    <s v="Warangal"/>
    <s v="Consumer"/>
    <s v="P105"/>
    <s v="USB-C Hub"/>
    <s v="Electronics"/>
    <s v="Accessories"/>
    <s v="Sneha"/>
    <n v="0"/>
    <n v="1600"/>
    <n v="0"/>
    <n v="160"/>
    <s v="Credit Card"/>
    <s v="Delivered"/>
  </r>
  <r>
    <s v="ORD10301"/>
    <d v="2026-05-10T00:00:00"/>
    <s v="C1147"/>
    <s v="Customer 1067"/>
    <s v="Female"/>
    <n v="31"/>
    <s v="East"/>
    <s v="Bihar"/>
    <s v="Patna"/>
    <s v="Corporate"/>
    <s v="P109"/>
    <s v="Premium Pen Set"/>
    <s v="Stationery"/>
    <s v="Writing"/>
    <s v="Arjun"/>
    <n v="7"/>
    <n v="400"/>
    <n v="0.05"/>
    <n v="460"/>
    <s v="Cash on Delivery"/>
    <s v="Delivered"/>
  </r>
  <r>
    <s v="ORD10302"/>
    <d v="2026-03-27T00:00:00"/>
    <s v="C1135"/>
    <s v="Customer 1247"/>
    <s v="Female"/>
    <n v="37"/>
    <s v="South"/>
    <s v="Andhra Pradesh"/>
    <s v="Vijayawada"/>
    <s v="Consumer"/>
    <s v="P110"/>
    <s v="Backpack"/>
    <s v="Bags"/>
    <s v="Laptop Bags"/>
    <s v="Arjun"/>
    <n v="6"/>
    <n v="1600"/>
    <n v="0.1"/>
    <n v="250"/>
    <s v="Debit Card"/>
    <s v="Delivered"/>
  </r>
  <r>
    <s v="ORD10303"/>
    <d v="2026-01-31T00:00:00"/>
    <s v="C1181"/>
    <s v="Customer 1209"/>
    <s v="Female"/>
    <n v="41"/>
    <s v="West"/>
    <s v="Rajasthan"/>
    <s v="Jaipur"/>
    <s v="Corporate"/>
    <s v="P101"/>
    <s v="Laptop 15"/>
    <s v=" Electronics "/>
    <s v="Computers"/>
    <s v="Anjali"/>
    <n v="7"/>
    <n v="65000"/>
    <n v="0.1"/>
    <n v="326"/>
    <s v="Debit Card"/>
    <s v="Delivered"/>
  </r>
  <r>
    <s v="ORD10304"/>
    <d v="2026-05-24T00:00:00"/>
    <s v="C1025"/>
    <s v="Customer 1140"/>
    <s v="Female"/>
    <n v="28"/>
    <s v="North"/>
    <s v="Punjab"/>
    <s v="Ludhiana"/>
    <s v="Consumer"/>
    <s v="P110"/>
    <s v="Backpack"/>
    <s v="Bags"/>
    <s v="Laptop Bags"/>
    <s v="Vikram"/>
    <n v="5"/>
    <n v="1600"/>
    <n v="0"/>
    <n v="388"/>
    <s v="Net Banking"/>
    <s v="Returned"/>
  </r>
  <r>
    <s v="ORD10305"/>
    <d v="2026-04-13T00:00:00"/>
    <s v="C1176"/>
    <s v="Customer 1078"/>
    <s v="Male"/>
    <n v="45"/>
    <s v="South"/>
    <s v="Andhra Pradesh"/>
    <s v="Tirupati"/>
    <s v="Consumer"/>
    <s v="P106"/>
    <s v="Office Chair"/>
    <s v="Furniture"/>
    <s v="Seating"/>
    <s v="Sneha"/>
    <n v="2"/>
    <n v="8500"/>
    <n v="0.05"/>
    <n v="450"/>
    <s v="Net Banking"/>
    <s v="Cancelled"/>
  </r>
  <r>
    <s v="ORD10306"/>
    <d v="2026-01-21T00:00:00"/>
    <s v="C1042"/>
    <s v="Customer 1178"/>
    <s v="Female"/>
    <n v="42"/>
    <s v="South"/>
    <s v="Telangana"/>
    <s v="Hyderabad"/>
    <s v="Consumer"/>
    <s v="P110"/>
    <s v="Backpack"/>
    <s v="Bags"/>
    <s v="Laptop Bags"/>
    <s v="Rahul"/>
    <n v="3"/>
    <n v="1600"/>
    <n v="0.2"/>
    <n v="323"/>
    <s v="Credit Card"/>
    <s v="Delivered"/>
  </r>
  <r>
    <s v="ORD10307"/>
    <d v="2026-01-10T00:00:00"/>
    <s v="C1002"/>
    <s v="Customer 1239"/>
    <s v="Female"/>
    <n v="55"/>
    <s v="South"/>
    <s v="Andhra Pradesh"/>
    <s v="Vijayawada"/>
    <s v="Small Business"/>
    <s v="P109"/>
    <s v="Premium Pen Set"/>
    <s v="Stationery"/>
    <s v="Writing"/>
    <s v="Rahul"/>
    <n v="6"/>
    <n v="400"/>
    <n v="0"/>
    <n v="391"/>
    <s v="Credit Card"/>
    <s v="Returned"/>
  </r>
  <r>
    <s v="ORD10308"/>
    <d v="2026-02-28T00:00:00"/>
    <s v="C1197"/>
    <s v="Customer 1131"/>
    <s v="Female"/>
    <n v="36"/>
    <s v="South"/>
    <s v="Kerala"/>
    <s v="Kochi"/>
    <s v="Consumer"/>
    <s v="P106"/>
    <s v="Office Chair"/>
    <s v="Furniture"/>
    <s v="Seating"/>
    <s v="Kiran"/>
    <n v="7"/>
    <n v="8500"/>
    <n v="0.05"/>
    <n v="335"/>
    <s v="Cash on Delivery"/>
    <s v="Delivered"/>
  </r>
  <r>
    <s v="ORD10309"/>
    <d v="2026-08-30T00:00:00"/>
    <s v="C1046"/>
    <s v="Customer 1191"/>
    <s v="Male"/>
    <n v="26"/>
    <s v="North"/>
    <s v="Punjab"/>
    <s v="Ludhiana"/>
    <s v="Consumer"/>
    <s v="P108"/>
    <s v="Notebook Pack"/>
    <s v="Stationery"/>
    <s v="Paper"/>
    <s v="Rahul"/>
    <n v="1"/>
    <n v="300"/>
    <n v="0.05"/>
    <n v="128"/>
    <s v="UPI"/>
    <s v="Delivered"/>
  </r>
  <r>
    <s v="ORD10310"/>
    <d v="2026-07-20T00:00:00"/>
    <s v="C1239"/>
    <s v="Customer 1017"/>
    <s v="Male"/>
    <n v="35"/>
    <s v="South"/>
    <s v="Kerala"/>
    <s v="Kochi"/>
    <s v="Small Business"/>
    <s v="P110"/>
    <s v="Backpack"/>
    <s v="Bags"/>
    <s v="Laptop Bags"/>
    <s v="Arjun"/>
    <n v="5"/>
    <n v="1600"/>
    <n v="0"/>
    <n v="182"/>
    <s v="Credit Card"/>
    <s v="Returned"/>
  </r>
  <r>
    <s v="ORD10311"/>
    <d v="2026-08-28T00:00:00"/>
    <s v="C1144"/>
    <s v="Customer 1106"/>
    <s v="Male"/>
    <n v="50"/>
    <s v="South"/>
    <s v="Karnataka"/>
    <s v="Mysuru"/>
    <s v="Corporate"/>
    <s v="P105"/>
    <s v="USB-C Hub"/>
    <s v="Electronics"/>
    <s v="Accessories"/>
    <s v="Priya"/>
    <n v="2"/>
    <n v="1600"/>
    <n v="0"/>
    <n v="219"/>
    <s v="Credit Card"/>
    <s v="Delivered"/>
  </r>
  <r>
    <s v="ORD10312"/>
    <d v="2026-03-16T00:00:00"/>
    <s v="C1053"/>
    <s v="Customer 1218"/>
    <s v="Female"/>
    <n v="33"/>
    <s v="South"/>
    <s v="Andhra Pradesh"/>
    <s v="Nellore"/>
    <s v="Corporate"/>
    <s v="P110"/>
    <s v="Backpack"/>
    <s v="Bags"/>
    <s v="Laptop Bags"/>
    <s v="Kiran"/>
    <n v="6"/>
    <n v="1600"/>
    <n v="0.1"/>
    <n v="344"/>
    <s v="UPI"/>
    <s v="Delivered"/>
  </r>
  <r>
    <s v="ORD10313"/>
    <d v="2026-02-11T00:00:00"/>
    <s v="C1073"/>
    <s v="Customer 1002"/>
    <s v="Female"/>
    <n v="21"/>
    <s v="West"/>
    <s v="Rajasthan"/>
    <s v="Jaipur"/>
    <s v="Consumer"/>
    <s v="P104"/>
    <s v="24in Monitor"/>
    <s v="Electronics"/>
    <s v="Displays"/>
    <s v="Anjali"/>
    <n v="1"/>
    <n v="12500"/>
    <n v="0.1"/>
    <n v="439"/>
    <s v="Net Banking"/>
    <s v="Returned"/>
  </r>
  <r>
    <s v="ORD10314"/>
    <d v="2026-01-19T00:00:00"/>
    <s v="C1137"/>
    <s v="Customer 1214"/>
    <s v="Female"/>
    <n v="29"/>
    <s v="South"/>
    <s v="Andhra Pradesh"/>
    <s v="Vijayawada"/>
    <s v="Corporate"/>
    <s v="P111"/>
    <s v="Water Bottle"/>
    <s v="Lifestyle"/>
    <s v="Drinkware"/>
    <s v="Kiran"/>
    <n v="3"/>
    <n v="650"/>
    <n v="0"/>
    <n v="396"/>
    <s v="Debit Card"/>
    <s v="Delivered"/>
  </r>
  <r>
    <s v="ORD10315"/>
    <d v="2026-07-13T00:00:00"/>
    <s v="C1248"/>
    <s v="Customer 1101"/>
    <s v="Male"/>
    <n v="41"/>
    <s v="East"/>
    <s v="West Bengal"/>
    <s v="Kolkata"/>
    <s v="Small Business"/>
    <s v="P104"/>
    <s v="24in Monitor"/>
    <s v="Electronics"/>
    <s v="Displays"/>
    <s v="Anjali"/>
    <n v="4"/>
    <n v="12500"/>
    <n v="0.1"/>
    <n v="73"/>
    <s v="Credit Card"/>
    <s v="Returned"/>
  </r>
  <r>
    <s v="ORD10316"/>
    <d v="2026-01-24T00:00:00"/>
    <s v="C1191"/>
    <s v="Customer 1066"/>
    <s v="Female"/>
    <n v="35"/>
    <s v="East"/>
    <s v="West Bengal"/>
    <s v="Kolkata"/>
    <s v="Consumer"/>
    <s v="P106"/>
    <s v="Office Chair"/>
    <s v="Furniture"/>
    <s v="Seating"/>
    <s v="Rahul"/>
    <n v="1"/>
    <n v="8500"/>
    <n v="0.1"/>
    <n v="207"/>
    <s v="Debit Card"/>
    <s v="Delivered"/>
  </r>
  <r>
    <s v="ORD10317"/>
    <d v="2026-04-23T00:00:00"/>
    <s v="C1063"/>
    <s v="Customer 1217"/>
    <s v="Male"/>
    <n v="22"/>
    <s v="South"/>
    <s v="Tamil Nadu"/>
    <s v="Coimbatore"/>
    <s v="Consumer"/>
    <s v="P104"/>
    <s v="24in Monitor"/>
    <s v="Electronics"/>
    <s v="Displays"/>
    <s v="Vikram"/>
    <n v="3"/>
    <n v="12500"/>
    <n v="0.05"/>
    <n v="443"/>
    <s v="Credit Card"/>
    <s v="Cancelled"/>
  </r>
  <r>
    <s v="ORD10318"/>
    <d v="2026-05-20T00:00:00"/>
    <s v="C1025"/>
    <s v="Customer 1060"/>
    <s v="Male"/>
    <n v="26"/>
    <s v="South"/>
    <s v="Andhra Pradesh"/>
    <s v="Visakhapatnam"/>
    <s v="Corporate"/>
    <s v="P108"/>
    <s v="Notebook Pack"/>
    <s v="Stationery"/>
    <s v="Paper"/>
    <s v="Arjun"/>
    <n v="4"/>
    <n v="300"/>
    <n v="0.15"/>
    <n v="101"/>
    <s v="UPI"/>
    <s v="Cancelled"/>
  </r>
  <r>
    <s v="ORD10319"/>
    <d v="2026-07-05T00:00:00"/>
    <s v="C1188"/>
    <s v="Customer 1027"/>
    <s v="Male"/>
    <n v="50"/>
    <s v="South"/>
    <s v="Andhra Pradesh"/>
    <s v="Nellore"/>
    <s v="Corporate"/>
    <s v="P104"/>
    <s v="24in Monitor"/>
    <s v="Electronics"/>
    <s v="Displays"/>
    <s v="Rahul"/>
    <n v="8"/>
    <n v="12500"/>
    <n v="0"/>
    <n v="390"/>
    <s v="Cash on Delivery"/>
    <s v="Delivered"/>
  </r>
  <r>
    <s v="ORD10320"/>
    <d v="2026-05-17T00:00:00"/>
    <s v="C1243"/>
    <s v="Customer 1065"/>
    <s v="Male"/>
    <n v="27"/>
    <s v="South"/>
    <s v="Andhra Pradesh"/>
    <s v="Tirupati"/>
    <s v="Corporate"/>
    <s v="P105"/>
    <s v="USB-C Hub"/>
    <s v="Electronics"/>
    <s v="Accessories"/>
    <s v="Arjun"/>
    <n v="3"/>
    <n v="1600"/>
    <n v="0.2"/>
    <n v="226"/>
    <s v="Debit Card"/>
    <s v="Delivered"/>
  </r>
  <r>
    <s v="ORD10321"/>
    <d v="2026-05-25T00:00:00"/>
    <s v="C1224"/>
    <s v="Customer 1098"/>
    <s v="Female"/>
    <n v="28"/>
    <s v="South"/>
    <s v="Telangana"/>
    <s v="Hyderabad"/>
    <s v="Consumer"/>
    <s v="P108"/>
    <s v="Notebook Pack"/>
    <s v="Stationery"/>
    <s v="Paper"/>
    <s v="Kiran"/>
    <n v="7"/>
    <n v="300"/>
    <n v="0.1"/>
    <n v="300"/>
    <s v="Net Banking"/>
    <s v="Delivered"/>
  </r>
  <r>
    <s v="ORD10322"/>
    <d v="2026-08-01T00:00:00"/>
    <s v="C1228"/>
    <s v="Customer 1244"/>
    <s v="Male"/>
    <n v="35"/>
    <s v="South"/>
    <s v="Karnataka"/>
    <s v="Mysuru"/>
    <s v="Consumer"/>
    <s v="P104"/>
    <s v="24in Monitor"/>
    <s v="Electronics"/>
    <s v="Displays"/>
    <s v="Kiran"/>
    <n v="5"/>
    <n v="12500"/>
    <n v="0.1"/>
    <n v="464"/>
    <s v="Debit Card"/>
    <s v="Returned"/>
  </r>
  <r>
    <s v="ORD10323"/>
    <d v="2026-01-27T00:00:00"/>
    <s v="C1017"/>
    <s v="Customer 1213"/>
    <s v="Female"/>
    <n v="47"/>
    <s v="South"/>
    <s v="Tamil Nadu"/>
    <s v="Chennai"/>
    <s v="Consumer"/>
    <s v="P105"/>
    <s v="USB-C Hub"/>
    <s v="Electronics"/>
    <s v="Accessories"/>
    <s v="Arjun"/>
    <n v="2"/>
    <n v="1600"/>
    <n v="0.1"/>
    <n v="139"/>
    <s v="Net Banking"/>
    <s v="Delivered"/>
  </r>
  <r>
    <s v="ORD10324"/>
    <d v="2026-07-23T00:00:00"/>
    <s v="C1027"/>
    <s v="Customer 1018"/>
    <s v="Male"/>
    <n v="45"/>
    <s v="South"/>
    <s v="Andhra Pradesh"/>
    <s v="Visakhapatnam"/>
    <s v="Small Business"/>
    <s v="P110"/>
    <s v="Backpack"/>
    <s v="Bags"/>
    <s v="Laptop Bags"/>
    <s v="Meena"/>
    <n v="2"/>
    <n v="1600"/>
    <n v="0.1"/>
    <n v="168"/>
    <s v="Net Banking"/>
    <s v="Returned"/>
  </r>
  <r>
    <s v="ORD10325"/>
    <d v="2026-07-21T00:00:00"/>
    <s v="C1081"/>
    <s v="Customer 1231"/>
    <s v="Female"/>
    <n v="27"/>
    <s v="East"/>
    <s v="West Bengal"/>
    <s v="Kolkata"/>
    <s v="Small Business"/>
    <s v="P101"/>
    <s v="Laptop 15"/>
    <s v="Electronics"/>
    <s v="Computers"/>
    <s v="Arjun"/>
    <n v="6"/>
    <n v="65000"/>
    <n v="0.1"/>
    <n v="314"/>
    <s v="UPI"/>
    <s v="Delivered"/>
  </r>
  <r>
    <s v="ORD10326"/>
    <d v="2026-04-11T00:00:00"/>
    <s v="C1125"/>
    <s v="Customer 1041"/>
    <s v="Male"/>
    <n v="28"/>
    <s v="South"/>
    <s v="Tamil Nadu"/>
    <s v="Coimbatore"/>
    <s v="Small Business"/>
    <s v="P108"/>
    <s v="Notebook Pack"/>
    <s v="Stationery"/>
    <s v="Paper"/>
    <s v="Kiran"/>
    <n v="6"/>
    <n v="300"/>
    <n v="0.2"/>
    <n v="202"/>
    <s v="Debit Card"/>
    <s v="Cancelled"/>
  </r>
  <r>
    <s v="ORD10327"/>
    <d v="2026-05-19T00:00:00"/>
    <s v="C1146"/>
    <s v="Customer 1190"/>
    <s v="Female"/>
    <n v="33"/>
    <s v="South"/>
    <s v="Andhra Pradesh"/>
    <s v="Vijayawada"/>
    <s v="Corporate"/>
    <s v="P111"/>
    <s v="Water Bottle"/>
    <s v="Lifestyle"/>
    <s v="Drinkware"/>
    <s v="Kiran"/>
    <n v="1"/>
    <n v="650"/>
    <n v="0.05"/>
    <n v="374"/>
    <s v="UPI"/>
    <s v="Returned"/>
  </r>
  <r>
    <s v="ORD10328"/>
    <d v="2026-03-11T00:00:00"/>
    <s v="C1007"/>
    <s v="Customer 1152"/>
    <s v="Female"/>
    <n v="24"/>
    <s v="North"/>
    <s v="Uttar Pradesh"/>
    <s v="Lucknow"/>
    <s v="Consumer"/>
    <s v="P108"/>
    <s v="Notebook Pack"/>
    <s v="Stationery"/>
    <s v="Paper"/>
    <s v="Rahul"/>
    <n v="7"/>
    <n v="300"/>
    <n v="0.1"/>
    <n v="430"/>
    <s v="Debit Card"/>
    <s v="Delivered"/>
  </r>
  <r>
    <s v="ORD10329"/>
    <d v="2026-08-01T00:00:00"/>
    <s v="C1149"/>
    <s v="Customer 1046"/>
    <s v="Male"/>
    <n v="21"/>
    <s v="West"/>
    <s v="Maharashtra"/>
    <s v="Mumbai"/>
    <s v="Small Business"/>
    <s v="P112"/>
    <s v="Desk Lamp"/>
    <s v="Lifestyle"/>
    <s v="Lighting"/>
    <s v="Anjali"/>
    <n v="6"/>
    <n v="1200"/>
    <n v="0"/>
    <n v="423"/>
    <s v="Credit Card"/>
    <s v="Delivered"/>
  </r>
  <r>
    <s v="ORD10330"/>
    <d v="2026-08-22T00:00:00"/>
    <s v="C1210"/>
    <s v="Customer 1217"/>
    <s v="Male"/>
    <n v="46"/>
    <s v="West"/>
    <s v="Maharashtra"/>
    <s v="Pune"/>
    <s v="Corporate"/>
    <s v="P108"/>
    <s v="Notebook Pack"/>
    <s v="Stationery"/>
    <s v="Paper"/>
    <s v="Kiran"/>
    <n v="3"/>
    <n v="300"/>
    <n v="0.05"/>
    <n v="169"/>
    <s v="Credit Card"/>
    <s v="Delivered"/>
  </r>
  <r>
    <s v="ORD10331"/>
    <d v="2026-01-13T00:00:00"/>
    <s v="C1094"/>
    <s v="Customer 1230"/>
    <s v="Female"/>
    <n v="34"/>
    <s v="North"/>
    <s v="Uttar Pradesh"/>
    <s v="Lucknow"/>
    <s v="Corporate"/>
    <s v="P104"/>
    <s v="24in Monitor"/>
    <s v="Electronics"/>
    <s v="Displays"/>
    <s v="Anjali"/>
    <n v="2"/>
    <n v="12500"/>
    <n v="0"/>
    <n v="155"/>
    <s v="Cash on Delivery"/>
    <s v="Delivered"/>
  </r>
  <r>
    <s v="ORD10332"/>
    <d v="2026-02-24T00:00:00"/>
    <s v="C1210"/>
    <s v="Customer 1194"/>
    <s v="Female"/>
    <n v="49"/>
    <s v="South"/>
    <s v="Karnataka"/>
    <s v="Mysuru"/>
    <s v="Corporate"/>
    <s v="P102"/>
    <s v="Wireless Mouse"/>
    <s v="Electronics"/>
    <s v="Accessories"/>
    <s v="Arjun"/>
    <n v="1"/>
    <n v="850"/>
    <n v="0.05"/>
    <n v="466"/>
    <s v="Net Banking"/>
    <s v="Cancelled"/>
  </r>
  <r>
    <s v="ORD10333"/>
    <d v="2026-08-22T00:00:00"/>
    <s v="C1231"/>
    <s v="Customer 1233"/>
    <s v="Female"/>
    <n v="43"/>
    <s v="South"/>
    <s v="Telangana"/>
    <s v="Hyderabad"/>
    <s v="Corporate"/>
    <s v="P111"/>
    <s v="Water Bottle"/>
    <s v="Lifestyle"/>
    <s v="Drinkware"/>
    <s v="Anjali"/>
    <n v="4"/>
    <n v="650"/>
    <n v="0"/>
    <n v="299"/>
    <s v="Net Banking"/>
    <s v="Returned"/>
  </r>
  <r>
    <s v="ORD10334"/>
    <d v="2026-07-01T00:00:00"/>
    <s v="C1157"/>
    <s v="Customer 1171"/>
    <s v="Female"/>
    <n v="54"/>
    <s v="North"/>
    <s v="Punjab"/>
    <s v="Ludhiana"/>
    <s v="Corporate"/>
    <s v="P103"/>
    <s v="Keyboard"/>
    <s v="Electronics"/>
    <s v="Accessories"/>
    <s v="Vikram"/>
    <n v="6"/>
    <n v="1200"/>
    <n v="0"/>
    <n v="373"/>
    <s v="Credit Card"/>
    <s v="Delivered"/>
  </r>
  <r>
    <s v="ORD10335"/>
    <d v="2026-01-13T00:00:00"/>
    <s v="C1134"/>
    <s v="Customer 1196"/>
    <s v="Female"/>
    <n v="51"/>
    <s v="West"/>
    <s v="Maharashtra"/>
    <s v="Pune"/>
    <s v="Corporate"/>
    <s v="P111"/>
    <s v="Water Bottle"/>
    <s v="Lifestyle"/>
    <s v="Drinkware"/>
    <s v="Meena"/>
    <n v="8"/>
    <n v="650"/>
    <n v="0.15"/>
    <n v="239"/>
    <s v="Cash on Delivery"/>
    <s v="Delivered"/>
  </r>
  <r>
    <s v="ORD10336"/>
    <d v="2026-03-03T00:00:00"/>
    <s v="C1091"/>
    <s v="Customer 1037"/>
    <s v="Male"/>
    <n v="28"/>
    <s v="South"/>
    <s v="Andhra Pradesh"/>
    <s v="Visakhapatnam"/>
    <s v="Small Business"/>
    <s v="P102"/>
    <s v="Wireless Mouse"/>
    <s v="Electronics"/>
    <s v="Accessories"/>
    <s v="Kiran"/>
    <n v="6"/>
    <n v="850"/>
    <n v="0.15"/>
    <n v="498"/>
    <s v="Credit Card"/>
    <s v="Delivered"/>
  </r>
  <r>
    <s v="ORD10337"/>
    <d v="2026-02-09T00:00:00"/>
    <s v="C1157"/>
    <s v="Customer 1073"/>
    <s v="Female"/>
    <n v="36"/>
    <s v="South"/>
    <s v="Tamil Nadu"/>
    <s v="Chennai"/>
    <s v="Consumer"/>
    <s v="P105"/>
    <s v="USB-C Hub"/>
    <s v="Electronics"/>
    <s v="Accessories"/>
    <s v="Anjali"/>
    <n v="5"/>
    <n v="1600"/>
    <n v="0.05"/>
    <n v="461"/>
    <s v="UPI"/>
    <s v="Cancelled"/>
  </r>
  <r>
    <s v="ORD10338"/>
    <d v="2026-08-19T00:00:00"/>
    <s v="C1155"/>
    <s v="Customer 1160"/>
    <s v="Female"/>
    <n v="45"/>
    <s v="North"/>
    <s v="Punjab"/>
    <s v="Ludhiana"/>
    <s v="Corporate"/>
    <s v="P111"/>
    <s v="Water Bottle"/>
    <s v="Lifestyle"/>
    <s v="Drinkware"/>
    <s v="Arjun"/>
    <n v="3"/>
    <n v="650"/>
    <n v="0.1"/>
    <n v="65"/>
    <s v="Cash on Delivery"/>
    <s v="Delivered"/>
  </r>
  <r>
    <s v="ORD10339"/>
    <d v="2026-05-23T00:00:00"/>
    <s v="C1004"/>
    <s v="Customer 1202"/>
    <s v="Female"/>
    <n v="32"/>
    <s v="South"/>
    <s v="Andhra Pradesh"/>
    <s v="Nellore"/>
    <s v="Corporate"/>
    <s v="P111"/>
    <s v="Water Bottle"/>
    <s v="Lifestyle"/>
    <s v="Drinkware"/>
    <s v="Arjun"/>
    <n v="7"/>
    <n v="650"/>
    <n v="0.05"/>
    <n v="247"/>
    <s v="Debit Card"/>
    <s v="Delivered"/>
  </r>
  <r>
    <s v="ORD10340"/>
    <d v="2026-07-21T00:00:00"/>
    <s v="C1012"/>
    <s v="Customer 1243"/>
    <s v="Male"/>
    <n v="27"/>
    <s v="South"/>
    <s v="Telangana"/>
    <s v="Warangal"/>
    <s v="Corporate"/>
    <s v="P105"/>
    <s v="USB-C Hub"/>
    <s v="Electronics"/>
    <s v="Accessories"/>
    <s v="Rahul"/>
    <n v="2"/>
    <n v="1600"/>
    <n v="0.05"/>
    <n v="472"/>
    <s v="Credit Card"/>
    <s v="Delivered"/>
  </r>
  <r>
    <s v="ORD10341"/>
    <d v="2026-05-13T00:00:00"/>
    <s v="C1238"/>
    <s v="Customer 1082"/>
    <s v="Male"/>
    <n v="40"/>
    <s v="South"/>
    <s v="Telangana"/>
    <s v="Warangal"/>
    <s v="Small Business"/>
    <s v="P107"/>
    <s v="Study Desk"/>
    <s v="Furniture"/>
    <s v="Desks"/>
    <s v="Anjali"/>
    <n v="4"/>
    <n v="10500"/>
    <n v="0.1"/>
    <n v="61"/>
    <s v="Credit Card"/>
    <s v="Cancelled"/>
  </r>
  <r>
    <s v="ORD10342"/>
    <d v="2026-03-04T00:00:00"/>
    <s v="C1154"/>
    <s v="Customer 1170"/>
    <s v="Male"/>
    <n v="47"/>
    <s v="South"/>
    <s v="Kerala"/>
    <s v="Kochi"/>
    <s v="Consumer"/>
    <s v="P104"/>
    <s v="24in Monitor"/>
    <s v="Electronics"/>
    <s v="Displays"/>
    <s v="Kiran"/>
    <n v="7"/>
    <n v="12500"/>
    <n v="0.1"/>
    <n v="355"/>
    <s v="Net Banking"/>
    <s v="Delivered"/>
  </r>
  <r>
    <s v="ORD10343"/>
    <d v="2026-04-07T00:00:00"/>
    <s v="C1164"/>
    <s v="Customer 1021"/>
    <s v="Female"/>
    <n v="34"/>
    <s v="South"/>
    <s v="Kerala"/>
    <s v="Kochi"/>
    <s v="Consumer"/>
    <s v="P104"/>
    <s v="24in Monitor"/>
    <s v="Electronics"/>
    <s v="Displays"/>
    <s v="Meena"/>
    <n v="1"/>
    <n v="12500"/>
    <n v="0"/>
    <n v="301"/>
    <s v="Net Banking"/>
    <s v="Delivered"/>
  </r>
  <r>
    <s v="ORD10344"/>
    <d v="2026-04-26T00:00:00"/>
    <s v="C1066"/>
    <s v="Customer 1175"/>
    <s v="Female"/>
    <n v="51"/>
    <s v="North"/>
    <s v="Punjab"/>
    <s v="Ludhiana"/>
    <s v="Small Business"/>
    <s v="P110"/>
    <s v="Backpack"/>
    <s v="Bags"/>
    <s v="Laptop Bags"/>
    <s v="Arjun"/>
    <n v="3"/>
    <n v="1600"/>
    <n v="0.1"/>
    <n v="112"/>
    <s v="Cash on Delivery"/>
    <s v="Delivered"/>
  </r>
  <r>
    <s v="ORD10345"/>
    <d v="2026-01-07T00:00:00"/>
    <s v="C1049"/>
    <s v="Customer 1089"/>
    <s v="Male"/>
    <n v="42"/>
    <s v="South"/>
    <s v="Karnataka"/>
    <s v="Bengaluru"/>
    <s v="Corporate"/>
    <s v="P105"/>
    <s v="USB-C Hub"/>
    <s v="Electronics"/>
    <s v="Accessories"/>
    <s v="Vikram"/>
    <n v="7"/>
    <n v="1600"/>
    <n v="0"/>
    <n v="200"/>
    <s v="Credit Card"/>
    <s v="Cancelled"/>
  </r>
  <r>
    <s v="ORD10346"/>
    <d v="2026-02-18T00:00:00"/>
    <s v="C1160"/>
    <s v="Customer 1224"/>
    <s v="Female"/>
    <n v="43"/>
    <s v="South"/>
    <s v="Tamil Nadu"/>
    <s v="Coimbatore"/>
    <s v="Small Business"/>
    <s v="P102"/>
    <s v="Wireless Mouse"/>
    <s v="Electronics"/>
    <s v="Accessories"/>
    <s v="Arjun"/>
    <n v="1"/>
    <n v="850"/>
    <n v="0.1"/>
    <n v="419"/>
    <s v="Credit Card"/>
    <s v="Delivered"/>
  </r>
  <r>
    <s v="ORD10347"/>
    <d v="2026-08-10T00:00:00"/>
    <s v="C1236"/>
    <s v="Customer 1143"/>
    <s v="Female"/>
    <n v="36"/>
    <s v="South"/>
    <s v="Kerala"/>
    <s v="Kochi"/>
    <s v="Corporate"/>
    <s v="P109"/>
    <s v="Premium Pen Set"/>
    <s v="Stationery"/>
    <s v="Writing"/>
    <s v="Vikram"/>
    <n v="1"/>
    <n v="400"/>
    <n v="0.05"/>
    <n v="350"/>
    <s v="Debit Card"/>
    <s v="Returned"/>
  </r>
  <r>
    <s v="ORD10348"/>
    <d v="2026-06-21T00:00:00"/>
    <s v="C1116"/>
    <s v="Customer 1154"/>
    <s v="Female"/>
    <n v="29"/>
    <s v="North"/>
    <s v="Delhi"/>
    <s v="New Delhi"/>
    <s v="Small Business"/>
    <s v="P106"/>
    <s v="Office Chair"/>
    <s v="Furniture"/>
    <s v="Seating"/>
    <s v="Meena"/>
    <n v="4"/>
    <n v="8500"/>
    <n v="0"/>
    <n v="73"/>
    <s v="Credit Card"/>
    <s v="Delivered"/>
  </r>
  <r>
    <s v="ORD10349"/>
    <d v="2026-08-04T00:00:00"/>
    <s v="C1194"/>
    <s v="Customer 1022"/>
    <s v="Male"/>
    <n v="25"/>
    <s v="East"/>
    <s v="Odisha"/>
    <s v="Bhubaneswar"/>
    <s v="Corporate"/>
    <s v="P104"/>
    <s v="24in Monitor"/>
    <s v="Electronics"/>
    <s v="Displays"/>
    <s v="Rahul"/>
    <n v="7"/>
    <n v="12500"/>
    <n v="0.1"/>
    <n v="139"/>
    <s v="Credit Card"/>
    <s v="Delivered"/>
  </r>
  <r>
    <s v="ORD10350"/>
    <d v="2026-05-16T00:00:00"/>
    <s v="C1228"/>
    <s v="Customer 1240"/>
    <s v="Male"/>
    <n v="28"/>
    <s v="North"/>
    <s v="Punjab"/>
    <s v="Ludhiana"/>
    <s v="Corporate"/>
    <s v="P111"/>
    <s v="Water Bottle"/>
    <s v="Lifestyle"/>
    <s v="Drinkware"/>
    <s v="Anjali"/>
    <n v="8"/>
    <n v="650"/>
    <n v="0.15"/>
    <n v="456"/>
    <s v="Debit Card"/>
    <s v="Returned"/>
  </r>
  <r>
    <s v="ORD10351"/>
    <d v="2026-04-13T00:00:00"/>
    <s v="C1073"/>
    <s v="Customer 1168"/>
    <s v="Male"/>
    <n v="55"/>
    <s v="West"/>
    <s v="Rajasthan"/>
    <s v="Jaipur"/>
    <s v="Consumer"/>
    <s v="P102"/>
    <s v="Wireless Mouse"/>
    <s v="Electronics"/>
    <s v="Accessories"/>
    <s v="Kiran"/>
    <n v="5"/>
    <n v="850"/>
    <n v="0.05"/>
    <n v="273"/>
    <s v="Cash on Delivery"/>
    <s v="Delivered"/>
  </r>
  <r>
    <s v="ORD10352"/>
    <d v="2026-05-13T00:00:00"/>
    <s v="C1061"/>
    <s v="Customer 1117"/>
    <s v="Female"/>
    <n v="28"/>
    <s v="West"/>
    <s v="Maharashtra"/>
    <s v="Pune"/>
    <s v="Consumer"/>
    <s v="P111"/>
    <s v="Water Bottle"/>
    <s v="Lifestyle"/>
    <s v="Drinkware"/>
    <s v="Vikram"/>
    <n v="6"/>
    <n v="650"/>
    <n v="0.05"/>
    <n v="220"/>
    <s v="UPI"/>
    <s v="Delivered"/>
  </r>
  <r>
    <s v="ORD10353"/>
    <d v="2026-06-24T00:00:00"/>
    <s v="C1216"/>
    <s v="Customer 1067"/>
    <s v="Male"/>
    <n v="49"/>
    <s v="North"/>
    <s v="Punjab"/>
    <s v="Ludhiana"/>
    <s v="Small Business"/>
    <s v="P109"/>
    <s v="Premium Pen Set"/>
    <s v="Stationery"/>
    <s v="Writing"/>
    <s v="Rahul"/>
    <n v="7"/>
    <n v="400"/>
    <n v="0.1"/>
    <n v="378"/>
    <s v="Cash on Delivery"/>
    <s v="Delivered"/>
  </r>
  <r>
    <s v="ORD10354"/>
    <d v="2026-01-02T00:00:00"/>
    <s v="C1045"/>
    <s v="Customer 1106"/>
    <s v="Male"/>
    <n v="49"/>
    <s v="West"/>
    <s v="Gujarat"/>
    <s v="Ahmedabad"/>
    <s v="Corporate"/>
    <s v="P110"/>
    <s v="Backpack"/>
    <s v="Bags"/>
    <s v="Laptop Bags"/>
    <s v="Meena"/>
    <n v="2"/>
    <n v="1600"/>
    <n v="0.2"/>
    <n v="80"/>
    <s v="Debit Card"/>
    <s v="Returned"/>
  </r>
  <r>
    <s v="ORD10355"/>
    <d v="2026-08-14T00:00:00"/>
    <s v="C1027"/>
    <s v="Customer 1191"/>
    <s v="Male"/>
    <n v="32"/>
    <s v="South"/>
    <s v="Telangana"/>
    <s v="Hyderabad"/>
    <s v="Small Business"/>
    <s v="P111"/>
    <s v="Water Bottle"/>
    <s v="Lifestyle"/>
    <s v="Drinkware"/>
    <s v="Meena"/>
    <n v="4"/>
    <n v="650"/>
    <n v="0.1"/>
    <n v="228"/>
    <s v="Cash on Delivery"/>
    <s v="Delivered"/>
  </r>
  <r>
    <s v="ORD10356"/>
    <d v="2026-05-18T00:00:00"/>
    <s v="C1098"/>
    <s v="Customer 1224"/>
    <s v="Female"/>
    <n v="23"/>
    <s v="South"/>
    <s v="Telangana"/>
    <s v="Warangal"/>
    <s v="Small Business"/>
    <s v="P105"/>
    <s v="USB-C Hub"/>
    <s v="Electronics"/>
    <s v="Accessories"/>
    <s v="Kiran"/>
    <n v="2"/>
    <n v="1600"/>
    <n v="0.15"/>
    <n v="225"/>
    <s v="Debit Card"/>
    <s v="Delivered"/>
  </r>
  <r>
    <s v="ORD10357"/>
    <d v="2026-05-30T00:00:00"/>
    <s v="C1118"/>
    <s v="Customer 1078"/>
    <s v="Female"/>
    <n v="28"/>
    <s v="West"/>
    <s v="Maharashtra"/>
    <s v="Mumbai"/>
    <s v="Corporate"/>
    <s v="P104"/>
    <s v="24in Monitor"/>
    <s v="Electronics"/>
    <s v="Displays"/>
    <s v="Arjun"/>
    <n v="4"/>
    <n v="12500"/>
    <n v="0.05"/>
    <n v="262"/>
    <s v="Net Banking"/>
    <s v="Delivered"/>
  </r>
  <r>
    <s v="ORD10358"/>
    <d v="2026-06-18T00:00:00"/>
    <s v="C1146"/>
    <s v="Customer 1214"/>
    <s v="Male"/>
    <n v="26"/>
    <s v="North"/>
    <s v="Delhi"/>
    <s v="New Delhi"/>
    <s v="Consumer"/>
    <s v="P110"/>
    <s v="Backpack"/>
    <s v="Bags"/>
    <s v="Laptop Bags"/>
    <s v="Kiran"/>
    <n v="1"/>
    <n v="1600"/>
    <n v="0.15"/>
    <n v="349"/>
    <s v="Credit Card"/>
    <s v="Delivered"/>
  </r>
  <r>
    <s v="ORD10359"/>
    <d v="2026-06-29T00:00:00"/>
    <s v="C1064"/>
    <s v="Customer 1122"/>
    <s v="Female"/>
    <n v="26"/>
    <s v="South"/>
    <s v="Karnataka"/>
    <s v="Mysuru"/>
    <s v="Small Business"/>
    <s v="P110"/>
    <s v="Backpack"/>
    <s v="Bags"/>
    <s v="Laptop Bags"/>
    <s v="Sneha"/>
    <n v="2"/>
    <n v="1600"/>
    <n v="0.1"/>
    <n v="221"/>
    <s v="UPI"/>
    <s v="Delivered"/>
  </r>
  <r>
    <s v="ORD10360"/>
    <d v="2026-02-27T00:00:00"/>
    <s v="C1201"/>
    <s v="Customer 1205"/>
    <s v="Female"/>
    <n v="22"/>
    <s v="East"/>
    <s v="Bihar"/>
    <s v="Patna"/>
    <s v="Small Business"/>
    <s v="P111"/>
    <s v="Water Bottle"/>
    <s v="Lifestyle"/>
    <s v="Drinkware"/>
    <s v="Sneha"/>
    <n v="4"/>
    <n v="650"/>
    <n v="0"/>
    <n v="472"/>
    <s v="Cash on Delivery"/>
    <s v="Returned"/>
  </r>
  <r>
    <s v="ORD10361"/>
    <d v="2026-06-17T00:00:00"/>
    <s v="C1204"/>
    <s v="Customer 1140"/>
    <s v="Female"/>
    <n v="21"/>
    <s v="West"/>
    <s v="Gujarat"/>
    <s v="Ahmedabad"/>
    <s v="Corporate"/>
    <s v="P111"/>
    <s v="Water Bottle"/>
    <s v="Lifestyle"/>
    <s v="Drinkware"/>
    <s v="Kiran"/>
    <n v="5"/>
    <n v="650"/>
    <n v="0.05"/>
    <n v="452"/>
    <s v="Credit Card"/>
    <s v="Cancelled"/>
  </r>
  <r>
    <s v="ORD10362"/>
    <d v="2026-03-27T00:00:00"/>
    <s v="C1019"/>
    <s v="Customer 1062"/>
    <s v="Male"/>
    <n v="29"/>
    <s v="South"/>
    <s v="Andhra Pradesh"/>
    <s v="Nellore"/>
    <s v="Small Business"/>
    <s v="P103"/>
    <s v="Keyboard"/>
    <s v="Electronics"/>
    <s v="Accessories"/>
    <m/>
    <n v="5"/>
    <n v="1200"/>
    <n v="0.2"/>
    <n v="63"/>
    <s v="Cash on Delivery"/>
    <s v="Delivered"/>
  </r>
  <r>
    <s v="ORD10363"/>
    <d v="2026-02-25T00:00:00"/>
    <s v="C1004"/>
    <s v="Customer 1106"/>
    <s v="Female"/>
    <n v="39"/>
    <s v="South"/>
    <s v="Karnataka"/>
    <m/>
    <s v="Corporate"/>
    <s v="P112"/>
    <s v="Desk Lamp"/>
    <s v="Lifestyle"/>
    <s v="Lighting"/>
    <s v="Anjali"/>
    <n v="5"/>
    <n v="1200"/>
    <n v="0.2"/>
    <n v="414"/>
    <s v="Credit Card"/>
    <s v="Delivered"/>
  </r>
  <r>
    <s v="ORD10364"/>
    <d v="2026-06-12T00:00:00"/>
    <s v="C1211"/>
    <s v="Customer 1197"/>
    <s v="Male"/>
    <n v="25"/>
    <s v="South"/>
    <s v="Tamil Nadu"/>
    <s v="Coimbatore"/>
    <s v="Consumer"/>
    <s v="P105"/>
    <s v="USB-C Hub"/>
    <s v="Electronics"/>
    <s v="Accessories"/>
    <m/>
    <n v="4"/>
    <n v="1600"/>
    <n v="0.1"/>
    <n v="283"/>
    <s v="Cash on Delivery"/>
    <s v="Delivered"/>
  </r>
  <r>
    <s v="ORD10365"/>
    <d v="2026-01-01T00:00:00"/>
    <s v="C1084"/>
    <s v="Customer 1139"/>
    <s v="Male"/>
    <n v="41"/>
    <s v="West"/>
    <s v="Rajasthan"/>
    <s v="Jaipur"/>
    <s v="Corporate"/>
    <s v="P111"/>
    <s v="Water Bottle"/>
    <s v="Lifestyle"/>
    <s v="Drinkware"/>
    <s v="Vikram"/>
    <n v="3"/>
    <n v="650"/>
    <n v="0.1"/>
    <n v="131"/>
    <s v="UPI"/>
    <s v="Delivered"/>
  </r>
  <r>
    <s v="ORD10366"/>
    <d v="2026-03-04T00:00:00"/>
    <s v="C1076"/>
    <s v="Customer 1212"/>
    <s v="Female"/>
    <n v="27"/>
    <s v="West"/>
    <s v="Rajasthan"/>
    <s v="Jaipur"/>
    <s v="Consumer"/>
    <s v="P107"/>
    <s v="Study Desk"/>
    <s v="Furniture"/>
    <s v="Desks"/>
    <s v="Vikram"/>
    <n v="1"/>
    <n v="10500"/>
    <n v="0"/>
    <n v="438"/>
    <s v="Credit Card"/>
    <s v="Delivered"/>
  </r>
  <r>
    <s v="ORD10367"/>
    <d v="2026-07-10T00:00:00"/>
    <s v="C1125"/>
    <s v="Customer 1248"/>
    <s v="Male"/>
    <n v="54"/>
    <s v="South"/>
    <s v="Andhra Pradesh"/>
    <s v="Nellore"/>
    <s v="Consumer"/>
    <s v="P106"/>
    <s v="Office Chair"/>
    <s v="Furniture"/>
    <s v="Seating"/>
    <s v="Arjun"/>
    <n v="2"/>
    <n v="8500"/>
    <n v="0"/>
    <n v="376"/>
    <s v="Debit Card"/>
    <s v="Cancelled"/>
  </r>
  <r>
    <s v="ORD10368"/>
    <d v="2026-01-27T00:00:00"/>
    <s v="C1227"/>
    <s v="Customer 1218"/>
    <s v="Female"/>
    <n v="45"/>
    <s v="South"/>
    <s v="Andhra Pradesh"/>
    <s v="Vijayawada"/>
    <s v="Corporate"/>
    <s v="P111"/>
    <s v="Water Bottle"/>
    <s v="Lifestyle"/>
    <s v="Drinkware"/>
    <s v="Meena"/>
    <n v="5"/>
    <n v="650"/>
    <n v="0.1"/>
    <n v="305"/>
    <s v="Debit Card"/>
    <s v="Returned"/>
  </r>
  <r>
    <s v="ORD10369"/>
    <d v="2026-06-08T00:00:00"/>
    <s v="C1079"/>
    <s v="Customer 1007"/>
    <s v="Male"/>
    <n v="41"/>
    <s v="North"/>
    <s v="Delhi"/>
    <s v="New Delhi"/>
    <s v="Small Business"/>
    <s v="P106"/>
    <s v="Office Chair"/>
    <s v="Furniture"/>
    <s v="Seating"/>
    <s v="Kiran"/>
    <n v="8"/>
    <n v="8500"/>
    <n v="0"/>
    <n v="250"/>
    <s v="UPI"/>
    <s v="Delivered"/>
  </r>
  <r>
    <s v="ORD10370"/>
    <d v="2026-01-14T00:00:00"/>
    <s v="C1075"/>
    <s v="Customer 1200"/>
    <s v="Male"/>
    <n v="52"/>
    <s v="North"/>
    <s v="Punjab"/>
    <s v="Ludhiana"/>
    <s v="Consumer"/>
    <s v="P109"/>
    <s v="Premium Pen Set"/>
    <s v="Stationery"/>
    <s v="Writing"/>
    <s v="Arjun"/>
    <n v="7"/>
    <n v="400"/>
    <n v="0"/>
    <n v="148"/>
    <s v="Net Banking"/>
    <s v="Returned"/>
  </r>
  <r>
    <s v="ORD10371"/>
    <d v="2026-03-28T00:00:00"/>
    <s v="C1065"/>
    <s v="Customer 1132"/>
    <s v="Male"/>
    <n v="37"/>
    <s v="West"/>
    <s v="Gujarat"/>
    <s v="Ahmedabad"/>
    <s v="Consumer"/>
    <s v="P108"/>
    <s v="Notebook Pack"/>
    <s v="Stationery"/>
    <s v="Paper"/>
    <s v="Vikram"/>
    <n v="6"/>
    <n v="300"/>
    <n v="0.1"/>
    <n v="96"/>
    <s v="UPI"/>
    <s v="Delivered"/>
  </r>
  <r>
    <s v="ORD10372"/>
    <d v="2026-02-23T00:00:00"/>
    <s v="C1060"/>
    <s v="Customer 1172"/>
    <s v="Female"/>
    <n v="39"/>
    <s v="South"/>
    <s v="Karnataka"/>
    <s v="Mysuru"/>
    <s v="Corporate"/>
    <s v="P108"/>
    <s v="Notebook Pack"/>
    <s v="Stationery"/>
    <s v="Paper"/>
    <s v="Anjali"/>
    <n v="3"/>
    <n v="300"/>
    <n v="0.1"/>
    <n v="254"/>
    <s v="Credit Card"/>
    <s v="Delivered"/>
  </r>
  <r>
    <s v="ORD10373"/>
    <d v="2026-07-23T00:00:00"/>
    <s v="C1248"/>
    <s v="Customer 1203"/>
    <s v="Female"/>
    <n v="23"/>
    <s v="West"/>
    <s v="Rajasthan"/>
    <s v="Jaipur"/>
    <s v="Corporate"/>
    <s v="P107"/>
    <s v="Study Desk"/>
    <s v="Furniture"/>
    <s v="Desks"/>
    <s v="Kiran"/>
    <n v="1"/>
    <n v="10500"/>
    <n v="0.1"/>
    <n v="332"/>
    <s v="Cash on Delivery"/>
    <s v="Delivered"/>
  </r>
  <r>
    <s v="ORD10374"/>
    <d v="2026-05-10T00:00:00"/>
    <s v="C1003"/>
    <s v="Customer 1124"/>
    <s v="Female"/>
    <n v="23"/>
    <s v="West"/>
    <s v="Gujarat"/>
    <s v="Ahmedabad"/>
    <s v="Corporate"/>
    <s v="P105"/>
    <s v="USB-C Hub"/>
    <s v="Electronics"/>
    <s v="Accessories"/>
    <s v="Kiran"/>
    <n v="7"/>
    <n v="1600"/>
    <n v="0.2"/>
    <n v="324"/>
    <s v="UPI"/>
    <s v="Cancelled"/>
  </r>
  <r>
    <s v="ORD10375"/>
    <d v="2026-03-01T00:00:00"/>
    <s v="C1046"/>
    <s v="Customer 1226"/>
    <s v="Male"/>
    <n v="21"/>
    <s v="West"/>
    <s v="Gujarat"/>
    <s v="Ahmedabad"/>
    <s v="Consumer"/>
    <s v="P104"/>
    <s v="24in Monitor"/>
    <s v="Electronics"/>
    <s v="Displays"/>
    <s v="Priya"/>
    <n v="3"/>
    <n v="12500"/>
    <n v="0.1"/>
    <n v="443"/>
    <s v="Credit Card"/>
    <s v="Cancelled"/>
  </r>
  <r>
    <s v="ORD10376"/>
    <d v="2026-04-12T00:00:00"/>
    <s v="C1131"/>
    <s v="Customer 1071"/>
    <s v="Female"/>
    <n v="41"/>
    <s v="South"/>
    <s v="Andhra Pradesh"/>
    <s v="Tirupati"/>
    <s v="Consumer"/>
    <s v="P109"/>
    <s v="Premium Pen Set"/>
    <s v="Stationery"/>
    <s v="Writing"/>
    <s v="Sneha"/>
    <n v="4"/>
    <n v="400"/>
    <n v="0.1"/>
    <n v="98"/>
    <s v="Cash on Delivery"/>
    <s v="Delivered"/>
  </r>
  <r>
    <s v="ORD10377"/>
    <d v="2026-03-11T00:00:00"/>
    <s v="C1239"/>
    <s v="Customer 1244"/>
    <s v="Female"/>
    <n v="53"/>
    <s v="West"/>
    <s v="Gujarat"/>
    <s v="Ahmedabad"/>
    <s v="Small Business"/>
    <s v="P110"/>
    <s v="Backpack"/>
    <s v="Bags"/>
    <s v="Laptop Bags"/>
    <s v="Arjun"/>
    <n v="6"/>
    <n v="1600"/>
    <n v="0"/>
    <n v="259"/>
    <s v="Credit Card"/>
    <s v="Returned"/>
  </r>
  <r>
    <s v="ORD10378"/>
    <d v="2026-07-21T00:00:00"/>
    <s v="C1216"/>
    <s v="Customer 1113"/>
    <s v="Female"/>
    <n v="37"/>
    <s v="North"/>
    <s v="Uttar Pradesh"/>
    <s v="Lucknow"/>
    <s v="Consumer"/>
    <s v="P103"/>
    <s v="Keyboard"/>
    <s v="Electronics"/>
    <s v="Accessories"/>
    <s v="Vikram"/>
    <n v="5"/>
    <n v="1200"/>
    <n v="0.05"/>
    <n v="391"/>
    <s v="Net Banking"/>
    <s v="Cancelled"/>
  </r>
  <r>
    <s v="ORD10379"/>
    <d v="2026-06-06T00:00:00"/>
    <s v="C1093"/>
    <s v="Customer 1153"/>
    <s v="Male"/>
    <n v="27"/>
    <s v="East"/>
    <s v="Odisha"/>
    <s v="Bhubaneswar"/>
    <s v="Small Business"/>
    <s v="P105"/>
    <s v="USB-C Hub"/>
    <s v="Electronics"/>
    <s v="Accessories"/>
    <s v="Sneha"/>
    <n v="6"/>
    <n v="1600"/>
    <n v="0.05"/>
    <n v="245"/>
    <s v="Debit Card"/>
    <s v="Delivered"/>
  </r>
  <r>
    <s v="ORD10380"/>
    <d v="2026-07-04T00:00:00"/>
    <s v="C1222"/>
    <s v="Customer 1059"/>
    <s v="Female"/>
    <n v="23"/>
    <s v="South"/>
    <s v="Telangana"/>
    <s v="Warangal"/>
    <s v="Consumer"/>
    <s v="P106"/>
    <s v="Office Chair"/>
    <s v="Furniture"/>
    <s v="Seating"/>
    <s v="Vikram"/>
    <n v="7"/>
    <n v="8500"/>
    <n v="0.1"/>
    <n v="374"/>
    <s v="Credit Card"/>
    <s v="Delivered"/>
  </r>
  <r>
    <s v="ORD10381"/>
    <d v="2026-04-03T00:00:00"/>
    <s v="C1081"/>
    <s v="Customer 1135"/>
    <s v="Female"/>
    <n v="30"/>
    <s v="South"/>
    <s v="Karnataka"/>
    <s v="Bengaluru"/>
    <s v="Small Business"/>
    <s v="P108"/>
    <s v="Notebook Pack"/>
    <s v="Stationery"/>
    <s v="Paper"/>
    <s v="Sneha"/>
    <n v="4"/>
    <n v="300"/>
    <n v="0.15"/>
    <n v="348"/>
    <s v="Cash on Delivery"/>
    <s v="Delivered"/>
  </r>
  <r>
    <s v="ORD10382"/>
    <d v="2026-02-18T00:00:00"/>
    <s v="C1172"/>
    <s v="Customer 1132"/>
    <s v="Male"/>
    <n v="32"/>
    <s v="North"/>
    <s v="Delhi"/>
    <s v="New Delhi"/>
    <s v="Corporate"/>
    <s v="P106"/>
    <s v="Office Chair"/>
    <s v="Furniture"/>
    <s v="Seating"/>
    <s v="Arjun"/>
    <n v="1"/>
    <n v="8500"/>
    <n v="0.05"/>
    <n v="237"/>
    <s v="Debit Card"/>
    <s v="Delivered"/>
  </r>
  <r>
    <s v="ORD10383"/>
    <d v="2026-01-31T00:00:00"/>
    <s v="C1233"/>
    <s v="Customer 1057"/>
    <s v="Male"/>
    <n v="47"/>
    <s v="North"/>
    <s v="Punjab"/>
    <s v="Ludhiana"/>
    <s v="Corporate"/>
    <s v="P111"/>
    <s v="Water Bottle"/>
    <s v="Lifestyle"/>
    <s v="Drinkware"/>
    <s v="Anjali"/>
    <n v="4"/>
    <n v="650"/>
    <m/>
    <n v="256"/>
    <s v="UPI"/>
    <s v="Delivered"/>
  </r>
  <r>
    <s v="ORD10384"/>
    <d v="2026-04-16T00:00:00"/>
    <s v="C1030"/>
    <s v="Customer 1069"/>
    <s v="Male"/>
    <n v="35"/>
    <s v="South"/>
    <s v="Telangana"/>
    <s v="Warangal"/>
    <s v="Consumer"/>
    <s v="P101"/>
    <s v="Laptop 15"/>
    <s v="Electronics"/>
    <s v="Computers"/>
    <s v="Kiran"/>
    <n v="8"/>
    <n v="65000"/>
    <n v="0.05"/>
    <n v="292"/>
    <s v="UPI"/>
    <s v="Delivered"/>
  </r>
  <r>
    <s v="ORD10385"/>
    <d v="2026-02-09T00:00:00"/>
    <s v="C1083"/>
    <s v="Customer 1118"/>
    <s v="Female"/>
    <n v="32"/>
    <s v="South"/>
    <s v="Telangana"/>
    <s v="Hyderabad"/>
    <s v="Consumer"/>
    <s v="P102"/>
    <s v="Wireless Mouse"/>
    <s v="Electronics"/>
    <s v="Accessories"/>
    <s v="Sneha"/>
    <n v="1"/>
    <n v="850"/>
    <n v="0.1"/>
    <n v="60"/>
    <s v="Debit Card"/>
    <s v="Delivered"/>
  </r>
  <r>
    <s v="ORD10386"/>
    <d v="2026-04-07T00:00:00"/>
    <s v="C1221"/>
    <s v="Customer 1246"/>
    <s v="Female"/>
    <n v="42"/>
    <s v="South"/>
    <s v="Andhra Pradesh"/>
    <s v="Visakhapatnam"/>
    <s v="Corporate"/>
    <s v="P112"/>
    <s v="Desk Lamp"/>
    <s v="Lifestyle"/>
    <s v="Lighting"/>
    <s v="Kiran"/>
    <n v="6"/>
    <n v="1200"/>
    <n v="0"/>
    <n v="295"/>
    <s v="Cash on Delivery"/>
    <s v="Delivered"/>
  </r>
  <r>
    <s v="ORD10387"/>
    <d v="2026-01-22T00:00:00"/>
    <s v="C1156"/>
    <s v="Customer 1141"/>
    <s v="Male"/>
    <n v="25"/>
    <s v="South"/>
    <s v="Tamil Nadu"/>
    <s v="Chennai"/>
    <s v="Corporate"/>
    <s v="P109"/>
    <s v="Premium Pen Set"/>
    <s v="Stationery"/>
    <s v="Writing"/>
    <s v="Sneha"/>
    <n v="8"/>
    <n v="400"/>
    <n v="0.05"/>
    <n v="469"/>
    <s v="Credit Card"/>
    <s v="Returned"/>
  </r>
  <r>
    <s v="ORD10388"/>
    <d v="2026-04-14T00:00:00"/>
    <s v="C1075"/>
    <s v="Customer 1242"/>
    <s v="Female"/>
    <n v="23"/>
    <s v="East"/>
    <s v="Bihar"/>
    <s v="Patna"/>
    <s v="Corporate"/>
    <s v="P102"/>
    <s v="Wireless Mouse"/>
    <s v="Electronics"/>
    <s v="Accessories"/>
    <s v="Anjali"/>
    <n v="4"/>
    <n v="850"/>
    <n v="0.1"/>
    <n v="227"/>
    <s v="Debit Card"/>
    <s v="Delivered"/>
  </r>
  <r>
    <s v="ORD10389"/>
    <d v="2026-06-21T00:00:00"/>
    <s v="C1169"/>
    <s v="Customer 1030"/>
    <s v="Male"/>
    <n v="32"/>
    <s v="East"/>
    <s v="West Bengal"/>
    <s v="Kolkata"/>
    <s v="Consumer"/>
    <s v="P108"/>
    <s v="Notebook Pack"/>
    <s v="Stationery"/>
    <s v="Paper"/>
    <s v="Vikram"/>
    <n v="2"/>
    <n v="300"/>
    <n v="0.1"/>
    <n v="160"/>
    <s v="Credit Card"/>
    <s v="Delivered"/>
  </r>
  <r>
    <s v="ORD10390"/>
    <d v="2026-08-02T00:00:00"/>
    <s v="C1139"/>
    <s v="Customer 1002"/>
    <s v="Female"/>
    <n v="26"/>
    <s v="South"/>
    <s v="Andhra Pradesh"/>
    <s v="Tirupati"/>
    <s v="Consumer"/>
    <s v="P111"/>
    <s v="Water Bottle"/>
    <s v="Lifestyle"/>
    <s v="Drinkware"/>
    <s v="Meena"/>
    <n v="3"/>
    <n v="650"/>
    <n v="0.2"/>
    <n v="322"/>
    <s v="UPI"/>
    <s v="Cancelled"/>
  </r>
  <r>
    <s v="ORD10391"/>
    <d v="2026-05-24T00:00:00"/>
    <s v="C1092"/>
    <s v="Customer 1086"/>
    <s v="Female"/>
    <n v="39"/>
    <s v="South"/>
    <s v="Telangana"/>
    <s v="Warangal"/>
    <s v="Corporate"/>
    <s v="P103"/>
    <s v="Keyboard"/>
    <s v="Electronics"/>
    <s v="Accessories"/>
    <s v="Kiran"/>
    <n v="6"/>
    <n v="1200"/>
    <n v="0.1"/>
    <n v="143"/>
    <s v="Cash on Delivery"/>
    <s v="Delivered"/>
  </r>
  <r>
    <s v="ORD10392"/>
    <d v="2026-06-24T00:00:00"/>
    <s v="C1185"/>
    <s v="Customer 1081"/>
    <s v="Female"/>
    <n v="24"/>
    <s v="East"/>
    <s v="West Bengal"/>
    <s v="Kolkata"/>
    <s v="Small Business"/>
    <s v="P107"/>
    <s v="Study Desk"/>
    <s v="Furniture"/>
    <s v="Desks"/>
    <s v="Priya"/>
    <n v="8"/>
    <n v="10500"/>
    <n v="0.1"/>
    <n v="346"/>
    <s v="UPI"/>
    <s v="Cancelled"/>
  </r>
  <r>
    <s v="ORD10393"/>
    <d v="2026-08-28T00:00:00"/>
    <s v="C1043"/>
    <s v="Customer 1166"/>
    <s v="Male"/>
    <n v="47"/>
    <s v="North"/>
    <s v="Punjab"/>
    <s v="Ludhiana"/>
    <s v="Corporate"/>
    <s v="P102"/>
    <s v="Wireless Mouse"/>
    <s v="Electronics"/>
    <s v="Accessories"/>
    <s v="Priya"/>
    <n v="2"/>
    <n v="850"/>
    <n v="0.15"/>
    <n v="196"/>
    <s v="Debit Card"/>
    <s v="Returned"/>
  </r>
  <r>
    <s v="ORD10394"/>
    <d v="2026-01-06T00:00:00"/>
    <s v="C1024"/>
    <s v="Customer 1195"/>
    <s v="Male"/>
    <n v="26"/>
    <s v="East"/>
    <s v="Bihar"/>
    <s v="Patna"/>
    <s v="Corporate"/>
    <s v="P110"/>
    <s v="Backpack"/>
    <s v="Bags"/>
    <s v="Laptop Bags"/>
    <s v="Anjali"/>
    <n v="6"/>
    <n v="1600"/>
    <n v="0"/>
    <n v="408"/>
    <s v="Debit Card"/>
    <s v="Returned"/>
  </r>
  <r>
    <s v="ORD10395"/>
    <d v="2026-03-23T00:00:00"/>
    <s v="C1062"/>
    <s v="Customer 1171"/>
    <s v="Female"/>
    <n v="26"/>
    <s v="West"/>
    <s v="Rajasthan"/>
    <s v="Jaipur"/>
    <s v="Small Business"/>
    <s v="P103"/>
    <s v="Keyboard"/>
    <s v="Electronics"/>
    <s v="Accessories"/>
    <s v="Meena"/>
    <n v="2"/>
    <n v="1200"/>
    <n v="0"/>
    <n v="487"/>
    <s v="Cash on Delivery"/>
    <s v="Delivered"/>
  </r>
  <r>
    <s v="ORD10396"/>
    <d v="2026-06-30T00:00:00"/>
    <s v="C1085"/>
    <s v="Customer 1081"/>
    <s v="Female"/>
    <n v="30"/>
    <s v="West"/>
    <s v="Maharashtra"/>
    <s v="Pune"/>
    <s v="Consumer"/>
    <s v="P102"/>
    <s v="Wireless Mouse"/>
    <s v="Electronics"/>
    <s v="Accessories"/>
    <s v="Kiran"/>
    <n v="1"/>
    <n v="850"/>
    <n v="0.1"/>
    <n v="497"/>
    <s v="UPI"/>
    <s v="Delivered"/>
  </r>
  <r>
    <s v="ORD10397"/>
    <d v="2026-04-24T00:00:00"/>
    <s v="C1233"/>
    <s v="Customer 1234"/>
    <s v="Female"/>
    <n v="35"/>
    <s v="South"/>
    <s v="Telangana"/>
    <s v="Hyderabad"/>
    <s v="Small Business"/>
    <s v="P104"/>
    <s v="24in Monitor"/>
    <s v="Electronics"/>
    <s v="Displays"/>
    <s v="Priya"/>
    <n v="6"/>
    <n v="12500"/>
    <n v="0"/>
    <n v="344"/>
    <s v="Net Banking"/>
    <s v="Delivered"/>
  </r>
  <r>
    <s v="ORD10398"/>
    <d v="2026-02-22T00:00:00"/>
    <s v="C1208"/>
    <s v="Customer 1070"/>
    <s v="Female"/>
    <n v="24"/>
    <s v="West"/>
    <s v="Rajasthan"/>
    <s v="Jaipur"/>
    <s v="Small Business"/>
    <s v="P109"/>
    <s v="Premium Pen Set"/>
    <s v="Stationery"/>
    <s v="Writing"/>
    <s v="Kiran"/>
    <n v="5"/>
    <n v="400"/>
    <n v="0.1"/>
    <n v="136"/>
    <s v="UPI"/>
    <s v="Returned"/>
  </r>
  <r>
    <s v="ORD10399"/>
    <d v="2026-02-28T00:00:00"/>
    <s v="C1041"/>
    <s v="Customer 1052"/>
    <s v="Female"/>
    <n v="42"/>
    <s v="South"/>
    <s v="Kerala"/>
    <s v="Kochi"/>
    <s v="Small Business"/>
    <s v="P109"/>
    <s v="Premium Pen Set"/>
    <s v="Stationery"/>
    <s v="Writing"/>
    <s v="Anjali"/>
    <n v="1"/>
    <n v="400"/>
    <n v="0.1"/>
    <n v="420"/>
    <s v="UPI"/>
    <s v="Returned"/>
  </r>
  <r>
    <s v="ORD10400"/>
    <d v="2026-08-11T00:00:00"/>
    <s v="C1207"/>
    <s v="Customer 1164"/>
    <s v="Male"/>
    <n v="28"/>
    <s v="West"/>
    <s v="Maharashtra"/>
    <s v="Mumbai"/>
    <s v="Small Business"/>
    <s v="P104"/>
    <s v="24in Monitor"/>
    <s v="Electronics"/>
    <s v="Displays"/>
    <s v="Anjali"/>
    <n v="7"/>
    <n v="12500"/>
    <n v="0.1"/>
    <n v="389"/>
    <s v="UPI"/>
    <s v="Delivered"/>
  </r>
  <r>
    <s v="ORD10401"/>
    <d v="2026-07-21T00:00:00"/>
    <s v="C1187"/>
    <s v="Customer 1018"/>
    <s v="Male"/>
    <n v="34"/>
    <s v="West"/>
    <s v="Gujarat"/>
    <s v="Ahmedabad"/>
    <s v="Small Business"/>
    <s v="P108"/>
    <s v="Notebook Pack"/>
    <s v="Stationery"/>
    <s v="Paper"/>
    <s v="Meena"/>
    <n v="5"/>
    <n v="300"/>
    <n v="0.05"/>
    <n v="316"/>
    <s v="Debit Card"/>
    <s v="Delivered"/>
  </r>
  <r>
    <s v="ORD10402"/>
    <d v="2026-03-22T00:00:00"/>
    <s v="C1080"/>
    <s v="Customer 1223"/>
    <s v="Male"/>
    <n v="47"/>
    <s v="South"/>
    <s v="Andhra Pradesh"/>
    <s v="Vijayawada"/>
    <s v="Corporate"/>
    <s v="P102"/>
    <s v="Wireless Mouse"/>
    <s v="Electronics"/>
    <s v="Accessories"/>
    <s v="Meena"/>
    <n v="7"/>
    <n v="850"/>
    <n v="0.05"/>
    <n v="288"/>
    <s v="Credit Card"/>
    <s v="Cancelled"/>
  </r>
  <r>
    <s v="ORD10403"/>
    <d v="2026-06-22T00:00:00"/>
    <s v="C1082"/>
    <s v="Customer 1109"/>
    <s v="Male"/>
    <n v="34"/>
    <s v="North"/>
    <s v="Delhi"/>
    <s v="New Delhi"/>
    <s v="Corporate"/>
    <s v="P111"/>
    <s v="Water Bottle"/>
    <s v="Lifestyle"/>
    <s v="Drinkware"/>
    <s v="Rahul"/>
    <n v="8"/>
    <n v="650"/>
    <n v="0"/>
    <n v="384"/>
    <s v="Debit Card"/>
    <s v="Delivered"/>
  </r>
  <r>
    <s v="ORD10404"/>
    <d v="2026-01-28T00:00:00"/>
    <s v="C1098"/>
    <s v="Customer 1067"/>
    <s v="Female"/>
    <n v="51"/>
    <s v="West"/>
    <s v="Maharashtra"/>
    <s v="Mumbai"/>
    <s v="Consumer"/>
    <s v="P106"/>
    <s v="Office Chair"/>
    <s v="Furniture"/>
    <s v="Seating"/>
    <s v="Kiran"/>
    <n v="2"/>
    <n v="8500"/>
    <n v="0"/>
    <n v="338"/>
    <s v="Credit Card"/>
    <s v="Delivered"/>
  </r>
  <r>
    <s v="ORD10405"/>
    <d v="2026-07-11T00:00:00"/>
    <s v="C1058"/>
    <s v="Customer 1038"/>
    <s v="Female"/>
    <n v="25"/>
    <s v="South"/>
    <s v="Tamil Nadu"/>
    <s v="Chennai"/>
    <s v="Small Business"/>
    <s v="P106"/>
    <s v="Office Chair"/>
    <s v="Furniture"/>
    <s v="Seating"/>
    <s v="Meena"/>
    <n v="1"/>
    <n v="8500"/>
    <n v="0.05"/>
    <n v="328"/>
    <s v="Cash on Delivery"/>
    <s v="Delivered"/>
  </r>
  <r>
    <s v="ORD10406"/>
    <d v="2026-03-15T00:00:00"/>
    <s v="C1059"/>
    <s v="Customer 1232"/>
    <s v="Female"/>
    <n v="47"/>
    <s v="South"/>
    <s v="Telangana"/>
    <s v="Hyderabad"/>
    <s v="Corporate"/>
    <s v="P101"/>
    <s v="Laptop 15"/>
    <s v="Electronics"/>
    <s v="Computers"/>
    <s v="Sneha"/>
    <n v="5"/>
    <n v="65000"/>
    <n v="0.05"/>
    <n v="225"/>
    <s v="Net Banking"/>
    <s v="Delivered"/>
  </r>
  <r>
    <s v="ORD10407"/>
    <d v="2026-08-26T00:00:00"/>
    <s v="C1230"/>
    <s v="Customer 1198"/>
    <s v="Male"/>
    <n v="28"/>
    <s v="South"/>
    <s v="Andhra Pradesh"/>
    <s v="Nellore"/>
    <s v="Small Business"/>
    <s v="P103"/>
    <s v="Keyboard"/>
    <s v="Electronics"/>
    <s v="Accessories"/>
    <s v="Sneha"/>
    <n v="4"/>
    <n v="1200"/>
    <n v="0.1"/>
    <n v="93"/>
    <s v="Cash on Delivery"/>
    <s v="Cancelled"/>
  </r>
  <r>
    <s v="ORD10408"/>
    <d v="2026-01-07T00:00:00"/>
    <s v="C1116"/>
    <s v="Customer 1155"/>
    <s v="Male"/>
    <n v="26"/>
    <s v="North"/>
    <s v="Uttar Pradesh"/>
    <s v="Lucknow"/>
    <s v="Small Business"/>
    <s v="P108"/>
    <s v="Notebook Pack"/>
    <s v="Stationery"/>
    <s v="Paper"/>
    <s v="Priya"/>
    <n v="5"/>
    <n v="300"/>
    <n v="0.1"/>
    <n v="277"/>
    <s v="Credit Card"/>
    <s v="Delivered"/>
  </r>
  <r>
    <s v="ORD10409"/>
    <d v="2026-05-26T00:00:00"/>
    <s v="C1221"/>
    <s v="Customer 1080"/>
    <s v="Male"/>
    <n v="23"/>
    <s v="North"/>
    <s v="Uttar Pradesh"/>
    <s v="Lucknow"/>
    <s v="Corporate"/>
    <s v="P103"/>
    <s v="Keyboard"/>
    <s v="Electronics"/>
    <s v="Accessories"/>
    <s v="Anjali"/>
    <n v="4"/>
    <n v="1200"/>
    <n v="0.05"/>
    <n v="234"/>
    <s v="Net Banking"/>
    <s v="Delivered"/>
  </r>
  <r>
    <s v="ORD10410"/>
    <d v="2026-02-04T00:00:00"/>
    <s v="C1133"/>
    <s v="Customer 1242"/>
    <s v="Male"/>
    <n v="49"/>
    <s v="North"/>
    <s v="Delhi"/>
    <s v="New Delhi"/>
    <s v="Corporate"/>
    <s v="P103"/>
    <s v="Keyboard"/>
    <s v="Electronics"/>
    <s v="Accessories"/>
    <s v="Meena"/>
    <n v="1"/>
    <n v="1200"/>
    <n v="0"/>
    <n v="93"/>
    <s v="Cash on Delivery"/>
    <s v="Delivered"/>
  </r>
  <r>
    <s v="ORD10411"/>
    <d v="2026-08-09T00:00:00"/>
    <s v="C1153"/>
    <s v="Customer 1194"/>
    <s v="Male"/>
    <n v="29"/>
    <s v="West"/>
    <s v="Gujarat"/>
    <s v="Ahmedabad"/>
    <s v="Consumer"/>
    <s v="P101"/>
    <s v="Laptop 15"/>
    <s v="Electronics"/>
    <s v="Computers"/>
    <s v="Priya"/>
    <n v="3"/>
    <n v="65000"/>
    <n v="0.1"/>
    <n v="101"/>
    <s v="Credit Card"/>
    <s v="Delivered"/>
  </r>
  <r>
    <s v="ORD10412"/>
    <d v="2026-03-15T00:00:00"/>
    <s v="C1233"/>
    <s v="Customer 1052"/>
    <s v="Male"/>
    <n v="36"/>
    <s v="North"/>
    <s v="Uttar Pradesh"/>
    <s v="Lucknow"/>
    <s v="Small Business"/>
    <s v="P108"/>
    <s v="Notebook Pack"/>
    <s v="Stationery"/>
    <s v="Paper"/>
    <s v="Kiran"/>
    <n v="7"/>
    <n v="300"/>
    <n v="0.05"/>
    <n v="410"/>
    <s v="Cash on Delivery"/>
    <s v="Cancelled"/>
  </r>
  <r>
    <s v="ORD10413"/>
    <d v="2026-08-01T00:00:00"/>
    <s v="C1242"/>
    <s v="Customer 1033"/>
    <s v="Male"/>
    <n v="52"/>
    <s v="South"/>
    <s v="Andhra Pradesh"/>
    <s v="Nellore"/>
    <s v="Consumer"/>
    <s v="P105"/>
    <s v="USB-C Hub"/>
    <s v="Electronics"/>
    <s v="Accessories"/>
    <s v="Rahul"/>
    <n v="8"/>
    <n v="1600"/>
    <n v="0.15"/>
    <n v="87"/>
    <s v="Credit Card"/>
    <s v="Delivered"/>
  </r>
  <r>
    <s v="ORD10414"/>
    <d v="2026-05-31T00:00:00"/>
    <s v="C1056"/>
    <s v="Customer 1049"/>
    <s v="Male"/>
    <n v="54"/>
    <s v="South"/>
    <s v="Telangana"/>
    <s v="Warangal"/>
    <s v="Small Business"/>
    <s v="P105"/>
    <s v="USB-C Hub"/>
    <s v="Electronics"/>
    <s v="Accessories"/>
    <s v="Vikram"/>
    <n v="2"/>
    <n v="1600"/>
    <n v="0.2"/>
    <n v="181"/>
    <s v="Net Banking"/>
    <s v="Delivered"/>
  </r>
  <r>
    <s v="ORD10415"/>
    <d v="2026-06-14T00:00:00"/>
    <s v="C1047"/>
    <s v="Customer 1006"/>
    <s v="Female"/>
    <n v="30"/>
    <s v="West"/>
    <s v="Maharashtra"/>
    <s v="Mumbai"/>
    <s v="Consumer"/>
    <s v="P101"/>
    <s v="Laptop 15"/>
    <s v="Electronics"/>
    <s v="Computers"/>
    <s v="Meena"/>
    <n v="3"/>
    <n v="65000"/>
    <n v="0.1"/>
    <n v="165"/>
    <s v="Credit Card"/>
    <s v="Delivered"/>
  </r>
  <r>
    <s v="ORD10416"/>
    <d v="2026-05-25T00:00:00"/>
    <s v="C1038"/>
    <s v="Customer 1040"/>
    <s v="Female"/>
    <n v="44"/>
    <s v="West"/>
    <s v="Gujarat"/>
    <s v="Ahmedabad"/>
    <s v="Small Business"/>
    <s v="P109"/>
    <s v="Premium Pen Set"/>
    <s v="Stationery"/>
    <s v="Writing"/>
    <s v="Rahul"/>
    <n v="1"/>
    <n v="400"/>
    <n v="0.1"/>
    <n v="499"/>
    <s v="Credit Card"/>
    <s v="Delivered"/>
  </r>
  <r>
    <s v="ORD10417"/>
    <d v="2026-02-09T00:00:00"/>
    <s v="C1114"/>
    <s v="Customer 1016"/>
    <s v="Male"/>
    <n v="44"/>
    <s v="East"/>
    <s v="Odisha"/>
    <s v="Bhubaneswar"/>
    <s v="Consumer"/>
    <s v="P108"/>
    <s v="Notebook Pack"/>
    <s v="Stationery"/>
    <s v="Paper"/>
    <s v="Rahul"/>
    <n v="3"/>
    <n v="300"/>
    <n v="0.05"/>
    <n v="294"/>
    <s v="Credit Card"/>
    <s v="Cancelled"/>
  </r>
  <r>
    <s v="ORD10418"/>
    <d v="2026-06-01T00:00:00"/>
    <s v="C1059"/>
    <s v="Customer 1226"/>
    <s v="Female"/>
    <n v="24"/>
    <s v="West"/>
    <s v="Rajasthan"/>
    <s v="Jaipur"/>
    <s v="Small Business"/>
    <s v="P102"/>
    <s v="Wireless Mouse"/>
    <s v="Electronics"/>
    <s v="Accessories"/>
    <s v="Arjun"/>
    <n v="6"/>
    <n v="850"/>
    <n v="0.05"/>
    <n v="173"/>
    <s v="Net Banking"/>
    <s v="Returned"/>
  </r>
  <r>
    <s v="ORD10419"/>
    <d v="2026-07-04T00:00:00"/>
    <s v="C1195"/>
    <s v="Customer 1010"/>
    <s v="Male"/>
    <n v="21"/>
    <s v="West"/>
    <s v="Maharashtra"/>
    <s v="Mumbai"/>
    <s v="Consumer"/>
    <s v="P107"/>
    <s v="Study Desk"/>
    <s v="Furniture"/>
    <s v="Desks"/>
    <s v="Kiran"/>
    <n v="7"/>
    <n v="10500"/>
    <n v="0"/>
    <n v="128"/>
    <s v="Debit Card"/>
    <s v="Delivered"/>
  </r>
  <r>
    <s v="ORD10420"/>
    <d v="2026-01-18T00:00:00"/>
    <s v="C1009"/>
    <s v="Customer 1184"/>
    <s v="Male"/>
    <n v="45"/>
    <s v="South"/>
    <s v="Andhra Pradesh"/>
    <s v="Vijayawada"/>
    <s v="Consumer"/>
    <s v="P112"/>
    <s v="Desk Lamp"/>
    <s v="Lifestyle"/>
    <s v="Lighting"/>
    <s v="Vikram"/>
    <n v="3"/>
    <n v="1200"/>
    <n v="0.1"/>
    <n v="183"/>
    <s v="UPI"/>
    <s v="Cancelled"/>
  </r>
  <r>
    <s v="ORD10421"/>
    <d v="2026-01-01T00:00:00"/>
    <s v="C1031"/>
    <s v="Customer 1099"/>
    <s v="Male"/>
    <n v="37"/>
    <s v="South"/>
    <s v="Andhra Pradesh"/>
    <s v="Nellore"/>
    <s v="Consumer"/>
    <s v="P105"/>
    <s v="USB-C Hub"/>
    <s v="Electronics"/>
    <s v="Accessories"/>
    <s v="Arjun"/>
    <n v="5"/>
    <n v="1600"/>
    <n v="0.05"/>
    <n v="81"/>
    <s v="Cash on Delivery"/>
    <s v="Cancelled"/>
  </r>
  <r>
    <s v="ORD10422"/>
    <d v="2026-07-10T00:00:00"/>
    <s v="C1031"/>
    <s v="Customer 1242"/>
    <s v="Female"/>
    <n v="25"/>
    <s v="East"/>
    <s v="Odisha"/>
    <s v="Bhubaneswar"/>
    <s v="Consumer"/>
    <s v="P101"/>
    <s v="Laptop 15"/>
    <s v="Electronics"/>
    <s v="Computers"/>
    <s v="Meena"/>
    <n v="4"/>
    <n v="65000"/>
    <n v="0.2"/>
    <n v="85"/>
    <s v="Net Banking"/>
    <s v="Delivered"/>
  </r>
  <r>
    <s v="ORD10423"/>
    <d v="2026-06-17T00:00:00"/>
    <s v="C1020"/>
    <s v="Customer 1201"/>
    <s v="Female"/>
    <n v="31"/>
    <s v="South"/>
    <s v="Telangana"/>
    <s v="Warangal"/>
    <s v="Small Business"/>
    <s v="P101"/>
    <s v="Laptop 15"/>
    <s v="Electronics"/>
    <s v="Computers"/>
    <s v="Meena"/>
    <n v="1"/>
    <n v="65000"/>
    <n v="0"/>
    <n v="353"/>
    <s v="UPI"/>
    <s v="Delivered"/>
  </r>
  <r>
    <s v="ORD10424"/>
    <d v="2026-05-16T00:00:00"/>
    <s v="C1032"/>
    <s v="Customer 1217"/>
    <s v="Female"/>
    <n v="33"/>
    <s v="East"/>
    <s v="Bihar"/>
    <s v="Patna"/>
    <s v="Small Business"/>
    <s v="P109"/>
    <s v="Premium Pen Set"/>
    <s v="Stationery"/>
    <s v="Writing"/>
    <s v="Arjun"/>
    <n v="4"/>
    <n v="400"/>
    <n v="0"/>
    <n v="66"/>
    <s v="Debit Card"/>
    <s v="Cancelled"/>
  </r>
  <r>
    <s v="ORD10425"/>
    <d v="2026-08-16T00:00:00"/>
    <s v="C1044"/>
    <s v="Customer 1007"/>
    <s v="Male"/>
    <n v="55"/>
    <s v="North"/>
    <s v="Delhi"/>
    <s v="New Delhi"/>
    <s v="Consumer"/>
    <s v="P108"/>
    <s v="Notebook Pack"/>
    <s v="Stationery"/>
    <s v="Paper"/>
    <s v="Anjali"/>
    <n v="3"/>
    <n v="300"/>
    <n v="0.1"/>
    <n v="377"/>
    <s v="UPI"/>
    <s v="Cancelled"/>
  </r>
  <r>
    <s v="ORD10426"/>
    <d v="2026-02-05T00:00:00"/>
    <s v="C1152"/>
    <s v="Customer 1007"/>
    <s v="Male"/>
    <n v="40"/>
    <s v="South"/>
    <s v="Andhra Pradesh"/>
    <s v="Nellore"/>
    <s v="Corporate"/>
    <s v="P111"/>
    <s v="Water Bottle"/>
    <s v="Lifestyle"/>
    <s v="Drinkware"/>
    <s v="Meena"/>
    <n v="5"/>
    <n v="650"/>
    <n v="0"/>
    <n v="147"/>
    <s v="Net Banking"/>
    <s v="Delivered"/>
  </r>
  <r>
    <s v="ORD10427"/>
    <d v="2026-04-05T00:00:00"/>
    <s v="C1039"/>
    <s v="Customer 1143"/>
    <s v="Female"/>
    <n v="39"/>
    <s v="South"/>
    <s v="Telangana"/>
    <s v="Warangal"/>
    <s v="Small Business"/>
    <s v="P110"/>
    <s v="Backpack"/>
    <s v="Bags"/>
    <s v="Laptop Bags"/>
    <s v="Rahul"/>
    <n v="5"/>
    <n v="1600"/>
    <n v="0"/>
    <n v="466"/>
    <s v="Cash on Delivery"/>
    <s v="Delivered"/>
  </r>
  <r>
    <s v="ORD10428"/>
    <d v="2026-06-30T00:00:00"/>
    <s v="C1022"/>
    <s v="Customer 1001"/>
    <s v="Male"/>
    <n v="23"/>
    <s v="West"/>
    <s v="Gujarat"/>
    <s v="Ahmedabad"/>
    <s v="Consumer"/>
    <s v="P112"/>
    <s v="Desk Lamp"/>
    <s v="Lifestyle"/>
    <s v="Lighting"/>
    <s v="Arjun"/>
    <n v="5"/>
    <n v="1200"/>
    <n v="0.05"/>
    <n v="492"/>
    <s v="UPI"/>
    <s v="Returned"/>
  </r>
  <r>
    <s v="ORD10429"/>
    <d v="2026-03-27T00:00:00"/>
    <s v="C1148"/>
    <s v="Customer 1169"/>
    <s v="Male"/>
    <n v="50"/>
    <s v="South"/>
    <s v="Andhra Pradesh"/>
    <s v="Nellore"/>
    <s v="Small Business"/>
    <s v="P108"/>
    <s v="Notebook Pack"/>
    <s v="Stationery"/>
    <s v="Paper"/>
    <s v="Rahul"/>
    <n v="6"/>
    <n v="300"/>
    <n v="0.1"/>
    <n v="210"/>
    <s v="Net Banking"/>
    <s v="Returned"/>
  </r>
  <r>
    <s v="ORD10430"/>
    <d v="2026-07-18T00:00:00"/>
    <s v="C1135"/>
    <s v="Customer 1203"/>
    <s v="Male"/>
    <n v="47"/>
    <s v="South"/>
    <s v="Karnataka"/>
    <s v="Bengaluru"/>
    <s v="Consumer"/>
    <s v="P101"/>
    <s v="Laptop 15"/>
    <s v="Electronics"/>
    <s v="Computers"/>
    <s v="Meena"/>
    <n v="1"/>
    <n v="65000"/>
    <n v="0.05"/>
    <n v="134"/>
    <s v="UPI"/>
    <s v="Delivered"/>
  </r>
  <r>
    <s v="ORD10431"/>
    <d v="2026-07-16T00:00:00"/>
    <s v="C1163"/>
    <s v="Customer 1087"/>
    <s v="Male"/>
    <n v="26"/>
    <s v="East"/>
    <s v="Bihar"/>
    <s v="Patna"/>
    <s v="Corporate"/>
    <s v="P110"/>
    <s v="Backpack"/>
    <s v="Bags"/>
    <s v="Laptop Bags"/>
    <s v="Priya"/>
    <n v="6"/>
    <n v="1600"/>
    <n v="0"/>
    <n v="100"/>
    <s v="UPI"/>
    <s v="Delivered"/>
  </r>
  <r>
    <s v="ORD10432"/>
    <d v="2026-03-31T00:00:00"/>
    <s v="C1113"/>
    <s v="Customer 1239"/>
    <s v="Male"/>
    <n v="30"/>
    <s v="South"/>
    <s v="Andhra Pradesh"/>
    <s v="Visakhapatnam"/>
    <s v="Consumer"/>
    <s v="P107"/>
    <s v="Study Desk"/>
    <s v="Furniture"/>
    <s v="Desks"/>
    <s v="Rahul"/>
    <n v="5"/>
    <n v="10500"/>
    <n v="0"/>
    <n v="373"/>
    <s v="Credit Card"/>
    <s v="Delivered"/>
  </r>
  <r>
    <s v="ORD10433"/>
    <d v="2026-08-07T00:00:00"/>
    <s v="C1075"/>
    <s v="Customer 1034"/>
    <s v="Male"/>
    <n v="51"/>
    <s v="East"/>
    <s v="Odisha"/>
    <s v="Bhubaneswar"/>
    <s v="Corporate"/>
    <s v="P108"/>
    <s v="Notebook Pack"/>
    <s v="Stationery"/>
    <s v="Paper"/>
    <s v="Rahul"/>
    <n v="5"/>
    <n v="300"/>
    <n v="0.15"/>
    <n v="205"/>
    <s v="Credit Card"/>
    <s v="Cancelled"/>
  </r>
  <r>
    <s v="ORD10434"/>
    <d v="2026-05-29T00:00:00"/>
    <s v="C1128"/>
    <s v="Customer 1139"/>
    <s v="Male"/>
    <n v="30"/>
    <s v="East"/>
    <s v="West Bengal"/>
    <s v="Kolkata"/>
    <s v="Small Business"/>
    <s v="P110"/>
    <s v="Backpack"/>
    <s v="Bags"/>
    <s v="Laptop Bags"/>
    <s v="Sneha"/>
    <n v="3"/>
    <n v="1600"/>
    <n v="0.2"/>
    <n v="354"/>
    <s v="UPI"/>
    <s v="Delivered"/>
  </r>
  <r>
    <s v="ORD10435"/>
    <d v="2026-07-15T00:00:00"/>
    <s v="C1142"/>
    <s v="Customer 1049"/>
    <s v="Male"/>
    <n v="21"/>
    <s v="South"/>
    <s v="Andhra Pradesh"/>
    <s v="Vijayawada"/>
    <s v="Consumer"/>
    <s v="P104"/>
    <s v="24in Monitor"/>
    <s v="Electronics"/>
    <s v="Displays"/>
    <s v="Priya"/>
    <n v="1"/>
    <n v="12500"/>
    <n v="0.05"/>
    <n v="363"/>
    <s v="Credit Card"/>
    <s v="Delivered"/>
  </r>
  <r>
    <s v="ORD10436"/>
    <d v="2026-01-04T00:00:00"/>
    <s v="C1125"/>
    <s v="Customer 1048"/>
    <s v="Female"/>
    <n v="47"/>
    <s v="South"/>
    <s v="Kerala"/>
    <s v="Kochi"/>
    <s v="Corporate"/>
    <s v="P101"/>
    <s v="Laptop 15"/>
    <s v="Electronics"/>
    <s v="Computers"/>
    <s v="Anjali"/>
    <n v="7"/>
    <n v="65000"/>
    <n v="0.05"/>
    <n v="196"/>
    <s v="UPI"/>
    <s v="Delivered"/>
  </r>
  <r>
    <s v="ORD10437"/>
    <d v="2026-08-22T00:00:00"/>
    <s v="C1178"/>
    <s v="Customer 1143"/>
    <s v="Female"/>
    <n v="40"/>
    <s v="South"/>
    <s v="Karnataka"/>
    <s v="Bengaluru"/>
    <s v="Small Business"/>
    <s v="P112"/>
    <s v="Desk Lamp"/>
    <s v="Lifestyle"/>
    <s v="Lighting"/>
    <s v="Priya"/>
    <n v="5"/>
    <n v="1200"/>
    <n v="0.1"/>
    <n v="268"/>
    <s v="Debit Card"/>
    <s v="Cancelled"/>
  </r>
  <r>
    <s v="ORD10438"/>
    <d v="2026-02-04T00:00:00"/>
    <s v="C1119"/>
    <s v="Customer 1009"/>
    <s v="Male"/>
    <n v="30"/>
    <s v="South"/>
    <s v="Karnataka"/>
    <s v="Mysuru"/>
    <s v="Consumer"/>
    <s v="P107"/>
    <s v="Study Desk"/>
    <s v="Furniture"/>
    <s v="Desks"/>
    <s v="Arjun"/>
    <n v="8"/>
    <n v="10500"/>
    <n v="0.1"/>
    <n v="122"/>
    <s v="UPI"/>
    <s v="Delivered"/>
  </r>
  <r>
    <s v="ORD10439"/>
    <d v="2026-06-05T00:00:00"/>
    <s v="C1023"/>
    <s v="Customer 1034"/>
    <s v="Male"/>
    <n v="37"/>
    <s v="South"/>
    <s v="Andhra Pradesh"/>
    <s v="Tirupati"/>
    <s v="Corporate"/>
    <s v="P111"/>
    <s v="Water Bottle"/>
    <s v="Lifestyle"/>
    <s v="Drinkware"/>
    <s v="Kiran"/>
    <n v="6"/>
    <n v="650"/>
    <n v="0.05"/>
    <n v="374"/>
    <s v="Net Banking"/>
    <s v="Delivered"/>
  </r>
  <r>
    <s v="ORD10440"/>
    <d v="2026-05-13T00:00:00"/>
    <s v="C1093"/>
    <s v="Customer 1190"/>
    <s v="Female"/>
    <n v="38"/>
    <s v="South"/>
    <s v="Kerala"/>
    <s v="Kochi"/>
    <s v="Small Business"/>
    <s v="P107"/>
    <s v="Study Desk"/>
    <s v="Furniture"/>
    <s v="Desks"/>
    <s v="Sneha"/>
    <n v="2"/>
    <n v="10500"/>
    <n v="0.2"/>
    <n v="109"/>
    <s v="UPI"/>
    <s v="Delivered"/>
  </r>
  <r>
    <s v="ORD10441"/>
    <d v="2026-08-18T00:00:00"/>
    <s v="C1250"/>
    <s v="Customer 1022"/>
    <s v="Female"/>
    <n v="32"/>
    <s v="South"/>
    <s v="Kerala"/>
    <s v="Kochi"/>
    <s v="Consumer"/>
    <s v="P102"/>
    <s v="Wireless Mouse"/>
    <s v="Electronics"/>
    <s v="Accessories"/>
    <m/>
    <n v="3"/>
    <n v="850"/>
    <n v="0.05"/>
    <n v="77"/>
    <s v="Credit Card"/>
    <s v="Returned"/>
  </r>
  <r>
    <s v="ORD10442"/>
    <d v="2026-04-25T00:00:00"/>
    <s v="C1202"/>
    <s v="Customer 1235"/>
    <s v="Female"/>
    <n v="40"/>
    <s v="West"/>
    <s v="Maharashtra"/>
    <s v="Pune"/>
    <s v="Small Business"/>
    <s v="P101"/>
    <s v="Laptop 15"/>
    <s v="Electronics"/>
    <s v="Computers"/>
    <s v="Kiran"/>
    <n v="3"/>
    <n v="65000"/>
    <n v="0.15"/>
    <n v="246"/>
    <s v="Credit Card"/>
    <s v="Delivered"/>
  </r>
  <r>
    <s v="ORD10443"/>
    <d v="2026-01-16T00:00:00"/>
    <s v="C1022"/>
    <s v="Customer 1198"/>
    <s v="Male"/>
    <n v="32"/>
    <s v="South"/>
    <s v="Telangana"/>
    <s v="Hyderabad"/>
    <s v="Consumer"/>
    <s v="P106"/>
    <s v="Office Chair"/>
    <s v="Furniture"/>
    <s v="Seating"/>
    <s v="Anjali"/>
    <n v="6"/>
    <n v="8500"/>
    <n v="0"/>
    <n v="245"/>
    <s v="Net Banking"/>
    <s v="Delivered"/>
  </r>
  <r>
    <s v="ORD10444"/>
    <d v="2026-02-04T00:00:00"/>
    <s v="C1233"/>
    <s v="Customer 1102"/>
    <s v="Male"/>
    <n v="50"/>
    <s v="North"/>
    <s v="Uttar Pradesh"/>
    <s v="Lucknow"/>
    <s v="Small Business"/>
    <s v="P109"/>
    <s v="Premium Pen Set"/>
    <s v="Stationery"/>
    <s v="Writing"/>
    <s v="Kiran"/>
    <n v="5"/>
    <n v="400"/>
    <n v="0.15"/>
    <n v="311"/>
    <s v="Credit Card"/>
    <s v="Delivered"/>
  </r>
  <r>
    <s v="ORD10445"/>
    <d v="2026-08-18T00:00:00"/>
    <s v="C1061"/>
    <s v="Customer 1113"/>
    <s v="Male"/>
    <n v="27"/>
    <s v="South"/>
    <s v="Kerala"/>
    <s v="Kochi"/>
    <s v="Corporate"/>
    <s v="P101"/>
    <s v="Laptop 15"/>
    <s v="Electronics"/>
    <s v="Computers"/>
    <s v="Rahul"/>
    <n v="3"/>
    <n v="65000"/>
    <n v="0"/>
    <n v="286"/>
    <s v="Debit Card"/>
    <s v="Delivered"/>
  </r>
  <r>
    <s v="ORD10446"/>
    <d v="2026-07-16T00:00:00"/>
    <s v="C1186"/>
    <s v="Customer 1206"/>
    <s v="Male"/>
    <n v="26"/>
    <s v="South"/>
    <s v="Karnataka"/>
    <s v="Bengaluru"/>
    <s v="Consumer"/>
    <s v="P111"/>
    <s v="Water Bottle"/>
    <s v="Lifestyle"/>
    <s v="Drinkware"/>
    <s v="Arjun"/>
    <n v="8"/>
    <n v="650"/>
    <n v="0.05"/>
    <n v="365"/>
    <s v="Debit Card"/>
    <s v="Delivered"/>
  </r>
  <r>
    <s v="ORD10447"/>
    <d v="2026-06-13T00:00:00"/>
    <s v="C1194"/>
    <s v="Customer 1083"/>
    <s v="Male"/>
    <n v="52"/>
    <s v="North"/>
    <s v="Punjab"/>
    <s v="Ludhiana"/>
    <s v="Consumer"/>
    <s v="P106"/>
    <s v="Office Chair"/>
    <s v="Furniture"/>
    <s v="Seating"/>
    <s v="Kiran"/>
    <n v="7"/>
    <n v="8500"/>
    <n v="0.1"/>
    <n v="102"/>
    <s v="Cash on Delivery"/>
    <s v="Returned"/>
  </r>
  <r>
    <s v="ORD10448"/>
    <d v="2026-01-06T00:00:00"/>
    <s v="C1142"/>
    <s v="Customer 1141"/>
    <s v="Female"/>
    <n v="37"/>
    <s v="South"/>
    <s v="Karnataka"/>
    <s v="Mysuru"/>
    <s v="Corporate"/>
    <s v="P101"/>
    <s v="Laptop 15"/>
    <s v="Electronics"/>
    <s v="Computers"/>
    <s v="Meena"/>
    <n v="2"/>
    <n v="65000"/>
    <n v="0.05"/>
    <n v="128"/>
    <s v="Net Banking"/>
    <s v="Delivered"/>
  </r>
  <r>
    <s v="ORD10449"/>
    <d v="2026-03-19T00:00:00"/>
    <s v="C1150"/>
    <s v="Customer 1032"/>
    <s v="Male"/>
    <n v="45"/>
    <s v="South"/>
    <s v="Andhra Pradesh"/>
    <s v="Nellore"/>
    <s v="Consumer"/>
    <s v="P111"/>
    <s v="Water Bottle"/>
    <s v="Lifestyle"/>
    <s v="Drinkware"/>
    <s v="Kiran"/>
    <n v="3"/>
    <n v="650"/>
    <n v="0.1"/>
    <n v="363"/>
    <s v="Credit Card"/>
    <s v="Returned"/>
  </r>
  <r>
    <s v="ORD10450"/>
    <d v="2026-04-07T00:00:00"/>
    <s v="C1132"/>
    <s v="Customer 1010"/>
    <s v="Female"/>
    <n v="50"/>
    <s v="South"/>
    <s v="Andhra Pradesh"/>
    <s v="Visakhapatnam"/>
    <s v="Consumer"/>
    <s v="P108"/>
    <s v="Notebook Pack"/>
    <s v="Stationery"/>
    <s v="Paper"/>
    <s v="Priya"/>
    <n v="3"/>
    <n v="300"/>
    <n v="0.15"/>
    <n v="214"/>
    <s v="Debit Card"/>
    <s v="Delivered"/>
  </r>
  <r>
    <s v="ORD10451"/>
    <d v="2026-04-14T00:00:00"/>
    <s v="C1114"/>
    <s v="Customer 1075"/>
    <s v="Female"/>
    <n v="22"/>
    <s v="West"/>
    <s v="Maharashtra"/>
    <s v="Pune"/>
    <s v="Consumer"/>
    <s v="P109"/>
    <s v="Premium Pen Set"/>
    <s v="Stationery"/>
    <s v="Writing"/>
    <s v="Priya"/>
    <n v="1"/>
    <n v="400"/>
    <n v="0.15"/>
    <n v="440"/>
    <s v="Debit Card"/>
    <s v="Delivered"/>
  </r>
  <r>
    <s v="ORD10452"/>
    <d v="2026-06-11T00:00:00"/>
    <s v="C1242"/>
    <s v="Customer 1138"/>
    <s v="Female"/>
    <n v="54"/>
    <s v="West"/>
    <s v="Maharashtra"/>
    <s v="Mumbai"/>
    <s v="Corporate"/>
    <s v="P112"/>
    <s v="Desk Lamp"/>
    <s v="Lifestyle"/>
    <s v="Lighting"/>
    <s v="Sneha"/>
    <n v="5"/>
    <n v="1200"/>
    <n v="0.1"/>
    <n v="114"/>
    <s v="Credit Card"/>
    <s v="Delivered"/>
  </r>
  <r>
    <s v="ORD10453"/>
    <d v="2026-02-03T00:00:00"/>
    <s v="C1008"/>
    <s v="Customer 1062"/>
    <s v="Female"/>
    <n v="51"/>
    <s v="South"/>
    <s v="Tamil Nadu"/>
    <s v="Chennai"/>
    <s v="Small Business"/>
    <s v="P111"/>
    <s v="Water Bottle"/>
    <s v="Lifestyle"/>
    <s v="Drinkware"/>
    <s v="Vikram"/>
    <n v="6"/>
    <n v="650"/>
    <n v="0.2"/>
    <n v="83"/>
    <s v="Net Banking"/>
    <s v="Delivered"/>
  </r>
  <r>
    <s v="ORD10454"/>
    <d v="2026-01-19T00:00:00"/>
    <s v="C1132"/>
    <s v="Customer 1209"/>
    <s v="Male"/>
    <n v="39"/>
    <s v="West"/>
    <s v="Rajasthan"/>
    <s v="Jaipur"/>
    <s v="Corporate"/>
    <s v="P102"/>
    <s v="Wireless Mouse"/>
    <s v="Electronics"/>
    <s v="Accessories"/>
    <s v="Anjali"/>
    <n v="4"/>
    <n v="850"/>
    <n v="0"/>
    <n v="72"/>
    <s v="Cash on Delivery"/>
    <s v="Delivered"/>
  </r>
  <r>
    <s v="ORD10455"/>
    <d v="2026-07-17T00:00:00"/>
    <s v="C1127"/>
    <s v="Customer 1181"/>
    <s v="Male"/>
    <n v="48"/>
    <s v="South"/>
    <s v="Tamil Nadu"/>
    <s v="Coimbatore"/>
    <s v="Corporate"/>
    <s v="P110"/>
    <s v="Backpack"/>
    <s v="Bags"/>
    <s v="Laptop Bags"/>
    <s v="Anjali"/>
    <n v="5"/>
    <n v="1600"/>
    <n v="0.05"/>
    <n v="110"/>
    <s v="Debit Card"/>
    <s v="Returned"/>
  </r>
  <r>
    <s v="ORD10456"/>
    <d v="2026-05-11T00:00:00"/>
    <s v="C1109"/>
    <s v="Customer 1156"/>
    <s v="Male"/>
    <n v="48"/>
    <s v="South"/>
    <s v="Andhra Pradesh"/>
    <s v="Vijayawada"/>
    <s v="Small Business"/>
    <s v="P107"/>
    <s v="Study Desk"/>
    <s v="Furniture"/>
    <s v="Desks"/>
    <s v="Arjun"/>
    <n v="4"/>
    <n v="10500"/>
    <n v="0.05"/>
    <n v="79"/>
    <s v="Cash on Delivery"/>
    <s v="Delivered"/>
  </r>
  <r>
    <s v="ORD10457"/>
    <d v="2026-07-29T00:00:00"/>
    <s v="C1101"/>
    <s v="Customer 1087"/>
    <s v="Male"/>
    <n v="33"/>
    <s v="South"/>
    <s v="Kerala"/>
    <s v="Kochi"/>
    <s v="Corporate"/>
    <s v="P104"/>
    <s v="24in Monitor"/>
    <s v="Electronics"/>
    <s v="Displays"/>
    <s v="Meena"/>
    <n v="3"/>
    <n v="12500"/>
    <n v="0.1"/>
    <n v="88"/>
    <s v="Cash on Delivery"/>
    <s v="Delivered"/>
  </r>
  <r>
    <s v="ORD10458"/>
    <d v="2026-06-18T00:00:00"/>
    <s v="C1045"/>
    <s v="Customer 1140"/>
    <s v="Female"/>
    <n v="55"/>
    <s v="East"/>
    <s v="Odisha"/>
    <s v="Bhubaneswar"/>
    <s v="Corporate"/>
    <s v="P111"/>
    <s v="Water Bottle"/>
    <s v="Lifestyle"/>
    <s v="Drinkware"/>
    <s v="Priya"/>
    <n v="4"/>
    <n v="650"/>
    <n v="0.1"/>
    <n v="387"/>
    <s v="UPI"/>
    <s v="Cancelled"/>
  </r>
  <r>
    <s v="ORD10459"/>
    <d v="2026-05-17T00:00:00"/>
    <s v="C1002"/>
    <s v="Customer 1149"/>
    <s v="Female"/>
    <n v="32"/>
    <s v="East"/>
    <s v="Bihar"/>
    <s v="Patna"/>
    <s v="Consumer"/>
    <s v="P102"/>
    <s v="Wireless Mouse"/>
    <s v="Electronics"/>
    <s v="Accessories"/>
    <s v="Vikram"/>
    <n v="3"/>
    <n v="850"/>
    <n v="0.05"/>
    <n v="134"/>
    <s v="UPI"/>
    <s v="Delivered"/>
  </r>
  <r>
    <s v="ORD10460"/>
    <d v="2026-08-03T00:00:00"/>
    <s v="C1006"/>
    <s v="Customer 1170"/>
    <s v="Female"/>
    <n v="47"/>
    <s v="South"/>
    <s v="Tamil Nadu"/>
    <s v="Chennai"/>
    <s v="Consumer"/>
    <s v="P101"/>
    <s v="Laptop 15"/>
    <s v="Electronics"/>
    <s v="Computers"/>
    <s v="Rahul"/>
    <n v="1"/>
    <n v="65000"/>
    <n v="0.05"/>
    <n v="473"/>
    <s v="Cash on Delivery"/>
    <s v="Returned"/>
  </r>
  <r>
    <s v="ORD10461"/>
    <d v="2026-06-18T00:00:00"/>
    <s v="C1009"/>
    <s v="Customer 1040"/>
    <s v="Female"/>
    <n v="43"/>
    <s v="North"/>
    <s v="Uttar Pradesh"/>
    <s v="Lucknow"/>
    <s v="Small Business"/>
    <s v="P101"/>
    <s v="Laptop 15"/>
    <s v="Electronics"/>
    <s v="Computers"/>
    <s v="Rahul"/>
    <n v="5"/>
    <n v="65000"/>
    <n v="0"/>
    <n v="472"/>
    <s v="UPI"/>
    <s v="Delivered"/>
  </r>
  <r>
    <s v="ORD10462"/>
    <d v="2026-01-08T00:00:00"/>
    <s v="C1118"/>
    <s v="Customer 1198"/>
    <s v="Male"/>
    <n v="21"/>
    <s v="South"/>
    <s v="Andhra Pradesh"/>
    <s v="Tirupati"/>
    <s v="Corporate"/>
    <s v="P111"/>
    <s v="Water Bottle"/>
    <s v="Lifestyle"/>
    <s v="Drinkware"/>
    <s v="Rahul"/>
    <n v="1"/>
    <n v="650"/>
    <n v="0.1"/>
    <n v="379"/>
    <s v="Net Banking"/>
    <s v="Cancelled"/>
  </r>
  <r>
    <s v="ORD10463"/>
    <d v="2026-07-12T00:00:00"/>
    <s v="C1078"/>
    <s v="Customer 1199"/>
    <s v="Female"/>
    <n v="49"/>
    <s v="South"/>
    <s v="Andhra Pradesh"/>
    <s v="Vijayawada"/>
    <s v="Corporate"/>
    <s v="P102"/>
    <s v="Wireless Mouse"/>
    <s v="Electronics"/>
    <s v="Accessories"/>
    <s v="Kiran"/>
    <n v="5"/>
    <n v="850"/>
    <n v="0.05"/>
    <n v="251"/>
    <s v="Net Banking"/>
    <s v="Delivered"/>
  </r>
  <r>
    <s v="ORD10464"/>
    <d v="2026-04-24T00:00:00"/>
    <s v="C1202"/>
    <s v="Customer 1207"/>
    <s v="Male"/>
    <n v="52"/>
    <s v="South"/>
    <s v="Tamil Nadu"/>
    <s v="Coimbatore"/>
    <s v="Consumer"/>
    <s v="P107"/>
    <s v="Study Desk"/>
    <s v="Furniture"/>
    <s v="Desks"/>
    <s v="Anjali"/>
    <n v="4"/>
    <n v="10500"/>
    <n v="0.05"/>
    <n v="182"/>
    <s v="Debit Card"/>
    <s v="Delivered"/>
  </r>
  <r>
    <s v="ORD10465"/>
    <d v="2026-04-18T00:00:00"/>
    <s v="C1141"/>
    <s v="Customer 1137"/>
    <s v="Female"/>
    <n v="27"/>
    <s v="South"/>
    <s v="Karnataka"/>
    <m/>
    <s v="Small Business"/>
    <s v="P104"/>
    <s v="24in Monitor"/>
    <s v="Electronics"/>
    <s v="Displays"/>
    <s v="Priya"/>
    <n v="6"/>
    <n v="12500"/>
    <n v="0.15"/>
    <n v="355"/>
    <s v="Credit Card"/>
    <s v="Returned"/>
  </r>
  <r>
    <s v="ORD10466"/>
    <d v="2026-07-12T00:00:00"/>
    <s v="C1249"/>
    <s v="Customer 1001"/>
    <s v="Female"/>
    <n v="50"/>
    <s v="South"/>
    <s v="Telangana"/>
    <s v="Hyderabad"/>
    <s v="Corporate"/>
    <s v="P109"/>
    <s v="Premium Pen Set"/>
    <s v="Stationery"/>
    <s v="Writing"/>
    <s v="Kiran"/>
    <n v="5"/>
    <n v="400"/>
    <n v="0.1"/>
    <n v="216"/>
    <s v="UPI"/>
    <s v="Delivered"/>
  </r>
  <r>
    <s v="ORD10467"/>
    <d v="2026-07-18T00:00:00"/>
    <s v="C1099"/>
    <s v="Customer 1105"/>
    <s v="Female"/>
    <n v="52"/>
    <s v="South"/>
    <s v="Telangana"/>
    <s v="Warangal"/>
    <s v="Corporate"/>
    <s v="P107"/>
    <s v="Study Desk"/>
    <s v="Furniture"/>
    <s v="Desks"/>
    <s v="Anjali"/>
    <n v="6"/>
    <n v="10500"/>
    <n v="0.1"/>
    <n v="307"/>
    <s v="Credit Card"/>
    <s v="Delivered"/>
  </r>
  <r>
    <s v="ORD10468"/>
    <d v="2026-05-29T00:00:00"/>
    <s v="C1186"/>
    <s v="Customer 1125"/>
    <s v="Male"/>
    <n v="49"/>
    <s v="West"/>
    <s v="Gujarat"/>
    <s v="Ahmedabad"/>
    <s v="Corporate"/>
    <s v="P101"/>
    <s v="Laptop 15"/>
    <s v="Electronics"/>
    <s v="Computers"/>
    <s v="Meena"/>
    <n v="8"/>
    <n v="65000"/>
    <n v="0.1"/>
    <n v="259"/>
    <s v="Credit Card"/>
    <s v="Cancelled"/>
  </r>
  <r>
    <s v="ORD10469"/>
    <d v="2026-08-22T00:00:00"/>
    <s v="C1243"/>
    <s v="Customer 1112"/>
    <s v="Female"/>
    <n v="52"/>
    <s v="West"/>
    <s v="Maharashtra"/>
    <s v="Pune"/>
    <s v="Small Business"/>
    <s v="P107"/>
    <s v="Study Desk"/>
    <s v=" Furniture "/>
    <s v="Desks"/>
    <s v="Anjali"/>
    <n v="6"/>
    <n v="10500"/>
    <n v="0.2"/>
    <n v="324"/>
    <s v="Cash on Delivery"/>
    <s v="Delivered"/>
  </r>
  <r>
    <s v="ORD10470"/>
    <d v="2026-01-18T00:00:00"/>
    <s v="C1153"/>
    <s v="Customer 1218"/>
    <s v="Female"/>
    <n v="24"/>
    <s v="South"/>
    <s v="Kerala"/>
    <s v="Thiruvananthapuram"/>
    <s v="Corporate"/>
    <s v="P103"/>
    <s v="Keyboard"/>
    <s v="Electronics"/>
    <s v="Accessories"/>
    <s v="Sneha"/>
    <n v="7"/>
    <n v="1200"/>
    <n v="0.1"/>
    <n v="410"/>
    <s v="Debit Card"/>
    <s v="Cancelled"/>
  </r>
  <r>
    <s v="ORD10471"/>
    <d v="2026-04-16T00:00:00"/>
    <s v="C1210"/>
    <s v="Customer 1242"/>
    <s v="Male"/>
    <n v="37"/>
    <s v="West"/>
    <s v="Gujarat"/>
    <s v="Ahmedabad"/>
    <s v="Consumer"/>
    <s v="P112"/>
    <s v="Desk Lamp"/>
    <s v="Lifestyle"/>
    <s v="Lighting"/>
    <s v="Anjali"/>
    <n v="1"/>
    <n v="1200"/>
    <n v="0"/>
    <n v="57"/>
    <s v="UPI"/>
    <s v="Delivered"/>
  </r>
  <r>
    <s v="ORD10472"/>
    <d v="2026-01-01T00:00:00"/>
    <s v="C1152"/>
    <s v="Customer 1058"/>
    <s v="Female"/>
    <n v="41"/>
    <s v="South"/>
    <s v="Andhra Pradesh"/>
    <s v="Nellore"/>
    <s v="Small Business"/>
    <s v="P106"/>
    <s v="Office Chair"/>
    <s v="Furniture"/>
    <s v="Seating"/>
    <s v="Priya"/>
    <n v="6"/>
    <n v="8500"/>
    <n v="0.1"/>
    <n v="154"/>
    <s v="Credit Card"/>
    <s v="Cancelled"/>
  </r>
  <r>
    <s v="ORD10473"/>
    <d v="2026-08-04T00:00:00"/>
    <s v="C1057"/>
    <s v="Customer 1035"/>
    <s v="Male"/>
    <n v="43"/>
    <s v="North"/>
    <s v="Delhi"/>
    <s v="New Delhi"/>
    <s v="Corporate"/>
    <s v="P105"/>
    <s v="USB-C Hub"/>
    <s v="Electronics"/>
    <s v="Accessories"/>
    <s v="Sneha"/>
    <n v="5"/>
    <n v="1600"/>
    <n v="0.15"/>
    <n v="266"/>
    <s v="Cash on Delivery"/>
    <s v="Delivered"/>
  </r>
  <r>
    <s v="ORD10474"/>
    <d v="2026-02-09T00:00:00"/>
    <s v="C1162"/>
    <s v="Customer 1139"/>
    <s v="Male"/>
    <n v="33"/>
    <s v="South"/>
    <s v="Andhra Pradesh"/>
    <s v="Visakhapatnam"/>
    <s v="Consumer"/>
    <s v="P112"/>
    <s v="Desk Lamp"/>
    <s v="Lifestyle"/>
    <s v="Lighting"/>
    <s v="Kiran"/>
    <n v="2"/>
    <n v="1200"/>
    <n v="0.15"/>
    <n v="176"/>
    <s v="Credit Card"/>
    <s v="Returned"/>
  </r>
  <r>
    <s v="ORD10475"/>
    <d v="2026-07-14T00:00:00"/>
    <s v="C1156"/>
    <s v="Customer 1108"/>
    <s v="Female"/>
    <n v="39"/>
    <s v="East"/>
    <s v="Odisha"/>
    <s v="Bhubaneswar"/>
    <s v="Small Business"/>
    <s v="P101"/>
    <s v="Laptop 15"/>
    <s v="Electronics"/>
    <s v="Computers"/>
    <s v="Kiran"/>
    <n v="4"/>
    <n v="65000"/>
    <n v="0.15"/>
    <n v="277"/>
    <s v="UPI"/>
    <s v="Delivered"/>
  </r>
  <r>
    <s v="ORD10476"/>
    <d v="2026-08-04T00:00:00"/>
    <s v="C1197"/>
    <s v="Customer 1216"/>
    <s v="Male"/>
    <n v="37"/>
    <s v="South"/>
    <s v="Telangana"/>
    <s v="Hyderabad"/>
    <s v="Corporate"/>
    <s v="P111"/>
    <s v="Water Bottle"/>
    <s v="Lifestyle"/>
    <s v="Drinkware"/>
    <s v="Vikram"/>
    <n v="3"/>
    <n v="650"/>
    <n v="0.15"/>
    <n v="151"/>
    <s v="Credit Card"/>
    <s v="Returned"/>
  </r>
  <r>
    <s v="ORD10477"/>
    <d v="2026-07-05T00:00:00"/>
    <s v="C1112"/>
    <s v="Customer 1071"/>
    <s v="Male"/>
    <n v="41"/>
    <s v="East"/>
    <s v="Bihar"/>
    <s v="Patna"/>
    <s v="Corporate"/>
    <s v="P103"/>
    <s v="Keyboard"/>
    <s v="Electronics"/>
    <s v="Accessories"/>
    <s v="Priya"/>
    <n v="2"/>
    <n v="1200"/>
    <n v="0.05"/>
    <n v="419"/>
    <s v="Debit Card"/>
    <s v="Returned"/>
  </r>
  <r>
    <s v="ORD10478"/>
    <d v="2026-06-27T00:00:00"/>
    <s v="C1157"/>
    <s v="Customer 1199"/>
    <s v="Female"/>
    <n v="35"/>
    <s v="North"/>
    <s v="Delhi"/>
    <s v="New Delhi"/>
    <s v="Corporate"/>
    <s v="P104"/>
    <s v="24in Monitor"/>
    <s v="Electronics"/>
    <s v="Displays"/>
    <s v="Meena"/>
    <n v="2"/>
    <n v="12500"/>
    <n v="0.1"/>
    <n v="229"/>
    <s v="Cash on Delivery"/>
    <s v="Delivered"/>
  </r>
  <r>
    <s v="ORD10479"/>
    <d v="2026-07-14T00:00:00"/>
    <s v="C1195"/>
    <s v="Customer 1098"/>
    <s v="Male"/>
    <n v="36"/>
    <s v="East"/>
    <s v="Bihar"/>
    <s v="Patna"/>
    <s v="Small Business"/>
    <s v="P111"/>
    <s v="Water Bottle"/>
    <s v="Lifestyle"/>
    <s v="Drinkware"/>
    <s v="Arjun"/>
    <n v="4"/>
    <n v="650"/>
    <n v="0.1"/>
    <n v="197"/>
    <s v="Credit Card"/>
    <s v="Cancelled"/>
  </r>
  <r>
    <s v="ORD10480"/>
    <d v="2026-04-25T00:00:00"/>
    <s v="C1142"/>
    <s v="Customer 1218"/>
    <s v="Female"/>
    <n v="51"/>
    <s v="South"/>
    <s v="Andhra Pradesh"/>
    <s v="Vijayawada"/>
    <s v="Consumer"/>
    <s v="P110"/>
    <s v="Backpack"/>
    <s v="Bags"/>
    <s v="Laptop Bags"/>
    <s v="Anjali"/>
    <n v="3"/>
    <n v="1600"/>
    <n v="0.2"/>
    <n v="157"/>
    <s v="Debit Card"/>
    <s v="Delivered"/>
  </r>
  <r>
    <s v="ORD10481"/>
    <d v="2026-03-11T00:00:00"/>
    <s v="C1056"/>
    <s v="Customer 1111"/>
    <s v="Female"/>
    <n v="48"/>
    <s v="South"/>
    <s v="Telangana"/>
    <s v="Warangal"/>
    <s v="Consumer"/>
    <s v="P109"/>
    <s v="Premium Pen Set"/>
    <s v="Stationery"/>
    <s v="Writing"/>
    <s v="Kiran"/>
    <n v="2"/>
    <n v="400"/>
    <n v="0.1"/>
    <n v="114"/>
    <s v="Credit Card"/>
    <s v="Returned"/>
  </r>
  <r>
    <s v="ORD10482"/>
    <d v="2026-05-29T00:00:00"/>
    <s v="C1100"/>
    <s v="Customer 1082"/>
    <s v="Female"/>
    <n v="42"/>
    <s v="South"/>
    <s v="Telangana"/>
    <s v="Hyderabad"/>
    <s v="Consumer"/>
    <s v="P103"/>
    <s v="Keyboard"/>
    <s v="Electronics"/>
    <s v="Accessories"/>
    <s v="Anjali"/>
    <n v="3"/>
    <n v="1200"/>
    <n v="0.1"/>
    <n v="463"/>
    <s v="Net Banking"/>
    <s v="Delivered"/>
  </r>
  <r>
    <s v="ORD10483"/>
    <d v="2026-06-18T00:00:00"/>
    <s v="C1081"/>
    <s v="Customer 1072"/>
    <s v="Female"/>
    <n v="38"/>
    <s v="South"/>
    <s v="Tamil Nadu"/>
    <s v="Coimbatore"/>
    <s v="Corporate"/>
    <s v="P107"/>
    <s v="Study Desk"/>
    <s v="Furniture"/>
    <s v="Desks"/>
    <s v="Priya"/>
    <n v="3"/>
    <n v="10500"/>
    <n v="0"/>
    <n v="175"/>
    <s v="Net Banking"/>
    <s v="Returned"/>
  </r>
  <r>
    <s v="ORD10484"/>
    <d v="2026-02-05T00:00:00"/>
    <s v="C1194"/>
    <s v="Customer 1222"/>
    <s v="Male"/>
    <n v="44"/>
    <s v="North"/>
    <s v="Punjab"/>
    <s v="Ludhiana"/>
    <s v="Small Business"/>
    <s v="P106"/>
    <s v="Office Chair"/>
    <s v="Furniture"/>
    <s v="Seating"/>
    <s v="Meena"/>
    <n v="4"/>
    <n v="8500"/>
    <n v="0.1"/>
    <n v="114"/>
    <s v="UPI"/>
    <s v="Cancelled"/>
  </r>
  <r>
    <s v="ORD10485"/>
    <d v="2026-01-26T00:00:00"/>
    <s v="C1104"/>
    <s v="Customer 1119"/>
    <s v="Female"/>
    <n v="31"/>
    <s v="North"/>
    <s v="Delhi"/>
    <s v="New Delhi"/>
    <s v="Consumer"/>
    <s v="P103"/>
    <s v="Keyboard"/>
    <s v="Electronics"/>
    <s v="Accessories"/>
    <s v="Kiran"/>
    <n v="8"/>
    <n v="1200"/>
    <n v="0.1"/>
    <n v="420"/>
    <s v="UPI"/>
    <s v="Cancelled"/>
  </r>
  <r>
    <s v="ORD10486"/>
    <d v="2026-03-05T00:00:00"/>
    <s v="C1179"/>
    <s v="Customer 1008"/>
    <s v="Male"/>
    <n v="49"/>
    <s v="North"/>
    <s v="Uttar Pradesh"/>
    <s v="Lucknow"/>
    <s v="Corporate"/>
    <s v="P103"/>
    <s v="Keyboard"/>
    <s v="Electronics"/>
    <s v="Accessories"/>
    <s v="Priya"/>
    <n v="5"/>
    <n v="1200"/>
    <n v="0.05"/>
    <n v="247"/>
    <s v="UPI"/>
    <s v="Delivered"/>
  </r>
  <r>
    <s v="ORD10487"/>
    <d v="2026-07-03T00:00:00"/>
    <s v="C1062"/>
    <s v="Customer 1108"/>
    <s v="Female"/>
    <n v="47"/>
    <s v="South"/>
    <s v="Karnataka"/>
    <s v="Bengaluru"/>
    <s v="Consumer"/>
    <s v="P109"/>
    <s v="Premium Pen Set"/>
    <s v="Stationery"/>
    <s v="Writing"/>
    <s v="Anjali"/>
    <n v="3"/>
    <n v="400"/>
    <n v="0.05"/>
    <n v="144"/>
    <s v="Cash on Delivery"/>
    <s v="Delivered"/>
  </r>
  <r>
    <s v="ORD10488"/>
    <d v="2026-05-12T00:00:00"/>
    <s v="C1126"/>
    <s v="Customer 1040"/>
    <s v="Female"/>
    <n v="35"/>
    <s v="South"/>
    <s v="Telangana"/>
    <s v="Hyderabad"/>
    <s v="Small Business"/>
    <s v="P104"/>
    <s v="24in Monitor"/>
    <s v="Electronics"/>
    <s v="Displays"/>
    <s v="Anjali"/>
    <n v="7"/>
    <n v="12500"/>
    <n v="0"/>
    <n v="291"/>
    <s v="UPI"/>
    <s v="Delivered"/>
  </r>
  <r>
    <s v="ORD10489"/>
    <d v="2026-02-21T00:00:00"/>
    <s v="C1170"/>
    <s v="Customer 1098"/>
    <s v="Male"/>
    <n v="29"/>
    <s v="East"/>
    <s v="Odisha"/>
    <s v="Bhubaneswar"/>
    <s v="Corporate"/>
    <s v="P103"/>
    <s v="Keyboard"/>
    <s v="Electronics"/>
    <s v="Accessories"/>
    <s v="Rahul"/>
    <n v="8"/>
    <n v="1200"/>
    <n v="0.15"/>
    <n v="145"/>
    <s v="Credit Card"/>
    <s v="Delivered"/>
  </r>
  <r>
    <s v="ORD10490"/>
    <d v="2026-08-24T00:00:00"/>
    <s v="C1212"/>
    <s v="Customer 1153"/>
    <s v="Female"/>
    <n v="31"/>
    <s v="South"/>
    <s v="Tamil Nadu"/>
    <s v="Chennai"/>
    <s v="Consumer"/>
    <s v="P102"/>
    <s v="Wireless Mouse"/>
    <s v="Electronics"/>
    <s v="Accessories"/>
    <s v="Rahul"/>
    <n v="1"/>
    <n v="850"/>
    <n v="0.05"/>
    <n v="466"/>
    <s v="Net Banking"/>
    <s v="Delivered"/>
  </r>
  <r>
    <s v="ORD10491"/>
    <d v="2026-08-02T00:00:00"/>
    <s v="C1070"/>
    <s v="Customer 1220"/>
    <s v="Male"/>
    <n v="23"/>
    <s v="South"/>
    <s v="Tamil Nadu"/>
    <s v="Chennai"/>
    <s v="Small Business"/>
    <s v="P110"/>
    <s v="Backpack"/>
    <s v="Bags"/>
    <s v="Laptop Bags"/>
    <s v="Arjun"/>
    <n v="3"/>
    <n v="1600"/>
    <n v="0.1"/>
    <n v="127"/>
    <s v="Cash on Delivery"/>
    <s v="Delivered"/>
  </r>
  <r>
    <s v="ORD10492"/>
    <d v="2026-06-26T00:00:00"/>
    <s v="C1149"/>
    <s v="Customer 1088"/>
    <s v="Male"/>
    <n v="54"/>
    <s v="South"/>
    <s v="Kerala"/>
    <s v="Kochi"/>
    <s v="Corporate"/>
    <s v="P106"/>
    <s v="Office Chair"/>
    <s v="Furniture"/>
    <s v="Seating"/>
    <s v="Kiran"/>
    <n v="1"/>
    <n v="8500"/>
    <n v="0"/>
    <n v="208"/>
    <s v="Credit Card"/>
    <s v="Delivered"/>
  </r>
  <r>
    <s v="ORD10493"/>
    <d v="2026-01-10T00:00:00"/>
    <s v="C1136"/>
    <s v="Customer 1060"/>
    <s v="Female"/>
    <n v="55"/>
    <s v="South"/>
    <s v="Telangana"/>
    <s v="Warangal"/>
    <s v="Corporate"/>
    <s v="P109"/>
    <s v="Premium Pen Set"/>
    <s v="Stationery"/>
    <s v="Writing"/>
    <s v="Rahul"/>
    <n v="5"/>
    <n v="400"/>
    <n v="0"/>
    <n v="185"/>
    <s v="Debit Card"/>
    <s v="Cancelled"/>
  </r>
  <r>
    <s v="ORD10494"/>
    <d v="2026-04-28T00:00:00"/>
    <s v="C1022"/>
    <s v="Customer 1062"/>
    <s v="Male"/>
    <n v="41"/>
    <s v="South"/>
    <s v="Andhra Pradesh"/>
    <s v="Tirupati"/>
    <s v="Small Business"/>
    <s v="P101"/>
    <s v="Laptop 15"/>
    <s v="Electronics"/>
    <s v="Computers"/>
    <s v="Meena"/>
    <n v="1"/>
    <n v="65000"/>
    <n v="0.15"/>
    <n v="292"/>
    <s v="UPI"/>
    <s v="Delivered"/>
  </r>
  <r>
    <s v="ORD10495"/>
    <d v="2026-02-07T00:00:00"/>
    <s v="C1110"/>
    <s v="Customer 1221"/>
    <s v="Female"/>
    <n v="46"/>
    <s v="West"/>
    <s v="Gujarat"/>
    <s v="Ahmedabad"/>
    <s v="Small Business"/>
    <s v="P101"/>
    <s v="Laptop 15"/>
    <s v="Electronics"/>
    <s v="Computers"/>
    <s v="Priya"/>
    <n v="3"/>
    <n v="65000"/>
    <n v="0.1"/>
    <n v="392"/>
    <s v="Cash on Delivery"/>
    <s v="Cancelled"/>
  </r>
  <r>
    <s v="ORD10496"/>
    <d v="2026-05-21T00:00:00"/>
    <s v="C1096"/>
    <s v="Customer 1183"/>
    <s v="Male"/>
    <n v="49"/>
    <s v="North"/>
    <s v="Delhi"/>
    <s v="New Delhi"/>
    <s v="Small Business"/>
    <s v="P112"/>
    <s v="Desk Lamp"/>
    <s v="Lifestyle"/>
    <s v="Lighting"/>
    <m/>
    <n v="8"/>
    <n v="1200"/>
    <n v="0.15"/>
    <n v="315"/>
    <s v="Debit Card"/>
    <s v="Returned"/>
  </r>
  <r>
    <s v="ORD10497"/>
    <d v="2026-06-05T00:00:00"/>
    <s v="C1108"/>
    <s v="Customer 1181"/>
    <s v="Female"/>
    <n v="48"/>
    <s v="West"/>
    <s v="Maharashtra"/>
    <s v="Mumbai"/>
    <s v="Small Business"/>
    <s v="P102"/>
    <s v="Wireless Mouse"/>
    <s v="Electronics"/>
    <s v="Accessories"/>
    <s v="Vikram"/>
    <n v="5"/>
    <n v="850"/>
    <n v="0.15"/>
    <n v="483"/>
    <s v="Net Banking"/>
    <s v="Delivered"/>
  </r>
  <r>
    <s v="ORD10498"/>
    <d v="2026-05-17T00:00:00"/>
    <s v="C1053"/>
    <s v="Customer 1227"/>
    <s v="Male"/>
    <n v="41"/>
    <s v="West"/>
    <s v="Rajasthan"/>
    <s v="Jaipur"/>
    <s v="Corporate"/>
    <s v="P103"/>
    <s v="Keyboard"/>
    <s v="Electronics"/>
    <s v="Accessories"/>
    <s v="Kiran"/>
    <n v="1"/>
    <n v="1200"/>
    <n v="0.15"/>
    <n v="457"/>
    <s v="UPI"/>
    <s v="Cancelled"/>
  </r>
  <r>
    <s v="ORD10499"/>
    <d v="2026-08-25T00:00:00"/>
    <s v="C1199"/>
    <s v="Customer 1199"/>
    <s v="Male"/>
    <n v="43"/>
    <s v="South"/>
    <s v="Telangana"/>
    <s v="Hyderabad"/>
    <s v="Consumer"/>
    <s v="P109"/>
    <s v="Premium Pen Set"/>
    <s v="Stationery"/>
    <s v="Writing"/>
    <s v="Sneha"/>
    <n v="3"/>
    <n v="400"/>
    <n v="0.1"/>
    <n v="135"/>
    <s v="UPI"/>
    <s v="Returned"/>
  </r>
  <r>
    <s v="ORD10500"/>
    <d v="2026-07-15T00:00:00"/>
    <s v="C1051"/>
    <s v="Customer 1063"/>
    <s v="Female"/>
    <n v="51"/>
    <s v="South"/>
    <s v="Kerala"/>
    <s v="Thiruvananthapuram"/>
    <s v="Small Business"/>
    <s v="P111"/>
    <s v="Water Bottle"/>
    <s v="Lifestyle"/>
    <s v="Drinkware"/>
    <s v="Rahul"/>
    <n v="1"/>
    <n v="650"/>
    <n v="0.1"/>
    <n v="311"/>
    <s v="Credit Card"/>
    <s v="Delivered"/>
  </r>
  <r>
    <s v="ORD10501"/>
    <d v="2026-01-21T00:00:00"/>
    <s v="C1188"/>
    <s v="Customer 1158"/>
    <s v="Male"/>
    <n v="34"/>
    <s v="North"/>
    <s v="Delhi"/>
    <s v="New Delhi"/>
    <s v="Corporate"/>
    <s v="P111"/>
    <s v="Water Bottle"/>
    <s v="Lifestyle"/>
    <s v="Drinkware"/>
    <s v="Sneha"/>
    <n v="5"/>
    <n v="650"/>
    <n v="0.1"/>
    <n v="168"/>
    <s v="Credit Card"/>
    <s v="Delivered"/>
  </r>
  <r>
    <s v="ORD10502"/>
    <d v="2026-01-04T00:00:00"/>
    <s v="C1120"/>
    <s v="Customer 1082"/>
    <s v="Male"/>
    <n v="24"/>
    <s v="East"/>
    <s v="Odisha"/>
    <s v="Bhubaneswar"/>
    <s v="Consumer"/>
    <s v="P104"/>
    <s v="24in Monitor"/>
    <s v="Electronics"/>
    <s v="Displays"/>
    <s v="Priya"/>
    <n v="2"/>
    <n v="12500"/>
    <n v="0.2"/>
    <n v="412"/>
    <s v="UPI"/>
    <s v="Delivered"/>
  </r>
  <r>
    <s v="ORD10503"/>
    <d v="2026-07-11T00:00:00"/>
    <s v="C1166"/>
    <s v="Customer 1074"/>
    <s v="Female"/>
    <n v="43"/>
    <s v="North"/>
    <s v="Punjab"/>
    <s v="Ludhiana"/>
    <s v="Small Business"/>
    <s v="P106"/>
    <s v="Office Chair"/>
    <s v="Furniture"/>
    <s v="Seating"/>
    <s v="Rahul"/>
    <n v="5"/>
    <n v="8500"/>
    <n v="0.05"/>
    <n v="483"/>
    <s v="Debit Card"/>
    <s v="Delivered"/>
  </r>
  <r>
    <s v="ORD10504"/>
    <d v="2026-06-10T00:00:00"/>
    <s v="C1125"/>
    <s v="Customer 1177"/>
    <s v="Female"/>
    <n v="23"/>
    <s v="North"/>
    <s v="Uttar Pradesh"/>
    <s v="Lucknow"/>
    <s v="Small Business"/>
    <s v="P109"/>
    <s v="Premium Pen Set"/>
    <s v="Stationery"/>
    <s v="Writing"/>
    <s v="Vikram"/>
    <n v="4"/>
    <n v="400"/>
    <n v="0.1"/>
    <n v="97"/>
    <s v="Cash on Delivery"/>
    <s v="Cancelled"/>
  </r>
  <r>
    <s v="ORD10505"/>
    <d v="2026-01-21T00:00:00"/>
    <s v="C1057"/>
    <s v="Customer 1090"/>
    <s v="Female"/>
    <n v="45"/>
    <s v="South"/>
    <s v="Kerala"/>
    <s v="Kochi"/>
    <s v="Small Business"/>
    <s v="P108"/>
    <s v="Notebook Pack"/>
    <s v="Stationery"/>
    <s v="Paper"/>
    <s v="Priya"/>
    <n v="7"/>
    <n v="300"/>
    <n v="0.15"/>
    <n v="483"/>
    <s v="Debit Card"/>
    <s v="Delivered"/>
  </r>
  <r>
    <s v="ORD10506"/>
    <d v="2026-08-14T00:00:00"/>
    <s v="C1172"/>
    <s v="Customer 1082"/>
    <s v="Male"/>
    <n v="21"/>
    <s v="South"/>
    <s v="Karnataka"/>
    <s v="Mysuru"/>
    <s v="Small Business"/>
    <s v="P102"/>
    <s v="Wireless Mouse"/>
    <s v="Electronics"/>
    <s v="Accessories"/>
    <s v="Priya"/>
    <n v="5"/>
    <n v="850"/>
    <n v="0.05"/>
    <n v="95"/>
    <s v="Debit Card"/>
    <s v="Cancelled"/>
  </r>
  <r>
    <s v="ORD10507"/>
    <d v="2026-06-08T00:00:00"/>
    <s v="C1104"/>
    <s v="Customer 1004"/>
    <s v="Male"/>
    <n v="25"/>
    <s v="South"/>
    <s v="Kerala"/>
    <s v="Thiruvananthapuram"/>
    <s v="Consumer"/>
    <s v="P102"/>
    <s v="Wireless Mouse"/>
    <s v="Electronics"/>
    <s v="Accessories"/>
    <s v="Rahul"/>
    <n v="6"/>
    <n v="850"/>
    <n v="0.1"/>
    <n v="143"/>
    <s v="UPI"/>
    <s v="Delivered"/>
  </r>
  <r>
    <s v="ORD10508"/>
    <d v="2026-05-04T00:00:00"/>
    <s v="C1114"/>
    <s v="Customer 1167"/>
    <s v="Female"/>
    <n v="43"/>
    <s v="South"/>
    <s v="Andhra Pradesh"/>
    <s v="Nellore"/>
    <s v="Corporate"/>
    <s v="P104"/>
    <s v="24in Monitor"/>
    <s v="Electronics"/>
    <s v="Displays"/>
    <s v="Anjali"/>
    <n v="3"/>
    <n v="12500"/>
    <n v="0"/>
    <n v="165"/>
    <s v="Net Banking"/>
    <s v="Delivered"/>
  </r>
  <r>
    <s v="ORD10509"/>
    <d v="2026-05-18T00:00:00"/>
    <s v="C1016"/>
    <s v="Customer 1180"/>
    <s v="Male"/>
    <n v="31"/>
    <s v="North"/>
    <s v="Punjab"/>
    <m/>
    <s v="Corporate"/>
    <s v="P112"/>
    <s v="Desk Lamp"/>
    <s v="Lifestyle"/>
    <s v="Lighting"/>
    <s v="Anjali"/>
    <n v="2"/>
    <n v="1200"/>
    <n v="0.1"/>
    <n v="242"/>
    <s v="UPI"/>
    <s v="Delivered"/>
  </r>
  <r>
    <s v="ORD10510"/>
    <d v="2026-02-05T00:00:00"/>
    <s v="C1105"/>
    <s v="Customer 1157"/>
    <s v="Male"/>
    <n v="39"/>
    <s v="West"/>
    <s v="Rajasthan"/>
    <s v="Jaipur"/>
    <s v="Corporate"/>
    <s v="P104"/>
    <s v="24in Monitor"/>
    <s v="Electronics"/>
    <s v="Displays"/>
    <s v="Arjun"/>
    <n v="7"/>
    <n v="12500"/>
    <n v="0.1"/>
    <n v="297"/>
    <s v="Net Banking"/>
    <s v="Returned"/>
  </r>
  <r>
    <s v="ORD10511"/>
    <d v="2026-05-13T00:00:00"/>
    <s v="C1234"/>
    <s v="Customer 1159"/>
    <s v="Female"/>
    <n v="42"/>
    <s v="South"/>
    <s v="Karnataka"/>
    <s v="Bengaluru"/>
    <s v="Corporate"/>
    <s v="P105"/>
    <s v="USB-C Hub"/>
    <s v="Electronics"/>
    <s v="Accessories"/>
    <s v="Sneha"/>
    <n v="3"/>
    <n v="1600"/>
    <n v="0.05"/>
    <n v="330"/>
    <s v="Net Banking"/>
    <s v="Cancelled"/>
  </r>
  <r>
    <s v="ORD10512"/>
    <d v="2026-05-18T00:00:00"/>
    <s v="C1179"/>
    <s v="Customer 1172"/>
    <s v="Female"/>
    <n v="22"/>
    <s v="South"/>
    <s v="Kerala"/>
    <s v="Kochi"/>
    <s v="Small Business"/>
    <s v="P105"/>
    <s v="USB-C Hub"/>
    <s v="Electronics"/>
    <s v="Accessories"/>
    <s v="Vikram"/>
    <n v="3"/>
    <n v="1600"/>
    <n v="0.05"/>
    <n v="246"/>
    <s v="Credit Card"/>
    <s v="Delivered"/>
  </r>
  <r>
    <s v="ORD10513"/>
    <d v="2026-06-15T00:00:00"/>
    <s v="C1153"/>
    <s v="Customer 1011"/>
    <s v="Female"/>
    <n v="52"/>
    <s v="North"/>
    <s v="Punjab"/>
    <s v="Ludhiana"/>
    <s v="Corporate"/>
    <s v="P105"/>
    <s v="USB-C Hub"/>
    <s v="Electronics"/>
    <s v="Accessories"/>
    <s v="Rahul"/>
    <n v="6"/>
    <n v="1600"/>
    <n v="0.1"/>
    <n v="380"/>
    <s v="Net Banking"/>
    <s v="Delivered"/>
  </r>
  <r>
    <s v="ORD10514"/>
    <d v="2026-05-06T00:00:00"/>
    <s v="C1127"/>
    <s v="Customer 1070"/>
    <s v="Female"/>
    <n v="33"/>
    <s v="South"/>
    <s v="Telangana"/>
    <s v="Warangal"/>
    <s v="Small Business"/>
    <s v="P109"/>
    <s v="Premium Pen Set"/>
    <s v="Stationery"/>
    <s v="Writing"/>
    <s v="Sneha"/>
    <n v="1"/>
    <n v="400"/>
    <n v="0.05"/>
    <n v="250"/>
    <s v="Net Banking"/>
    <s v="Delivered"/>
  </r>
  <r>
    <s v="ORD10515"/>
    <d v="2026-02-23T00:00:00"/>
    <s v="C1177"/>
    <s v="Customer 1109"/>
    <s v="Male"/>
    <n v="21"/>
    <s v="South"/>
    <s v="Tamil Nadu"/>
    <s v="Chennai"/>
    <s v="Corporate"/>
    <s v="P104"/>
    <s v="24in Monitor"/>
    <s v="Electronics"/>
    <s v="Displays"/>
    <s v="Vikram"/>
    <n v="7"/>
    <n v="12500"/>
    <n v="0.05"/>
    <n v="62"/>
    <s v="Cash on Delivery"/>
    <s v="Cancelled"/>
  </r>
  <r>
    <s v="ORD10516"/>
    <d v="2026-01-02T00:00:00"/>
    <s v="C1070"/>
    <s v="Customer 1141"/>
    <s v="Male"/>
    <n v="30"/>
    <s v="South"/>
    <s v="Karnataka"/>
    <s v="Mysuru"/>
    <s v="Consumer"/>
    <s v="P109"/>
    <s v="Premium Pen Set"/>
    <s v="Stationery"/>
    <s v="Writing"/>
    <s v="Kiran"/>
    <n v="2"/>
    <n v="400"/>
    <n v="0.05"/>
    <n v="351"/>
    <s v="Debit Card"/>
    <s v="Returned"/>
  </r>
  <r>
    <s v="ORD10517"/>
    <d v="2026-04-01T00:00:00"/>
    <s v="C1030"/>
    <s v="Customer 1146"/>
    <s v="Female"/>
    <n v="43"/>
    <s v="North"/>
    <s v="Punjab"/>
    <s v="Ludhiana"/>
    <s v="Corporate"/>
    <s v="P102"/>
    <s v="Wireless Mouse"/>
    <s v="Electronics"/>
    <s v="Accessories"/>
    <s v="Priya"/>
    <n v="2"/>
    <n v="850"/>
    <n v="0"/>
    <n v="50"/>
    <s v="UPI"/>
    <s v="Cancelled"/>
  </r>
  <r>
    <s v="ORD10518"/>
    <d v="2026-02-04T00:00:00"/>
    <s v="C1131"/>
    <s v="Customer 1229"/>
    <s v="Male"/>
    <n v="45"/>
    <s v="South"/>
    <s v="Andhra Pradesh"/>
    <s v="Tirupati"/>
    <s v="Small Business"/>
    <s v="P112"/>
    <s v="Desk Lamp"/>
    <s v="Lifestyle"/>
    <s v="Lighting"/>
    <s v="Sneha"/>
    <n v="7"/>
    <n v="1200"/>
    <n v="0.1"/>
    <n v="178"/>
    <s v="Cash on Delivery"/>
    <s v="Delivered"/>
  </r>
  <r>
    <s v="ORD10519"/>
    <d v="2026-01-10T00:00:00"/>
    <s v="C1233"/>
    <s v="Customer 1106"/>
    <s v="Male"/>
    <n v="38"/>
    <s v="West"/>
    <s v="Maharashtra"/>
    <s v="Mumbai"/>
    <s v="Consumer"/>
    <s v="P103"/>
    <s v="Keyboard"/>
    <s v="Electronics"/>
    <s v="Accessories"/>
    <s v="Vikram"/>
    <n v="8"/>
    <n v="1200"/>
    <n v="0.15"/>
    <n v="349"/>
    <s v="Debit Card"/>
    <s v="Cancelled"/>
  </r>
  <r>
    <s v="ORD10520"/>
    <d v="2026-06-23T00:00:00"/>
    <s v="C1186"/>
    <s v="Customer 1078"/>
    <s v="Male"/>
    <n v="35"/>
    <s v="South"/>
    <s v="Kerala"/>
    <s v="Thiruvananthapuram"/>
    <s v="Small Business"/>
    <s v="P107"/>
    <s v="Study Desk"/>
    <s v="Furniture"/>
    <s v="Desks"/>
    <s v="Priya"/>
    <n v="7"/>
    <n v="10500"/>
    <n v="0.1"/>
    <n v="296"/>
    <s v="UPI"/>
    <s v="Returned"/>
  </r>
  <r>
    <s v="ORD10521"/>
    <d v="2026-02-04T00:00:00"/>
    <s v="C1133"/>
    <s v="Customer 1027"/>
    <s v="Male"/>
    <n v="38"/>
    <s v="North"/>
    <s v="Delhi"/>
    <s v="New Delhi"/>
    <s v="Small Business"/>
    <s v="P106"/>
    <s v="Office Chair"/>
    <s v="Furniture"/>
    <s v="Seating"/>
    <s v="Arjun"/>
    <n v="7"/>
    <n v="8500"/>
    <n v="0.1"/>
    <n v="416"/>
    <s v="Debit Card"/>
    <s v="Delivered"/>
  </r>
  <r>
    <s v="ORD10522"/>
    <d v="2026-05-09T00:00:00"/>
    <s v="C1008"/>
    <s v="Customer 1119"/>
    <s v="Female"/>
    <n v="51"/>
    <s v="West"/>
    <s v="Maharashtra"/>
    <s v="Mumbai"/>
    <s v="Consumer"/>
    <s v="P111"/>
    <s v="Water Bottle"/>
    <s v="Lifestyle"/>
    <s v="Drinkware"/>
    <s v="Sneha"/>
    <n v="6"/>
    <n v="650"/>
    <n v="0.1"/>
    <n v="298"/>
    <s v="Credit Card"/>
    <s v="Cancelled"/>
  </r>
  <r>
    <s v="ORD10523"/>
    <d v="2026-03-16T00:00:00"/>
    <s v="C1166"/>
    <s v="Customer 1194"/>
    <s v="Male"/>
    <n v="38"/>
    <s v="South"/>
    <s v="Tamil Nadu"/>
    <s v="Chennai"/>
    <s v="Consumer"/>
    <s v="P103"/>
    <s v="Keyboard"/>
    <s v="Electronics"/>
    <s v="Accessories"/>
    <s v="Vikram"/>
    <n v="5"/>
    <n v="1200"/>
    <n v="0.1"/>
    <n v="440"/>
    <s v="UPI"/>
    <s v="Delivered"/>
  </r>
  <r>
    <s v="ORD10524"/>
    <d v="2026-03-08T00:00:00"/>
    <s v="C1063"/>
    <s v="Customer 1135"/>
    <s v="Female"/>
    <n v="50"/>
    <s v="East"/>
    <s v="Odisha"/>
    <s v="Bhubaneswar"/>
    <s v="Consumer"/>
    <s v="P105"/>
    <s v="USB-C Hub"/>
    <s v="Electronics"/>
    <s v="Accessories"/>
    <s v="Priya"/>
    <n v="1"/>
    <n v="1600"/>
    <n v="0.1"/>
    <n v="92"/>
    <s v="Cash on Delivery"/>
    <s v="Delivered"/>
  </r>
  <r>
    <s v="ORD10525"/>
    <d v="2026-05-10T00:00:00"/>
    <s v="C1010"/>
    <s v="Customer 1152"/>
    <s v="Male"/>
    <n v="23"/>
    <s v="North"/>
    <s v="Uttar Pradesh"/>
    <s v="Lucknow"/>
    <s v="Consumer"/>
    <s v="P108"/>
    <s v="Notebook Pack"/>
    <s v="Stationery"/>
    <s v="Paper"/>
    <s v="Sneha"/>
    <n v="5"/>
    <n v="300"/>
    <n v="0.1"/>
    <n v="204"/>
    <s v="Credit Card"/>
    <s v="Cancelled"/>
  </r>
  <r>
    <s v="ORD10526"/>
    <d v="2026-04-09T00:00:00"/>
    <s v="C1232"/>
    <s v="Customer 1047"/>
    <s v="Female"/>
    <n v="27"/>
    <s v="South"/>
    <s v="Kerala"/>
    <s v="Kochi"/>
    <s v="Consumer"/>
    <s v="P108"/>
    <s v="Notebook Pack"/>
    <s v="Stationery"/>
    <s v="Paper"/>
    <s v="Kiran"/>
    <n v="7"/>
    <n v="300"/>
    <n v="0"/>
    <n v="424"/>
    <s v="UPI"/>
    <s v="Delivered"/>
  </r>
  <r>
    <s v="ORD10527"/>
    <d v="2026-08-03T00:00:00"/>
    <s v="C1219"/>
    <s v="Customer 1215"/>
    <s v="Male"/>
    <n v="24"/>
    <s v="South"/>
    <s v="Karnataka"/>
    <s v="Mysuru"/>
    <s v="Corporate"/>
    <s v="P103"/>
    <s v="Keyboard"/>
    <s v="Electronics"/>
    <s v="Accessories"/>
    <s v="Rahul"/>
    <n v="2"/>
    <n v="1200"/>
    <n v="0"/>
    <n v="482"/>
    <s v="Net Banking"/>
    <s v="Returned"/>
  </r>
  <r>
    <s v="ORD10528"/>
    <d v="2026-07-02T00:00:00"/>
    <s v="C1051"/>
    <s v="Customer 1248"/>
    <s v="Male"/>
    <n v="54"/>
    <s v="West"/>
    <s v="Rajasthan"/>
    <s v="Jaipur"/>
    <s v="Small Business"/>
    <s v="P112"/>
    <s v="Desk Lamp"/>
    <s v="Lifestyle"/>
    <s v="Lighting"/>
    <s v="Arjun"/>
    <n v="1"/>
    <n v="1200"/>
    <n v="0.1"/>
    <n v="76"/>
    <s v="Credit Card"/>
    <s v="Delivered"/>
  </r>
  <r>
    <s v="ORD10529"/>
    <d v="2026-03-18T00:00:00"/>
    <s v="C1069"/>
    <s v="Customer 1233"/>
    <s v="Male"/>
    <n v="32"/>
    <s v="South"/>
    <s v="Kerala"/>
    <s v="Thiruvananthapuram"/>
    <s v="Consumer"/>
    <s v="P105"/>
    <s v="USB-C Hub"/>
    <s v=" Electronics "/>
    <s v="Accessories"/>
    <s v="Sneha"/>
    <n v="2"/>
    <n v="1600"/>
    <n v="0.1"/>
    <n v="274"/>
    <s v="Net Banking"/>
    <s v="Returned"/>
  </r>
  <r>
    <s v="ORD10530"/>
    <d v="2026-02-15T00:00:00"/>
    <s v="C1144"/>
    <s v="Customer 1037"/>
    <s v="Female"/>
    <n v="39"/>
    <s v="South"/>
    <s v="Tamil Nadu"/>
    <s v="Coimbatore"/>
    <s v="Small Business"/>
    <s v="P102"/>
    <s v="Wireless Mouse"/>
    <s v="Electronics"/>
    <s v="Accessories"/>
    <m/>
    <n v="1"/>
    <n v="850"/>
    <n v="0.2"/>
    <n v="310"/>
    <s v="UPI"/>
    <s v="Delivered"/>
  </r>
  <r>
    <s v="ORD10531"/>
    <d v="2026-02-19T00:00:00"/>
    <s v="C1124"/>
    <s v="Customer 1242"/>
    <s v="Female"/>
    <n v="34"/>
    <s v="East"/>
    <s v="Odisha"/>
    <s v="Bhubaneswar"/>
    <s v="Consumer"/>
    <s v="P108"/>
    <s v="Notebook Pack"/>
    <s v="Stationery"/>
    <s v="Paper"/>
    <s v="Kiran"/>
    <n v="1"/>
    <n v="300"/>
    <n v="0"/>
    <n v="248"/>
    <s v="UPI"/>
    <s v="Cancelled"/>
  </r>
  <r>
    <s v="ORD10532"/>
    <d v="2026-02-21T00:00:00"/>
    <s v="C1109"/>
    <s v="Customer 1056"/>
    <s v="Male"/>
    <n v="37"/>
    <s v="South"/>
    <s v="Telangana"/>
    <s v="Warangal"/>
    <s v="Consumer"/>
    <s v="P107"/>
    <s v="Study Desk"/>
    <s v="Furniture"/>
    <s v="Desks"/>
    <s v="Anjali"/>
    <n v="1"/>
    <n v="10500"/>
    <n v="0"/>
    <n v="262"/>
    <s v="Cash on Delivery"/>
    <s v="Delivered"/>
  </r>
  <r>
    <s v="ORD10533"/>
    <d v="2026-08-27T00:00:00"/>
    <s v="C1081"/>
    <s v="Customer 1002"/>
    <s v="Male"/>
    <n v="29"/>
    <s v="South"/>
    <s v="Kerala"/>
    <s v="Thiruvananthapuram"/>
    <s v="Consumer"/>
    <s v="P111"/>
    <s v="Water Bottle"/>
    <s v="Lifestyle"/>
    <s v="Drinkware"/>
    <s v="Meena"/>
    <n v="4"/>
    <n v="650"/>
    <n v="0"/>
    <n v="92"/>
    <s v="Cash on Delivery"/>
    <s v="Returned"/>
  </r>
  <r>
    <s v="ORD10534"/>
    <d v="2026-06-24T00:00:00"/>
    <s v="C1067"/>
    <s v="Customer 1090"/>
    <s v="Female"/>
    <n v="50"/>
    <s v="South"/>
    <s v="Karnataka"/>
    <s v="Mysuru"/>
    <s v="Corporate"/>
    <s v="P106"/>
    <s v="Office Chair"/>
    <s v="Furniture"/>
    <s v="Seating"/>
    <s v="Priya"/>
    <n v="2"/>
    <n v="8500"/>
    <n v="0.1"/>
    <n v="185"/>
    <s v="Debit Card"/>
    <s v="Delivered"/>
  </r>
  <r>
    <s v="ORD10535"/>
    <d v="2026-02-14T00:00:00"/>
    <s v="C1041"/>
    <s v="Customer 1061"/>
    <s v="Female"/>
    <n v="31"/>
    <s v="South"/>
    <s v="Andhra Pradesh"/>
    <s v="Vijayawada"/>
    <s v="Consumer"/>
    <s v="P107"/>
    <s v="Study Desk"/>
    <s v="Furniture"/>
    <s v="Desks"/>
    <s v="Anjali"/>
    <n v="4"/>
    <n v="10500"/>
    <n v="0"/>
    <n v="127"/>
    <s v="UPI"/>
    <s v="Delivered"/>
  </r>
  <r>
    <s v="ORD10536"/>
    <d v="2026-05-14T00:00:00"/>
    <s v="C1163"/>
    <s v="Customer 1063"/>
    <s v="Female"/>
    <n v="36"/>
    <s v="South"/>
    <s v="Andhra Pradesh"/>
    <s v="Tirupati"/>
    <s v="Small Business"/>
    <s v="P112"/>
    <s v="Desk Lamp"/>
    <s v="Lifestyle"/>
    <s v="Lighting"/>
    <s v="Arjun"/>
    <n v="4"/>
    <n v="1200"/>
    <n v="0.1"/>
    <n v="196"/>
    <s v="Net Banking"/>
    <s v="Delivered"/>
  </r>
  <r>
    <s v="ORD10537"/>
    <d v="2026-02-23T00:00:00"/>
    <s v="C1226"/>
    <s v="Customer 1184"/>
    <s v="Female"/>
    <n v="29"/>
    <s v="East"/>
    <s v="Bihar"/>
    <s v="Patna"/>
    <s v="Small Business"/>
    <s v="P111"/>
    <s v="Water Bottle"/>
    <s v="Lifestyle"/>
    <s v="Drinkware"/>
    <s v="Sneha"/>
    <n v="2"/>
    <n v="650"/>
    <n v="0.05"/>
    <n v="344"/>
    <s v="Net Banking"/>
    <s v="Delivered"/>
  </r>
  <r>
    <s v="ORD10538"/>
    <d v="2026-05-27T00:00:00"/>
    <s v="C1046"/>
    <s v="Customer 1089"/>
    <s v="Female"/>
    <n v="43"/>
    <s v="South"/>
    <s v="Kerala"/>
    <s v="Kochi"/>
    <s v="Consumer"/>
    <s v="P108"/>
    <s v="Notebook Pack"/>
    <s v="Stationery"/>
    <s v="Paper"/>
    <s v="Kiran"/>
    <n v="6"/>
    <n v="300"/>
    <n v="0.1"/>
    <n v="416"/>
    <s v="UPI"/>
    <s v="Returned"/>
  </r>
  <r>
    <s v="ORD10539"/>
    <d v="2026-04-06T00:00:00"/>
    <s v="C1095"/>
    <s v="Customer 1011"/>
    <s v="Female"/>
    <n v="52"/>
    <s v="West"/>
    <s v="Gujarat"/>
    <s v="Ahmedabad"/>
    <s v="Corporate"/>
    <s v="P101"/>
    <s v="Laptop 15"/>
    <s v="Electronics"/>
    <s v="Computers"/>
    <s v="Kiran"/>
    <n v="3"/>
    <n v="65000"/>
    <n v="0.15"/>
    <n v="389"/>
    <s v="Net Banking"/>
    <s v="Delivered"/>
  </r>
  <r>
    <s v="ORD10540"/>
    <d v="2026-06-13T00:00:00"/>
    <s v="C1166"/>
    <s v="Customer 1061"/>
    <s v="Male"/>
    <n v="30"/>
    <s v="East"/>
    <s v="Odisha"/>
    <s v="Bhubaneswar"/>
    <s v="Corporate"/>
    <s v="P102"/>
    <s v="Wireless Mouse"/>
    <s v="Electronics"/>
    <s v="Accessories"/>
    <s v="Rahul"/>
    <n v="7"/>
    <n v="850"/>
    <n v="0.05"/>
    <n v="87"/>
    <s v="Net Banking"/>
    <s v="Delivered"/>
  </r>
  <r>
    <s v="ORD10541"/>
    <d v="2026-08-19T00:00:00"/>
    <s v="C1113"/>
    <s v="Customer 1164"/>
    <s v="Female"/>
    <n v="32"/>
    <s v="South"/>
    <s v="Andhra Pradesh"/>
    <s v="Nellore"/>
    <s v="Small Business"/>
    <s v="P106"/>
    <s v="Office Chair"/>
    <s v="Furniture"/>
    <s v="Seating"/>
    <s v="Priya"/>
    <n v="6"/>
    <n v="8500"/>
    <n v="0.1"/>
    <n v="182"/>
    <s v="Credit Card"/>
    <s v="Delivered"/>
  </r>
  <r>
    <s v="ORD10542"/>
    <d v="2026-01-29T00:00:00"/>
    <s v="C1186"/>
    <s v="Customer 1176"/>
    <s v="Female"/>
    <n v="26"/>
    <s v="South"/>
    <s v="Tamil Nadu"/>
    <s v="Chennai"/>
    <s v="Corporate"/>
    <s v="P112"/>
    <s v="Desk Lamp"/>
    <s v="Lifestyle"/>
    <s v="Lighting"/>
    <s v="Kiran"/>
    <n v="4"/>
    <n v="1200"/>
    <n v="0.2"/>
    <n v="144"/>
    <s v="UPI"/>
    <s v="Cancelled"/>
  </r>
  <r>
    <s v="ORD10543"/>
    <d v="2026-07-11T00:00:00"/>
    <s v="C1228"/>
    <s v="Customer 1221"/>
    <s v="Male"/>
    <n v="47"/>
    <s v="West"/>
    <s v="Gujarat"/>
    <s v="Ahmedabad"/>
    <s v="Corporate"/>
    <s v="P102"/>
    <s v="Wireless Mouse"/>
    <s v="Electronics"/>
    <s v="Accessories"/>
    <s v="Sneha"/>
    <n v="3"/>
    <n v="850"/>
    <n v="0.1"/>
    <n v="341"/>
    <s v="Net Banking"/>
    <s v="Cancelled"/>
  </r>
  <r>
    <s v="ORD10544"/>
    <d v="2026-08-31T00:00:00"/>
    <s v="C1110"/>
    <s v="Customer 1163"/>
    <s v="Male"/>
    <n v="41"/>
    <s v="South"/>
    <s v="Andhra Pradesh"/>
    <s v="Nellore"/>
    <s v="Consumer"/>
    <s v="P106"/>
    <s v="Office Chair"/>
    <s v="Furniture"/>
    <s v="Seating"/>
    <s v="Priya"/>
    <n v="1"/>
    <n v="8500"/>
    <n v="0.05"/>
    <n v="470"/>
    <s v="Debit Card"/>
    <s v="Delivered"/>
  </r>
  <r>
    <s v="ORD10545"/>
    <d v="2026-03-31T00:00:00"/>
    <s v="C1078"/>
    <s v="Customer 1117"/>
    <s v="Female"/>
    <n v="51"/>
    <s v="South"/>
    <s v="Karnataka"/>
    <s v="Mysuru"/>
    <s v="Small Business"/>
    <s v="P103"/>
    <s v="Keyboard"/>
    <s v="Electronics"/>
    <s v="Accessories"/>
    <s v="Rahul"/>
    <n v="3"/>
    <n v="1200"/>
    <n v="0.1"/>
    <n v="293"/>
    <s v="UPI"/>
    <s v="Delivered"/>
  </r>
  <r>
    <s v="ORD10546"/>
    <d v="2026-02-07T00:00:00"/>
    <s v="C1187"/>
    <s v="Customer 1192"/>
    <s v="Female"/>
    <n v="50"/>
    <s v="South"/>
    <s v="Andhra Pradesh"/>
    <s v="Vijayawada"/>
    <s v="Corporate"/>
    <s v="P108"/>
    <s v="Notebook Pack"/>
    <s v="Stationery"/>
    <s v="Paper"/>
    <s v="Priya"/>
    <n v="6"/>
    <n v="300"/>
    <n v="0"/>
    <n v="118"/>
    <s v="Credit Card"/>
    <s v="Delivered"/>
  </r>
  <r>
    <s v="ORD10547"/>
    <d v="2026-03-20T00:00:00"/>
    <s v="C1172"/>
    <s v="Customer 1129"/>
    <s v="Female"/>
    <n v="36"/>
    <s v="South"/>
    <s v="Telangana"/>
    <s v="Hyderabad"/>
    <s v="Consumer"/>
    <s v="P103"/>
    <s v="Keyboard"/>
    <s v="Electronics"/>
    <s v="Accessories"/>
    <s v="Kiran"/>
    <n v="5"/>
    <n v="1200"/>
    <n v="0.1"/>
    <n v="347"/>
    <s v="Debit Card"/>
    <s v="Delivered"/>
  </r>
  <r>
    <s v="ORD10548"/>
    <d v="2026-04-25T00:00:00"/>
    <s v="C1241"/>
    <s v="Customer 1179"/>
    <s v="Male"/>
    <n v="46"/>
    <s v="South"/>
    <s v="Karnataka"/>
    <s v="Bengaluru"/>
    <s v="Corporate"/>
    <s v="P107"/>
    <s v="Study Desk"/>
    <s v="Furniture"/>
    <s v="Desks"/>
    <s v="Anjali"/>
    <n v="3"/>
    <n v="10500"/>
    <n v="0"/>
    <n v="270"/>
    <s v="Debit Card"/>
    <s v="Returned"/>
  </r>
  <r>
    <s v="ORD10549"/>
    <d v="2026-03-20T00:00:00"/>
    <s v="C1126"/>
    <s v="Customer 1085"/>
    <s v="Female"/>
    <n v="32"/>
    <s v="West"/>
    <s v="Maharashtra"/>
    <s v="Pune"/>
    <s v="Consumer"/>
    <s v="P104"/>
    <s v="24in Monitor"/>
    <s v="Electronics"/>
    <s v="Displays"/>
    <s v="Vikram"/>
    <n v="7"/>
    <n v="12500"/>
    <n v="0.1"/>
    <n v="315"/>
    <s v="Credit Card"/>
    <s v="Delivered"/>
  </r>
  <r>
    <s v="ORD10550"/>
    <d v="2026-08-22T00:00:00"/>
    <s v="C1138"/>
    <s v="Customer 1200"/>
    <s v="Female"/>
    <n v="52"/>
    <s v="South"/>
    <s v="Karnataka"/>
    <s v="Bengaluru"/>
    <s v="Corporate"/>
    <s v="P111"/>
    <s v="Water Bottle"/>
    <s v="Lifestyle"/>
    <s v="Drinkware"/>
    <s v="Sneha"/>
    <n v="5"/>
    <n v="650"/>
    <n v="0.2"/>
    <n v="240"/>
    <s v="Cash on Delivery"/>
    <s v="Delivered"/>
  </r>
  <r>
    <s v="ORD10551"/>
    <d v="2026-02-07T00:00:00"/>
    <s v="C1200"/>
    <s v="Customer 1130"/>
    <s v="Female"/>
    <n v="43"/>
    <s v="South"/>
    <s v="Andhra Pradesh"/>
    <s v="Tirupati"/>
    <s v="Small Business"/>
    <s v="P108"/>
    <s v="Notebook Pack"/>
    <s v="Stationery"/>
    <s v="Paper"/>
    <s v="Vikram"/>
    <n v="5"/>
    <n v="300"/>
    <n v="0.1"/>
    <n v="332"/>
    <s v="UPI"/>
    <s v="Delivered"/>
  </r>
  <r>
    <s v="ORD10552"/>
    <d v="2026-02-04T00:00:00"/>
    <s v="C1032"/>
    <s v="Customer 1126"/>
    <s v="Male"/>
    <n v="50"/>
    <s v="South"/>
    <s v="Kerala"/>
    <s v="Thiruvananthapuram"/>
    <s v="Small Business"/>
    <s v="P106"/>
    <s v="Office Chair"/>
    <s v="Furniture"/>
    <s v="Seating"/>
    <s v="Meena"/>
    <n v="2"/>
    <n v="8500"/>
    <n v="0"/>
    <n v="127"/>
    <s v="Net Banking"/>
    <s v="Delivered"/>
  </r>
  <r>
    <s v="ORD10553"/>
    <d v="2026-04-05T00:00:00"/>
    <s v="C1096"/>
    <s v="Customer 1128"/>
    <s v="Male"/>
    <n v="35"/>
    <s v="South"/>
    <s v="Andhra Pradesh"/>
    <s v="Tirupati"/>
    <s v="Consumer"/>
    <s v="P108"/>
    <s v="Notebook Pack"/>
    <s v="Stationery"/>
    <s v="Paper"/>
    <s v="Arjun"/>
    <n v="5"/>
    <n v="300"/>
    <n v="0"/>
    <n v="64"/>
    <s v="UPI"/>
    <s v="Delivered"/>
  </r>
  <r>
    <s v="ORD10554"/>
    <d v="2026-07-10T00:00:00"/>
    <s v="C1123"/>
    <s v="Customer 1135"/>
    <s v="Male"/>
    <n v="36"/>
    <s v="South"/>
    <s v="Tamil Nadu"/>
    <s v="Coimbatore"/>
    <s v="Corporate"/>
    <s v="P109"/>
    <s v="Premium Pen Set"/>
    <s v="Stationery"/>
    <s v="Writing"/>
    <s v="Sneha"/>
    <n v="1"/>
    <n v="400"/>
    <n v="0.05"/>
    <n v="373"/>
    <s v="Debit Card"/>
    <s v="Delivered"/>
  </r>
  <r>
    <s v="ORD10555"/>
    <d v="2026-01-02T00:00:00"/>
    <s v="C1113"/>
    <s v="Customer 1058"/>
    <s v="Male"/>
    <n v="44"/>
    <s v="South"/>
    <s v="Tamil Nadu"/>
    <s v="Coimbatore"/>
    <s v="Corporate"/>
    <s v="P101"/>
    <s v="Laptop 15"/>
    <s v="Electronics"/>
    <s v="Computers"/>
    <s v="Meena"/>
    <n v="8"/>
    <n v="65000"/>
    <n v="0"/>
    <n v="176"/>
    <s v="Debit Card"/>
    <s v="Cancelled"/>
  </r>
  <r>
    <s v="ORD10556"/>
    <d v="2026-03-18T00:00:00"/>
    <s v="C1179"/>
    <s v="Customer 1005"/>
    <s v="Female"/>
    <n v="35"/>
    <s v="South"/>
    <s v="Tamil Nadu"/>
    <s v="Chennai"/>
    <s v="Corporate"/>
    <s v="P111"/>
    <s v="Water Bottle"/>
    <s v="Lifestyle"/>
    <s v="Drinkware"/>
    <s v="Kiran"/>
    <n v="2"/>
    <n v="650"/>
    <n v="0.05"/>
    <n v="338"/>
    <s v="Debit Card"/>
    <s v="Delivered"/>
  </r>
  <r>
    <s v="ORD10557"/>
    <d v="2026-08-22T00:00:00"/>
    <s v="C1074"/>
    <s v="Customer 1179"/>
    <s v="Female"/>
    <n v="25"/>
    <s v="South"/>
    <s v="Telangana"/>
    <s v="Hyderabad"/>
    <s v="Corporate"/>
    <s v="P111"/>
    <s v="Water Bottle"/>
    <s v="Lifestyle"/>
    <s v="Drinkware"/>
    <s v="Rahul"/>
    <n v="6"/>
    <n v="650"/>
    <n v="0.2"/>
    <n v="325"/>
    <s v="Debit Card"/>
    <s v="Delivered"/>
  </r>
  <r>
    <s v="ORD10558"/>
    <d v="2026-08-15T00:00:00"/>
    <s v="C1194"/>
    <s v="Customer 1032"/>
    <s v="Female"/>
    <n v="45"/>
    <s v="West"/>
    <s v="Gujarat"/>
    <s v="Ahmedabad"/>
    <s v="Corporate"/>
    <s v="P112"/>
    <s v="Desk Lamp"/>
    <s v="Lifestyle"/>
    <s v="Lighting"/>
    <s v="Sneha"/>
    <n v="6"/>
    <n v="1200"/>
    <n v="0.1"/>
    <n v="270"/>
    <s v="Cash on Delivery"/>
    <s v="Returned"/>
  </r>
  <r>
    <s v="ORD10559"/>
    <d v="2026-07-16T00:00:00"/>
    <s v="C1018"/>
    <s v="Customer 1237"/>
    <s v="Male"/>
    <n v="29"/>
    <s v="West"/>
    <s v="Gujarat"/>
    <s v="Ahmedabad"/>
    <s v="Consumer"/>
    <s v="P112"/>
    <s v="Desk Lamp"/>
    <s v="Lifestyle"/>
    <s v="Lighting"/>
    <s v="Sneha"/>
    <n v="1"/>
    <n v="1200"/>
    <n v="0"/>
    <n v="376"/>
    <s v="Cash on Delivery"/>
    <s v="Delivered"/>
  </r>
  <r>
    <s v="ORD10560"/>
    <d v="2026-05-28T00:00:00"/>
    <s v="C1233"/>
    <s v="Customer 1030"/>
    <s v="Male"/>
    <n v="51"/>
    <s v="North"/>
    <s v="Punjab"/>
    <s v="Ludhiana"/>
    <s v="Small Business"/>
    <s v="P107"/>
    <s v="Study Desk"/>
    <s v="Furniture"/>
    <s v="Desks"/>
    <s v="Priya"/>
    <n v="8"/>
    <n v="10500"/>
    <n v="0.1"/>
    <n v="453"/>
    <s v="UPI"/>
    <s v="Delivered"/>
  </r>
  <r>
    <s v="ORD10561"/>
    <d v="2026-02-19T00:00:00"/>
    <s v="C1154"/>
    <s v="Customer 1008"/>
    <s v="Female"/>
    <n v="53"/>
    <s v="South"/>
    <s v="Andhra Pradesh"/>
    <s v="Vijayawada"/>
    <s v="Small Business"/>
    <s v="P109"/>
    <s v="Premium Pen Set"/>
    <s v="Stationery"/>
    <s v="Writing"/>
    <s v="Priya"/>
    <n v="7"/>
    <n v="400"/>
    <n v="0"/>
    <n v="135"/>
    <s v="Net Banking"/>
    <s v="Delivered"/>
  </r>
  <r>
    <s v="ORD10562"/>
    <d v="2026-05-11T00:00:00"/>
    <s v="C1060"/>
    <s v="Customer 1090"/>
    <s v="Male"/>
    <n v="36"/>
    <s v="South"/>
    <s v="Tamil Nadu"/>
    <s v="Coimbatore"/>
    <s v="Consumer"/>
    <s v="P101"/>
    <s v="Laptop 15"/>
    <s v="Electronics"/>
    <s v="Computers"/>
    <s v="Arjun"/>
    <n v="6"/>
    <n v="65000"/>
    <n v="0.1"/>
    <n v="302"/>
    <s v="Debit Card"/>
    <s v="Delivered"/>
  </r>
  <r>
    <s v="ORD10563"/>
    <d v="2026-02-15T00:00:00"/>
    <s v="C1244"/>
    <s v="Customer 1064"/>
    <s v="Female"/>
    <n v="37"/>
    <s v="South"/>
    <s v="Andhra Pradesh"/>
    <s v="Vijayawada"/>
    <s v="Consumer"/>
    <s v="P102"/>
    <s v="Wireless Mouse"/>
    <s v="Electronics"/>
    <s v="Accessories"/>
    <s v="Rahul"/>
    <n v="6"/>
    <n v="850"/>
    <n v="0"/>
    <n v="56"/>
    <s v="Net Banking"/>
    <s v="Delivered"/>
  </r>
  <r>
    <s v="ORD10564"/>
    <d v="2026-05-02T00:00:00"/>
    <s v="C1179"/>
    <s v="Customer 1151"/>
    <s v="Female"/>
    <n v="27"/>
    <s v="South"/>
    <s v="Andhra Pradesh"/>
    <s v="Nellore"/>
    <s v="Small Business"/>
    <s v="P105"/>
    <s v="USB-C Hub"/>
    <s v="Electronics"/>
    <s v="Accessories"/>
    <m/>
    <n v="7"/>
    <n v="1600"/>
    <n v="0.15"/>
    <n v="234"/>
    <s v="Credit Card"/>
    <s v="Delivered"/>
  </r>
  <r>
    <s v="ORD10565"/>
    <d v="2026-08-26T00:00:00"/>
    <s v="C1194"/>
    <s v="Customer 1177"/>
    <s v="Male"/>
    <n v="40"/>
    <s v="West"/>
    <s v="Rajasthan"/>
    <s v="Jaipur"/>
    <s v="Consumer"/>
    <s v="P109"/>
    <s v="Premium Pen Set"/>
    <s v="Stationery"/>
    <s v="Writing"/>
    <s v="Sneha"/>
    <n v="1"/>
    <n v="400"/>
    <n v="0.1"/>
    <n v="223"/>
    <s v="Cash on Delivery"/>
    <s v="Delivered"/>
  </r>
  <r>
    <s v="ORD10566"/>
    <d v="2026-04-23T00:00:00"/>
    <s v="C1246"/>
    <s v="Customer 1208"/>
    <s v="Male"/>
    <n v="37"/>
    <s v="South"/>
    <s v="Kerala"/>
    <s v="Thiruvananthapuram"/>
    <s v="Corporate"/>
    <s v="P111"/>
    <s v="Water Bottle"/>
    <s v="Lifestyle"/>
    <s v="Drinkware"/>
    <s v="Kiran"/>
    <n v="6"/>
    <n v="650"/>
    <n v="0.1"/>
    <n v="288"/>
    <s v="Net Banking"/>
    <s v="Delivered"/>
  </r>
  <r>
    <s v="ORD10567"/>
    <d v="2026-03-05T00:00:00"/>
    <s v="C1049"/>
    <s v="Customer 1151"/>
    <s v="Female"/>
    <n v="30"/>
    <s v="South"/>
    <s v="Kerala"/>
    <s v="Kochi"/>
    <s v="Corporate"/>
    <s v="P106"/>
    <s v="Office Chair"/>
    <s v="Furniture"/>
    <s v="Seating"/>
    <m/>
    <n v="7"/>
    <n v="8500"/>
    <n v="0"/>
    <n v="117"/>
    <s v="UPI"/>
    <s v="Returned"/>
  </r>
  <r>
    <s v="ORD10568"/>
    <d v="2026-04-22T00:00:00"/>
    <s v="C1211"/>
    <s v="Customer 1008"/>
    <s v="Female"/>
    <n v="37"/>
    <s v="South"/>
    <s v="Kerala"/>
    <s v="Thiruvananthapuram"/>
    <s v="Corporate"/>
    <s v="P103"/>
    <s v="Keyboard"/>
    <s v="Electronics"/>
    <s v="Accessories"/>
    <s v="Anjali"/>
    <n v="1"/>
    <n v="1200"/>
    <n v="0"/>
    <n v="468"/>
    <s v="Credit Card"/>
    <s v="Returned"/>
  </r>
  <r>
    <s v="ORD10569"/>
    <d v="2026-08-22T00:00:00"/>
    <s v="C1205"/>
    <s v="Customer 1233"/>
    <s v="Female"/>
    <n v="45"/>
    <s v="North"/>
    <s v="Delhi"/>
    <s v="New Delhi"/>
    <s v="Corporate"/>
    <s v="P107"/>
    <s v="Study Desk"/>
    <s v="Furniture"/>
    <s v="Desks"/>
    <s v="Rahul"/>
    <n v="8"/>
    <n v="10500"/>
    <m/>
    <n v="240"/>
    <s v="Debit Card"/>
    <s v="Delivered"/>
  </r>
  <r>
    <s v="ORD10570"/>
    <d v="2026-05-15T00:00:00"/>
    <s v="C1118"/>
    <s v="Customer 1120"/>
    <s v="Male"/>
    <n v="49"/>
    <s v="North"/>
    <s v="Uttar Pradesh"/>
    <s v="Lucknow"/>
    <s v="Small Business"/>
    <s v="P110"/>
    <s v="Backpack"/>
    <s v="Bags"/>
    <s v="Laptop Bags"/>
    <s v="Vikram"/>
    <n v="1"/>
    <n v="1600"/>
    <n v="0.2"/>
    <n v="91"/>
    <s v="Credit Card"/>
    <s v="Cancelled"/>
  </r>
  <r>
    <s v="ORD10571"/>
    <d v="2026-01-11T00:00:00"/>
    <s v="C1073"/>
    <s v="Customer 1147"/>
    <s v="Female"/>
    <n v="54"/>
    <s v="South"/>
    <s v="Kerala"/>
    <s v="Thiruvananthapuram"/>
    <s v="Consumer"/>
    <s v="P111"/>
    <s v="Water Bottle"/>
    <s v="Lifestyle"/>
    <s v="Drinkware"/>
    <s v="Anjali"/>
    <n v="4"/>
    <n v="650"/>
    <n v="0.15"/>
    <n v="210"/>
    <s v="UPI"/>
    <s v="Returned"/>
  </r>
  <r>
    <s v="ORD10572"/>
    <d v="2026-07-09T00:00:00"/>
    <s v="C1227"/>
    <s v="Customer 1228"/>
    <s v="Female"/>
    <n v="28"/>
    <s v="South"/>
    <s v="Andhra Pradesh"/>
    <s v="Visakhapatnam"/>
    <s v="Corporate"/>
    <s v="P108"/>
    <s v="Notebook Pack"/>
    <s v="Stationery"/>
    <s v="Paper"/>
    <s v="Anjali"/>
    <n v="1"/>
    <n v="300"/>
    <n v="0"/>
    <n v="457"/>
    <s v="Net Banking"/>
    <s v="Returned"/>
  </r>
  <r>
    <s v="ORD10573"/>
    <d v="2026-01-21T00:00:00"/>
    <s v="C1148"/>
    <s v="Customer 1130"/>
    <s v="Female"/>
    <n v="35"/>
    <s v="South"/>
    <s v="Telangana"/>
    <s v="Warangal"/>
    <s v="Corporate"/>
    <s v="P103"/>
    <s v="Keyboard"/>
    <s v="Electronics"/>
    <s v="Accessories"/>
    <s v="Priya"/>
    <n v="1"/>
    <n v="1200"/>
    <n v="0"/>
    <n v="250"/>
    <s v="UPI"/>
    <s v="Cancelled"/>
  </r>
  <r>
    <s v="ORD10574"/>
    <d v="2026-08-31T00:00:00"/>
    <s v="C1063"/>
    <s v="Customer 1179"/>
    <s v="Male"/>
    <n v="55"/>
    <s v="South"/>
    <s v="Kerala"/>
    <s v="Thiruvananthapuram"/>
    <s v="Consumer"/>
    <s v="P108"/>
    <s v="Notebook Pack"/>
    <s v="Stationery"/>
    <s v="Paper"/>
    <s v="Rahul"/>
    <n v="3"/>
    <n v="300"/>
    <n v="0.1"/>
    <n v="377"/>
    <s v="UPI"/>
    <s v="Cancelled"/>
  </r>
  <r>
    <s v="ORD10575"/>
    <d v="2026-01-31T00:00:00"/>
    <s v="C1235"/>
    <s v="Customer 1004"/>
    <s v="Female"/>
    <n v="21"/>
    <s v="South"/>
    <s v="Tamil Nadu"/>
    <s v="Chennai"/>
    <s v="Corporate"/>
    <s v="P103"/>
    <s v="Keyboard"/>
    <s v="Electronics"/>
    <s v="Accessories"/>
    <s v="Anjali"/>
    <n v="5"/>
    <n v="1200"/>
    <n v="0.05"/>
    <n v="409"/>
    <s v="Credit Card"/>
    <s v="Cancelled"/>
  </r>
  <r>
    <s v="ORD10576"/>
    <d v="2026-07-10T00:00:00"/>
    <s v="C1111"/>
    <s v="Customer 1234"/>
    <s v="Female"/>
    <n v="48"/>
    <s v="North"/>
    <s v="Punjab"/>
    <s v="Ludhiana"/>
    <s v="Consumer"/>
    <s v="P104"/>
    <s v="24in Monitor"/>
    <s v="Electronics"/>
    <s v="Displays"/>
    <s v="Vikram"/>
    <n v="3"/>
    <n v="12500"/>
    <n v="0.1"/>
    <n v="390"/>
    <s v="Credit Card"/>
    <s v="Delivered"/>
  </r>
  <r>
    <s v="ORD10577"/>
    <d v="2026-07-20T00:00:00"/>
    <s v="C1015"/>
    <s v="Customer 1205"/>
    <s v="Male"/>
    <n v="52"/>
    <s v="East"/>
    <s v="West Bengal"/>
    <s v="Kolkata"/>
    <s v="Corporate"/>
    <s v="P108"/>
    <s v="Notebook Pack"/>
    <s v="Stationery"/>
    <s v="Paper"/>
    <s v="Rahul"/>
    <n v="5"/>
    <n v="300"/>
    <n v="0.1"/>
    <n v="76"/>
    <s v="UPI"/>
    <s v="Cancelled"/>
  </r>
  <r>
    <s v="ORD10578"/>
    <d v="2026-04-02T00:00:00"/>
    <s v="C1162"/>
    <s v="Customer 1235"/>
    <s v="Male"/>
    <n v="23"/>
    <s v="North"/>
    <s v="Punjab"/>
    <s v="Ludhiana"/>
    <s v="Small Business"/>
    <s v="P109"/>
    <s v="Premium Pen Set"/>
    <s v="Stationery"/>
    <s v="Writing"/>
    <s v="Sneha"/>
    <n v="2"/>
    <n v="400"/>
    <n v="0"/>
    <n v="62"/>
    <s v="Cash on Delivery"/>
    <s v="Returned"/>
  </r>
  <r>
    <s v="ORD10579"/>
    <d v="2026-01-18T00:00:00"/>
    <s v="C1128"/>
    <s v="Customer 1146"/>
    <s v="Female"/>
    <n v="52"/>
    <s v="South"/>
    <s v="Telangana"/>
    <s v="Warangal"/>
    <s v="Consumer"/>
    <s v="P109"/>
    <s v="Premium Pen Set"/>
    <s v="Stationery"/>
    <s v="Writing"/>
    <s v="Arjun"/>
    <n v="1"/>
    <n v="400"/>
    <n v="0"/>
    <n v="106"/>
    <s v="Net Banking"/>
    <s v="Cancelled"/>
  </r>
  <r>
    <s v="ORD10580"/>
    <d v="2026-01-21T00:00:00"/>
    <s v="C1249"/>
    <s v="Customer 1192"/>
    <s v="Male"/>
    <n v="51"/>
    <s v="South"/>
    <s v="Telangana"/>
    <s v="Warangal"/>
    <s v="Small Business"/>
    <s v="P107"/>
    <s v="Study Desk"/>
    <s v="Furniture"/>
    <s v="Desks"/>
    <s v="Kiran"/>
    <n v="5"/>
    <n v="10500"/>
    <n v="0.15"/>
    <n v="250"/>
    <s v="Cash on Delivery"/>
    <s v="Cancelled"/>
  </r>
  <r>
    <s v="ORD10581"/>
    <d v="2026-02-14T00:00:00"/>
    <s v="C1013"/>
    <s v="Customer 1124"/>
    <s v="Female"/>
    <n v="29"/>
    <s v="East"/>
    <s v="Bihar"/>
    <s v="Patna"/>
    <s v="Small Business"/>
    <s v="P107"/>
    <s v="Study Desk"/>
    <s v="Furniture"/>
    <s v="Desks"/>
    <s v="Vikram"/>
    <n v="1"/>
    <n v="10500"/>
    <n v="0.1"/>
    <n v="479"/>
    <s v="Debit Card"/>
    <s v="Delivered"/>
  </r>
  <r>
    <s v="ORD10582"/>
    <d v="2026-06-20T00:00:00"/>
    <s v="C1189"/>
    <s v="Customer 1136"/>
    <s v="Female"/>
    <n v="44"/>
    <s v="South"/>
    <s v="Kerala"/>
    <s v="Kochi"/>
    <s v="Small Business"/>
    <s v="P104"/>
    <s v="24in Monitor"/>
    <s v="Electronics"/>
    <s v="Displays"/>
    <s v="Anjali"/>
    <n v="6"/>
    <n v="12500"/>
    <n v="0.05"/>
    <n v="498"/>
    <s v="Net Banking"/>
    <s v="Cancelled"/>
  </r>
  <r>
    <s v="ORD10583"/>
    <d v="2026-01-29T00:00:00"/>
    <s v="C1037"/>
    <s v="Customer 1179"/>
    <s v="Male"/>
    <n v="22"/>
    <s v="South"/>
    <s v="Tamil Nadu"/>
    <s v="Chennai"/>
    <s v="Consumer"/>
    <s v="P108"/>
    <s v="Notebook Pack"/>
    <s v="Stationery"/>
    <s v="Paper"/>
    <s v="Anjali"/>
    <n v="4"/>
    <n v="300"/>
    <n v="0.1"/>
    <n v="103"/>
    <s v="Debit Card"/>
    <s v="Delivered"/>
  </r>
  <r>
    <s v="ORD10584"/>
    <d v="2026-01-21T00:00:00"/>
    <s v="C1107"/>
    <s v="Customer 1181"/>
    <s v="Female"/>
    <n v="27"/>
    <s v="South"/>
    <s v="Andhra Pradesh"/>
    <s v="Nellore"/>
    <s v="Small Business"/>
    <s v="P107"/>
    <s v="Study Desk"/>
    <s v="Furniture"/>
    <s v="Desks"/>
    <s v="Anjali"/>
    <n v="8"/>
    <n v="10500"/>
    <n v="0"/>
    <n v="152"/>
    <s v="UPI"/>
    <s v="Delivered"/>
  </r>
  <r>
    <s v="ORD10585"/>
    <d v="2026-05-07T00:00:00"/>
    <s v="C1118"/>
    <s v="Customer 1027"/>
    <s v="Female"/>
    <n v="38"/>
    <s v="North"/>
    <s v="Uttar Pradesh"/>
    <s v="Lucknow"/>
    <s v="Small Business"/>
    <s v="P112"/>
    <s v="Desk Lamp"/>
    <s v="Lifestyle"/>
    <s v="Lighting"/>
    <s v="Kiran"/>
    <n v="3"/>
    <n v="1200"/>
    <n v="0.05"/>
    <n v="186"/>
    <s v="Debit Card"/>
    <s v="Delivered"/>
  </r>
  <r>
    <s v="ORD10586"/>
    <d v="2026-07-20T00:00:00"/>
    <s v="C1031"/>
    <s v="Customer 1191"/>
    <s v="Male"/>
    <n v="39"/>
    <s v="West"/>
    <s v="Rajasthan"/>
    <s v="Jaipur"/>
    <s v="Consumer"/>
    <s v="P102"/>
    <s v="Wireless Mouse"/>
    <s v="Electronics"/>
    <s v="Accessories"/>
    <s v="Meena"/>
    <n v="2"/>
    <n v="850"/>
    <n v="0.05"/>
    <n v="72"/>
    <s v="Credit Card"/>
    <s v="Delivered"/>
  </r>
  <r>
    <s v="ORD10587"/>
    <d v="2026-04-17T00:00:00"/>
    <s v="C1040"/>
    <s v="Customer 1212"/>
    <s v="Female"/>
    <n v="44"/>
    <s v="West"/>
    <s v="Maharashtra"/>
    <s v="Pune"/>
    <s v="Small Business"/>
    <s v="P107"/>
    <s v="Study Desk"/>
    <s v="Furniture"/>
    <s v="Desks"/>
    <s v="Vikram"/>
    <n v="2"/>
    <n v="10500"/>
    <n v="0.1"/>
    <n v="386"/>
    <s v="Debit Card"/>
    <s v="Delivered"/>
  </r>
  <r>
    <s v="ORD10588"/>
    <d v="2026-05-26T00:00:00"/>
    <s v="C1138"/>
    <s v="Customer 1230"/>
    <s v="Male"/>
    <n v="34"/>
    <s v="South"/>
    <s v="Karnataka"/>
    <s v="Bengaluru"/>
    <s v="Corporate"/>
    <s v="P101"/>
    <s v="Laptop 15"/>
    <s v="Electronics"/>
    <s v="Computers"/>
    <s v="Anjali"/>
    <n v="7"/>
    <n v="65000"/>
    <n v="0.1"/>
    <n v="391"/>
    <s v="UPI"/>
    <s v="Delivered"/>
  </r>
  <r>
    <s v="ORD10589"/>
    <d v="2026-04-01T00:00:00"/>
    <s v="C1038"/>
    <s v="Customer 1157"/>
    <s v="Male"/>
    <n v="53"/>
    <s v="West"/>
    <s v="Gujarat"/>
    <s v="Ahmedabad"/>
    <s v="Small Business"/>
    <s v="P106"/>
    <s v="Office Chair"/>
    <s v="Furniture"/>
    <s v="Seating"/>
    <s v="Anjali"/>
    <n v="1"/>
    <n v="8500"/>
    <n v="0.1"/>
    <n v="291"/>
    <s v="Cash on Delivery"/>
    <s v="Delivered"/>
  </r>
  <r>
    <s v="ORD10590"/>
    <d v="2026-03-12T00:00:00"/>
    <s v="C1161"/>
    <s v="Customer 1046"/>
    <s v="Female"/>
    <n v="42"/>
    <s v="South"/>
    <s v="Andhra Pradesh"/>
    <s v="Tirupati"/>
    <s v="Consumer"/>
    <s v="P101"/>
    <s v="Laptop 15"/>
    <s v="Electronics"/>
    <s v="Computers"/>
    <s v="Priya"/>
    <n v="6"/>
    <n v="65000"/>
    <n v="0.05"/>
    <n v="209"/>
    <s v="Debit Card"/>
    <s v="Delivered"/>
  </r>
  <r>
    <s v="ORD10591"/>
    <d v="2026-04-03T00:00:00"/>
    <s v="C1060"/>
    <s v="Customer 1072"/>
    <s v="Male"/>
    <n v="54"/>
    <s v="South"/>
    <s v="Kerala"/>
    <s v="Thiruvananthapuram"/>
    <s v="Consumer"/>
    <s v="P104"/>
    <s v="24in Monitor"/>
    <s v="Electronics"/>
    <s v="Displays"/>
    <s v="Vikram"/>
    <n v="2"/>
    <n v="12500"/>
    <n v="0"/>
    <n v="456"/>
    <s v="Cash on Delivery"/>
    <s v="Delivered"/>
  </r>
  <r>
    <s v="ORD10592"/>
    <d v="2026-01-25T00:00:00"/>
    <s v="C1202"/>
    <s v="Customer 1208"/>
    <s v="Male"/>
    <n v="29"/>
    <s v="South"/>
    <s v="Tamil Nadu"/>
    <s v="Chennai"/>
    <s v="Consumer"/>
    <s v="P110"/>
    <s v="Backpack"/>
    <s v="Bags"/>
    <s v="Laptop Bags"/>
    <s v="Rahul"/>
    <n v="6"/>
    <n v="1600"/>
    <n v="0.1"/>
    <n v="206"/>
    <s v="Credit Card"/>
    <s v="Delivered"/>
  </r>
  <r>
    <s v="ORD10593"/>
    <d v="2026-01-10T00:00:00"/>
    <s v="C1228"/>
    <s v="Customer 1141"/>
    <s v="Male"/>
    <n v="52"/>
    <s v="South"/>
    <s v="Karnataka"/>
    <s v="Bengaluru"/>
    <s v="Corporate"/>
    <s v="P106"/>
    <s v="Office Chair"/>
    <s v="Furniture"/>
    <s v="Seating"/>
    <s v="Meena"/>
    <n v="3"/>
    <n v="8500"/>
    <n v="0.15"/>
    <n v="221"/>
    <s v="Debit Card"/>
    <s v="Cancelled"/>
  </r>
  <r>
    <s v="ORD10594"/>
    <d v="2026-03-11T00:00:00"/>
    <s v="C1143"/>
    <s v="Customer 1244"/>
    <s v="Female"/>
    <n v="43"/>
    <s v="West"/>
    <s v="Maharashtra"/>
    <s v="Mumbai"/>
    <s v="Small Business"/>
    <s v="P106"/>
    <s v="Office Chair"/>
    <s v="Furniture"/>
    <s v="Seating"/>
    <s v="Meena"/>
    <n v="6"/>
    <n v="8500"/>
    <n v="0.15"/>
    <n v="198"/>
    <s v="Debit Card"/>
    <s v="Delivered"/>
  </r>
  <r>
    <s v="ORD10595"/>
    <d v="2026-03-23T00:00:00"/>
    <s v="C1012"/>
    <s v="Customer 1177"/>
    <s v="Female"/>
    <n v="46"/>
    <s v="West"/>
    <s v="Gujarat"/>
    <s v="Ahmedabad"/>
    <s v="Corporate"/>
    <s v="P103"/>
    <s v="Keyboard"/>
    <s v="Electronics"/>
    <s v="Accessories"/>
    <s v="Meena"/>
    <n v="2"/>
    <n v="1200"/>
    <n v="0.1"/>
    <n v="237"/>
    <s v="Credit Card"/>
    <s v="Delivered"/>
  </r>
  <r>
    <s v="ORD10596"/>
    <d v="2026-02-21T00:00:00"/>
    <s v="C1149"/>
    <s v="Customer 1042"/>
    <s v="Male"/>
    <n v="44"/>
    <s v="East"/>
    <s v="Bihar"/>
    <s v="Patna"/>
    <s v="Small Business"/>
    <s v="P104"/>
    <s v="24in Monitor"/>
    <s v="Electronics"/>
    <s v="Displays"/>
    <s v="Anjali"/>
    <n v="6"/>
    <n v="12500"/>
    <n v="0"/>
    <n v="453"/>
    <s v="Credit Card"/>
    <s v="Delivered"/>
  </r>
  <r>
    <s v="ORD10597"/>
    <d v="2026-08-09T00:00:00"/>
    <s v="C1011"/>
    <s v="Customer 1235"/>
    <s v="Male"/>
    <n v="24"/>
    <s v="East"/>
    <s v="Odisha"/>
    <s v="Bhubaneswar"/>
    <s v="Corporate"/>
    <s v="P102"/>
    <s v="Wireless Mouse"/>
    <s v="Electronics"/>
    <s v="Accessories"/>
    <s v="Rahul"/>
    <n v="3"/>
    <n v="850"/>
    <n v="0.1"/>
    <n v="291"/>
    <s v="Cash on Delivery"/>
    <s v="Delivered"/>
  </r>
  <r>
    <s v="ORD10598"/>
    <d v="2026-06-07T00:00:00"/>
    <s v="C1222"/>
    <s v="Customer 1159"/>
    <s v="Female"/>
    <n v="48"/>
    <s v="North"/>
    <s v="Punjab"/>
    <s v="Ludhiana"/>
    <s v="Small Business"/>
    <s v="P103"/>
    <s v="Keyboard"/>
    <s v="Electronics"/>
    <s v="Accessories"/>
    <s v="Priya"/>
    <n v="4"/>
    <n v="1200"/>
    <n v="0.1"/>
    <n v="229"/>
    <s v="Cash on Delivery"/>
    <s v="Returned"/>
  </r>
  <r>
    <s v="ORD10599"/>
    <d v="2026-03-10T00:00:00"/>
    <s v="C1073"/>
    <s v="Customer 1192"/>
    <s v="Female"/>
    <n v="55"/>
    <s v="South"/>
    <s v="Karnataka"/>
    <s v="Mysuru"/>
    <s v="Corporate"/>
    <s v="P108"/>
    <s v="Notebook Pack"/>
    <s v="Stationery"/>
    <s v="Paper"/>
    <s v="Vikram"/>
    <n v="7"/>
    <n v="300"/>
    <n v="0"/>
    <n v="433"/>
    <s v="Credit Card"/>
    <s v="Cancelled"/>
  </r>
  <r>
    <s v="ORD10600"/>
    <d v="2026-07-01T00:00:00"/>
    <s v="C1250"/>
    <s v="Customer 1120"/>
    <s v="Male"/>
    <n v="38"/>
    <s v="South"/>
    <s v="Andhra Pradesh"/>
    <s v="Visakhapatnam"/>
    <s v="Consumer"/>
    <s v="P112"/>
    <s v="Desk Lamp"/>
    <s v="Lifestyle"/>
    <s v="Lighting"/>
    <s v="Vikram"/>
    <n v="1"/>
    <n v="1200"/>
    <n v="0.05"/>
    <n v="90"/>
    <s v="Net Banking"/>
    <s v="Delivered"/>
  </r>
  <r>
    <s v="ORD10601"/>
    <d v="2026-01-05T00:00:00"/>
    <s v="C1116"/>
    <s v="Customer 1002"/>
    <s v="Male"/>
    <n v="37"/>
    <s v="West"/>
    <s v="Gujarat"/>
    <s v="Ahmedabad"/>
    <s v="Corporate"/>
    <s v="P106"/>
    <s v="Office Chair"/>
    <s v="Furniture"/>
    <s v="Seating"/>
    <s v="Vikram"/>
    <n v="4"/>
    <n v="8500"/>
    <n v="0.1"/>
    <n v="235"/>
    <s v="Cash on Delivery"/>
    <s v="Cancelled"/>
  </r>
  <r>
    <s v="ORD10602"/>
    <d v="2026-04-04T00:00:00"/>
    <s v="C1195"/>
    <s v="Customer 1129"/>
    <s v="Female"/>
    <n v="51"/>
    <s v="North"/>
    <s v="Delhi"/>
    <s v="New Delhi"/>
    <s v="Small Business"/>
    <s v="P103"/>
    <s v="Keyboard"/>
    <s v="Electronics"/>
    <s v="Accessories"/>
    <s v="Arjun"/>
    <n v="1"/>
    <n v="1200"/>
    <n v="0.1"/>
    <n v="316"/>
    <s v="UPI"/>
    <s v="Delivered"/>
  </r>
  <r>
    <s v="ORD10603"/>
    <d v="2026-03-14T00:00:00"/>
    <s v="C1191"/>
    <s v="Customer 1246"/>
    <s v="Male"/>
    <n v="46"/>
    <s v="West"/>
    <s v="Gujarat"/>
    <s v="Ahmedabad"/>
    <s v="Consumer"/>
    <s v="P103"/>
    <s v="Keyboard"/>
    <s v="Electronics"/>
    <s v="Accessories"/>
    <s v="Kiran"/>
    <n v="4"/>
    <n v="1200"/>
    <n v="0.05"/>
    <n v="236"/>
    <s v="Cash on Delivery"/>
    <s v="Delivered"/>
  </r>
  <r>
    <s v="ORD10604"/>
    <d v="2026-08-14T00:00:00"/>
    <s v="C1012"/>
    <s v="Customer 1182"/>
    <s v="Female"/>
    <n v="44"/>
    <s v="North"/>
    <s v="Punjab"/>
    <s v="Ludhiana"/>
    <s v="Small Business"/>
    <s v="P110"/>
    <s v="Backpack"/>
    <s v="Bags"/>
    <s v="Laptop Bags"/>
    <s v="Priya"/>
    <n v="4"/>
    <n v="1600"/>
    <n v="0.1"/>
    <n v="498"/>
    <s v="Debit Card"/>
    <s v="Cancelled"/>
  </r>
  <r>
    <s v="ORD10605"/>
    <d v="2026-07-07T00:00:00"/>
    <s v="C1121"/>
    <s v="Customer 1126"/>
    <s v="Female"/>
    <n v="25"/>
    <s v="West"/>
    <s v="Gujarat"/>
    <s v="Ahmedabad"/>
    <s v="Consumer"/>
    <s v="P109"/>
    <s v="Premium Pen Set"/>
    <s v="Stationery"/>
    <s v="Writing"/>
    <s v="Arjun"/>
    <n v="3"/>
    <n v="400"/>
    <n v="0.1"/>
    <n v="350"/>
    <s v="Debit Card"/>
    <s v="Returned"/>
  </r>
  <r>
    <s v="ORD10606"/>
    <d v="2026-06-20T00:00:00"/>
    <s v="C1047"/>
    <s v="Customer 1008"/>
    <s v="Male"/>
    <n v="55"/>
    <s v="South"/>
    <s v="Andhra Pradesh"/>
    <s v="Nellore"/>
    <s v="Small Business"/>
    <s v="P111"/>
    <s v="Water Bottle"/>
    <s v="Lifestyle"/>
    <s v="Drinkware"/>
    <s v="Sneha"/>
    <n v="1"/>
    <n v="650"/>
    <n v="0"/>
    <n v="115"/>
    <s v="Credit Card"/>
    <s v="Delivered"/>
  </r>
  <r>
    <s v="ORD10607"/>
    <d v="2026-03-08T00:00:00"/>
    <s v="C1182"/>
    <s v="Customer 1116"/>
    <s v="Male"/>
    <n v="28"/>
    <s v="West"/>
    <s v="Rajasthan"/>
    <s v="Jaipur"/>
    <s v="Consumer"/>
    <s v="P107"/>
    <s v="Study Desk"/>
    <s v="Furniture"/>
    <s v="Desks"/>
    <s v="Sneha"/>
    <n v="8"/>
    <n v="10500"/>
    <n v="0.05"/>
    <n v="358"/>
    <s v="Credit Card"/>
    <s v="Delivered"/>
  </r>
  <r>
    <s v="ORD10608"/>
    <d v="2026-04-26T00:00:00"/>
    <s v="C1216"/>
    <s v="Customer 1193"/>
    <s v="Female"/>
    <n v="46"/>
    <s v="West"/>
    <s v="Gujarat"/>
    <s v="Ahmedabad"/>
    <s v="Corporate"/>
    <s v="P101"/>
    <s v="Laptop 15"/>
    <s v="Electronics"/>
    <s v="Computers"/>
    <s v="Arjun"/>
    <n v="3"/>
    <n v="65000"/>
    <n v="0.1"/>
    <n v="215"/>
    <s v="Net Banking"/>
    <s v="Delivered"/>
  </r>
  <r>
    <s v="ORD10609"/>
    <d v="2026-08-29T00:00:00"/>
    <s v="C1204"/>
    <s v="Customer 1025"/>
    <s v="Male"/>
    <n v="40"/>
    <s v="East"/>
    <s v="Bihar"/>
    <s v="Patna"/>
    <s v="Corporate"/>
    <s v="P108"/>
    <s v="Notebook Pack"/>
    <s v="Stationery"/>
    <s v="Paper"/>
    <s v="Anjali"/>
    <n v="2"/>
    <n v="300"/>
    <n v="0.05"/>
    <n v="390"/>
    <s v="Credit Card"/>
    <s v="Returned"/>
  </r>
  <r>
    <s v="ORD10610"/>
    <d v="2026-06-03T00:00:00"/>
    <s v="C1022"/>
    <s v="Customer 1220"/>
    <s v="Female"/>
    <n v="26"/>
    <s v="West"/>
    <s v="Maharashtra"/>
    <s v="Mumbai"/>
    <s v="Small Business"/>
    <s v="P101"/>
    <s v="Laptop 15"/>
    <s v="Electronics"/>
    <s v="Computers"/>
    <s v="Rahul"/>
    <n v="8"/>
    <n v="65000"/>
    <n v="0.05"/>
    <n v="247"/>
    <s v="Cash on Delivery"/>
    <s v="Delivered"/>
  </r>
  <r>
    <s v="ORD10611"/>
    <d v="2026-02-16T00:00:00"/>
    <s v="C1123"/>
    <s v="Customer 1148"/>
    <s v="Male"/>
    <n v="44"/>
    <s v="South"/>
    <s v="Karnataka"/>
    <s v="Bengaluru"/>
    <s v="Small Business"/>
    <s v="P111"/>
    <s v="Water Bottle"/>
    <s v="Lifestyle"/>
    <s v="Drinkware"/>
    <s v="Meena"/>
    <n v="7"/>
    <n v="650"/>
    <n v="0"/>
    <n v="406"/>
    <s v="Cash on Delivery"/>
    <s v="Returned"/>
  </r>
  <r>
    <s v="ORD10612"/>
    <d v="2026-06-30T00:00:00"/>
    <s v="C1018"/>
    <s v="Customer 1127"/>
    <s v="Male"/>
    <n v="52"/>
    <s v="East"/>
    <s v="Bihar"/>
    <s v="Patna"/>
    <s v="Consumer"/>
    <s v="P111"/>
    <s v="Water Bottle"/>
    <s v="Lifestyle"/>
    <s v="Drinkware"/>
    <s v="Meena"/>
    <n v="6"/>
    <n v="650"/>
    <n v="0.1"/>
    <n v="133"/>
    <s v="Cash on Delivery"/>
    <s v="Cancelled"/>
  </r>
  <r>
    <s v="ORD10613"/>
    <d v="2026-02-27T00:00:00"/>
    <s v="C1051"/>
    <s v="Customer 1101"/>
    <s v="Male"/>
    <n v="25"/>
    <s v="East"/>
    <s v="West Bengal"/>
    <s v="Kolkata"/>
    <s v="Small Business"/>
    <s v="P111"/>
    <s v="Water Bottle"/>
    <s v="Lifestyle"/>
    <s v="Drinkware"/>
    <s v="Vikram"/>
    <n v="4"/>
    <n v="650"/>
    <n v="0.1"/>
    <n v="246"/>
    <s v="Credit Card"/>
    <s v="Delivered"/>
  </r>
  <r>
    <s v="ORD10614"/>
    <d v="2026-08-11T00:00:00"/>
    <s v="C1085"/>
    <s v="Customer 1231"/>
    <s v="Female"/>
    <n v="55"/>
    <s v="South"/>
    <s v="Karnataka"/>
    <s v="Mysuru"/>
    <s v="Corporate"/>
    <s v="P103"/>
    <s v="Keyboard"/>
    <s v="Electronics"/>
    <s v="Accessories"/>
    <s v="Meena"/>
    <n v="1"/>
    <n v="1200"/>
    <n v="0.1"/>
    <n v="214"/>
    <s v="Net Banking"/>
    <s v="Delivered"/>
  </r>
  <r>
    <s v="ORD10615"/>
    <d v="2026-03-20T00:00:00"/>
    <s v="C1027"/>
    <s v="Customer 1027"/>
    <s v="Female"/>
    <n v="26"/>
    <s v="East"/>
    <s v="Odisha"/>
    <s v="Bhubaneswar"/>
    <s v="Small Business"/>
    <s v="P109"/>
    <s v="Premium Pen Set"/>
    <s v="Stationery"/>
    <s v="Writing"/>
    <s v="Sneha"/>
    <n v="7"/>
    <n v="400"/>
    <n v="0.05"/>
    <n v="186"/>
    <s v="UPI"/>
    <s v="Cancelled"/>
  </r>
  <r>
    <s v="ORD10616"/>
    <d v="2026-06-25T00:00:00"/>
    <s v="C1146"/>
    <s v="Customer 1035"/>
    <s v="Male"/>
    <n v="40"/>
    <s v="South"/>
    <s v="Kerala"/>
    <s v="Kochi"/>
    <s v="Corporate"/>
    <s v="P109"/>
    <s v="Premium Pen Set"/>
    <s v="Stationery"/>
    <s v="Writing"/>
    <s v="Sneha"/>
    <n v="7"/>
    <n v="400"/>
    <n v="0.05"/>
    <n v="340"/>
    <s v="Debit Card"/>
    <s v="Delivered"/>
  </r>
  <r>
    <s v="ORD10617"/>
    <d v="2026-02-22T00:00:00"/>
    <s v="C1225"/>
    <s v="Customer 1127"/>
    <s v="Male"/>
    <n v="43"/>
    <s v="West"/>
    <s v="Gujarat"/>
    <s v="Ahmedabad"/>
    <s v="Corporate"/>
    <s v="P104"/>
    <s v="24in Monitor"/>
    <s v="Electronics"/>
    <s v="Displays"/>
    <s v="Rahul"/>
    <n v="8"/>
    <n v="12500"/>
    <n v="0.1"/>
    <n v="433"/>
    <s v="Cash on Delivery"/>
    <s v="Returned"/>
  </r>
  <r>
    <s v="ORD10618"/>
    <d v="2026-04-26T00:00:00"/>
    <s v="C1038"/>
    <s v="Customer 1112"/>
    <s v="Female"/>
    <n v="32"/>
    <s v="South"/>
    <s v="Telangana"/>
    <s v="Hyderabad"/>
    <s v="Corporate"/>
    <s v="P104"/>
    <s v="24in Monitor"/>
    <s v="Electronics"/>
    <s v="Displays"/>
    <s v="Rahul"/>
    <n v="2"/>
    <n v="12500"/>
    <n v="0.05"/>
    <n v="367"/>
    <s v="Net Banking"/>
    <s v="Delivered"/>
  </r>
  <r>
    <s v="ORD10619"/>
    <d v="2026-01-13T00:00:00"/>
    <s v="C1044"/>
    <s v="Customer 1245"/>
    <s v="Male"/>
    <n v="40"/>
    <s v="North"/>
    <s v="Punjab"/>
    <s v="Ludhiana"/>
    <s v="Consumer"/>
    <s v="P112"/>
    <s v="Desk Lamp"/>
    <s v="Lifestyle"/>
    <s v="Lighting"/>
    <s v="Arjun"/>
    <n v="3"/>
    <n v="1200"/>
    <n v="0.1"/>
    <n v="50"/>
    <s v="UPI"/>
    <s v="Delivered"/>
  </r>
  <r>
    <s v="ORD10620"/>
    <d v="2026-04-16T00:00:00"/>
    <s v="C1173"/>
    <s v="Customer 1230"/>
    <s v="Male"/>
    <n v="28"/>
    <s v="South"/>
    <s v="Andhra Pradesh"/>
    <s v="Tirupati"/>
    <s v="Small Business"/>
    <s v="P106"/>
    <s v="Office Chair"/>
    <s v="Furniture"/>
    <s v="Seating"/>
    <s v="Rahul"/>
    <n v="3"/>
    <n v="8500"/>
    <n v="0.2"/>
    <n v="432"/>
    <s v="Debit Card"/>
    <s v="Delivered"/>
  </r>
  <r>
    <s v="ORD10621"/>
    <d v="2026-07-25T00:00:00"/>
    <s v="C1032"/>
    <s v="Customer 1166"/>
    <s v="Male"/>
    <n v="48"/>
    <s v="West"/>
    <s v="Maharashtra"/>
    <s v="Mumbai"/>
    <s v="Small Business"/>
    <s v="P103"/>
    <s v="Keyboard"/>
    <s v="Electronics"/>
    <s v="Accessories"/>
    <s v="Sneha"/>
    <n v="7"/>
    <n v="1200"/>
    <n v="0"/>
    <n v="447"/>
    <s v="UPI"/>
    <s v="Cancelled"/>
  </r>
  <r>
    <s v="ORD10622"/>
    <d v="2026-08-30T00:00:00"/>
    <s v="C1206"/>
    <s v="Customer 1230"/>
    <s v="Male"/>
    <n v="36"/>
    <s v="West"/>
    <s v="Maharashtra"/>
    <m/>
    <s v="Consumer"/>
    <s v="P102"/>
    <s v="Wireless Mouse"/>
    <s v="Electronics"/>
    <s v="Accessories"/>
    <s v="Arjun"/>
    <n v="4"/>
    <n v="850"/>
    <n v="0.1"/>
    <n v="247"/>
    <s v="Debit Card"/>
    <s v="Delivered"/>
  </r>
  <r>
    <s v="ORD10623"/>
    <d v="2026-04-10T00:00:00"/>
    <s v="C1219"/>
    <s v="Customer 1174"/>
    <s v="Male"/>
    <n v="44"/>
    <s v="West"/>
    <s v="Gujarat"/>
    <s v="Ahmedabad"/>
    <s v="Consumer"/>
    <s v="P102"/>
    <s v="Wireless Mouse"/>
    <s v="Electronics"/>
    <s v="Accessories"/>
    <s v="Sneha"/>
    <n v="7"/>
    <n v="850"/>
    <n v="0.05"/>
    <n v="188"/>
    <s v="Cash on Delivery"/>
    <s v="Delivered"/>
  </r>
  <r>
    <s v="ORD10624"/>
    <d v="2026-07-28T00:00:00"/>
    <s v="C1010"/>
    <s v="Customer 1028"/>
    <s v="Male"/>
    <n v="25"/>
    <s v="South"/>
    <s v="Karnataka"/>
    <s v="Bengaluru"/>
    <s v="Small Business"/>
    <s v="P101"/>
    <s v="Laptop 15"/>
    <s v="Electronics"/>
    <s v="Computers"/>
    <s v="Arjun"/>
    <n v="1"/>
    <n v="65000"/>
    <n v="0"/>
    <n v="405"/>
    <s v="Cash on Delivery"/>
    <s v="Delivered"/>
  </r>
  <r>
    <s v="ORD10625"/>
    <d v="2026-08-18T00:00:00"/>
    <s v="C1185"/>
    <s v="Customer 1194"/>
    <s v="Female"/>
    <n v="32"/>
    <s v="East"/>
    <s v="Odisha"/>
    <s v="Bhubaneswar"/>
    <s v="Corporate"/>
    <s v="P109"/>
    <s v="Premium Pen Set"/>
    <s v="Stationery"/>
    <s v="Writing"/>
    <s v="Arjun"/>
    <n v="1"/>
    <n v="400"/>
    <n v="0.1"/>
    <n v="178"/>
    <s v="Credit Card"/>
    <s v="Delivered"/>
  </r>
  <r>
    <s v="ORD10626"/>
    <d v="2026-04-13T00:00:00"/>
    <s v="C1183"/>
    <s v="Customer 1062"/>
    <s v="Male"/>
    <n v="46"/>
    <s v="North"/>
    <s v="Punjab"/>
    <s v="Ludhiana"/>
    <s v="Small Business"/>
    <s v="P106"/>
    <s v="Office Chair"/>
    <s v="Furniture"/>
    <s v="Seating"/>
    <s v="Vikram"/>
    <n v="7"/>
    <n v="8500"/>
    <n v="0.1"/>
    <n v="243"/>
    <s v="Credit Card"/>
    <s v="Cancelled"/>
  </r>
  <r>
    <s v="ORD10627"/>
    <d v="2026-06-12T00:00:00"/>
    <s v="C1132"/>
    <s v="Customer 1223"/>
    <s v="Female"/>
    <n v="37"/>
    <s v="South"/>
    <s v="Tamil Nadu"/>
    <s v="Coimbatore"/>
    <s v="Small Business"/>
    <s v="P105"/>
    <s v="USB-C Hub"/>
    <s v="Electronics"/>
    <s v="Accessories"/>
    <s v="Anjali"/>
    <n v="4"/>
    <n v="1600"/>
    <n v="0.1"/>
    <n v="250"/>
    <s v="Net Banking"/>
    <s v="Delivered"/>
  </r>
  <r>
    <s v="ORD10628"/>
    <d v="2026-08-02T00:00:00"/>
    <s v="C1204"/>
    <s v="Customer 1022"/>
    <s v="Female"/>
    <n v="35"/>
    <s v="South"/>
    <s v="Tamil Nadu"/>
    <s v="Chennai"/>
    <s v="Corporate"/>
    <s v="P105"/>
    <s v="USB-C Hub"/>
    <s v="Electronics"/>
    <s v="Accessories"/>
    <s v="Priya"/>
    <n v="3"/>
    <n v="1600"/>
    <n v="0.05"/>
    <n v="83"/>
    <s v="Credit Card"/>
    <s v="Delivered"/>
  </r>
  <r>
    <s v="ORD10629"/>
    <d v="2026-07-12T00:00:00"/>
    <s v="C1226"/>
    <s v="Customer 1110"/>
    <s v="Female"/>
    <n v="23"/>
    <s v="South"/>
    <s v="Kerala"/>
    <s v="Kochi"/>
    <s v="Consumer"/>
    <s v="P106"/>
    <s v="Office Chair"/>
    <s v="Furniture"/>
    <s v="Seating"/>
    <s v="Vikram"/>
    <n v="2"/>
    <n v="8500"/>
    <n v="0.1"/>
    <n v="205"/>
    <s v="Debit Card"/>
    <s v="Delivered"/>
  </r>
  <r>
    <s v="ORD10630"/>
    <d v="2026-01-15T00:00:00"/>
    <s v="C1047"/>
    <s v="Customer 1136"/>
    <s v="Female"/>
    <n v="30"/>
    <s v="South"/>
    <s v="Kerala"/>
    <s v="Thiruvananthapuram"/>
    <s v="Small Business"/>
    <s v="P108"/>
    <s v="Notebook Pack"/>
    <s v="Stationery"/>
    <s v="Paper"/>
    <s v="Kiran"/>
    <n v="3"/>
    <n v="300"/>
    <n v="0.05"/>
    <n v="398"/>
    <s v="UPI"/>
    <s v="Delivered"/>
  </r>
  <r>
    <s v="ORD10631"/>
    <d v="2026-03-23T00:00:00"/>
    <s v="C1152"/>
    <s v="Customer 1194"/>
    <s v="Male"/>
    <n v="26"/>
    <s v="West"/>
    <s v="Rajasthan"/>
    <s v="Jaipur"/>
    <s v="Consumer"/>
    <s v="P110"/>
    <s v="Backpack"/>
    <s v="Bags"/>
    <s v="Laptop Bags"/>
    <s v="Sneha"/>
    <n v="7"/>
    <n v="1600"/>
    <n v="0.05"/>
    <n v="463"/>
    <s v="UPI"/>
    <s v="Delivered"/>
  </r>
  <r>
    <s v="ORD10632"/>
    <d v="2026-06-05T00:00:00"/>
    <s v="C1189"/>
    <s v="Customer 1171"/>
    <s v="Male"/>
    <n v="22"/>
    <s v="South"/>
    <s v="Telangana"/>
    <s v="Warangal"/>
    <s v="Corporate"/>
    <s v="P105"/>
    <s v="USB-C Hub"/>
    <s v="Electronics"/>
    <s v="Accessories"/>
    <s v="Priya"/>
    <n v="8"/>
    <n v="1600"/>
    <n v="0.1"/>
    <n v="181"/>
    <s v="Net Banking"/>
    <s v="Returned"/>
  </r>
  <r>
    <s v="ORD10633"/>
    <d v="2026-02-20T00:00:00"/>
    <s v="C1072"/>
    <s v="Customer 1138"/>
    <s v="Male"/>
    <n v="28"/>
    <s v="South"/>
    <s v="Andhra Pradesh"/>
    <s v="Tirupati"/>
    <s v="Consumer"/>
    <s v="P108"/>
    <s v="Notebook Pack"/>
    <s v="Stationery"/>
    <s v="Paper"/>
    <m/>
    <n v="2"/>
    <n v="300"/>
    <n v="0.1"/>
    <n v="249"/>
    <s v="Debit Card"/>
    <s v="Delivered"/>
  </r>
  <r>
    <s v="ORD10634"/>
    <d v="2026-04-07T00:00:00"/>
    <s v="C1063"/>
    <s v="Customer 1133"/>
    <s v="Male"/>
    <n v="33"/>
    <s v="East"/>
    <s v="West Bengal"/>
    <s v="Kolkata"/>
    <s v="Consumer"/>
    <s v="P108"/>
    <s v="Notebook Pack"/>
    <s v="Stationery"/>
    <s v="Paper"/>
    <s v="Sneha"/>
    <n v="8"/>
    <n v="300"/>
    <n v="0"/>
    <n v="417"/>
    <s v="Cash on Delivery"/>
    <s v="Delivered"/>
  </r>
  <r>
    <s v="ORD10635"/>
    <d v="2026-05-13T00:00:00"/>
    <s v="C1017"/>
    <s v="Customer 1229"/>
    <s v="Female"/>
    <n v="32"/>
    <s v="South"/>
    <s v="Kerala"/>
    <s v="Kochi"/>
    <s v="Corporate"/>
    <s v="P103"/>
    <s v="Keyboard"/>
    <s v="Electronics"/>
    <s v="Accessories"/>
    <s v="Vikram"/>
    <n v="4"/>
    <n v="1200"/>
    <n v="0.2"/>
    <n v="277"/>
    <s v="Debit Card"/>
    <s v="Delivered"/>
  </r>
  <r>
    <s v="ORD10636"/>
    <d v="2026-07-21T00:00:00"/>
    <s v="C1135"/>
    <s v="Customer 1165"/>
    <s v="Male"/>
    <n v="40"/>
    <s v="South"/>
    <s v="Kerala"/>
    <s v="Thiruvananthapuram"/>
    <s v="Small Business"/>
    <s v="P112"/>
    <s v="Desk Lamp"/>
    <s v="Lifestyle"/>
    <s v="Lighting"/>
    <s v="Priya"/>
    <n v="2"/>
    <n v="1200"/>
    <n v="0.05"/>
    <n v="297"/>
    <s v="Net Banking"/>
    <s v="Delivered"/>
  </r>
  <r>
    <s v="ORD10637"/>
    <d v="2026-06-06T00:00:00"/>
    <s v="C1112"/>
    <s v="Customer 1238"/>
    <s v="Male"/>
    <n v="48"/>
    <s v="South"/>
    <s v="Telangana"/>
    <s v="Warangal"/>
    <s v="Consumer"/>
    <s v="P101"/>
    <s v="Laptop 15"/>
    <s v="Electronics"/>
    <s v="Computers"/>
    <s v="Sneha"/>
    <n v="4"/>
    <n v="65000"/>
    <n v="0"/>
    <n v="244"/>
    <s v="Debit Card"/>
    <s v="Delivered"/>
  </r>
  <r>
    <s v="ORD10638"/>
    <d v="2026-07-03T00:00:00"/>
    <s v="C1164"/>
    <s v="Customer 1250"/>
    <s v="Female"/>
    <n v="53"/>
    <s v="South"/>
    <s v="Karnataka"/>
    <s v="Bengaluru"/>
    <s v="Consumer"/>
    <s v="P101"/>
    <s v="Laptop 15"/>
    <s v="Electronics"/>
    <s v="Computers"/>
    <s v="Kiran"/>
    <n v="7"/>
    <n v="65000"/>
    <n v="0.05"/>
    <n v="229"/>
    <s v="Cash on Delivery"/>
    <s v="Delivered"/>
  </r>
  <r>
    <s v="ORD10639"/>
    <d v="2026-07-30T00:00:00"/>
    <s v="C1035"/>
    <s v="Customer 1035"/>
    <s v="Female"/>
    <n v="36"/>
    <s v="South"/>
    <s v="Andhra Pradesh"/>
    <s v="Nellore"/>
    <s v="Corporate"/>
    <s v="P112"/>
    <s v="Desk Lamp"/>
    <s v="Lifestyle"/>
    <s v="Lighting"/>
    <s v="Vikram"/>
    <n v="3"/>
    <n v="1200"/>
    <n v="0.1"/>
    <n v="57"/>
    <s v="Net Banking"/>
    <s v="Delivered"/>
  </r>
  <r>
    <s v="ORD10640"/>
    <d v="2026-08-15T00:00:00"/>
    <s v="C1250"/>
    <s v="Customer 1047"/>
    <s v="Male"/>
    <n v="37"/>
    <s v="East"/>
    <s v="Bihar"/>
    <s v="Patna"/>
    <s v="Small Business"/>
    <s v="P104"/>
    <s v="24in Monitor"/>
    <s v="Electronics"/>
    <s v="Displays"/>
    <s v="Vikram"/>
    <n v="5"/>
    <n v="12500"/>
    <n v="0"/>
    <n v="301"/>
    <s v="Net Banking"/>
    <s v="Delivered"/>
  </r>
  <r>
    <s v="ORD10641"/>
    <d v="2026-04-17T00:00:00"/>
    <s v="C1116"/>
    <s v="Customer 1119"/>
    <s v="Female"/>
    <n v="54"/>
    <s v="South"/>
    <s v="Andhra Pradesh"/>
    <s v="Nellore"/>
    <s v="Small Business"/>
    <s v="P107"/>
    <s v="Study Desk"/>
    <s v="Furniture"/>
    <s v="Desks"/>
    <s v="Arjun"/>
    <n v="2"/>
    <n v="10500"/>
    <n v="0"/>
    <n v="234"/>
    <s v="Net Banking"/>
    <s v="Delivered"/>
  </r>
  <r>
    <s v="ORD10642"/>
    <d v="2026-04-22T00:00:00"/>
    <s v="C1052"/>
    <s v="Customer 1171"/>
    <s v="Female"/>
    <n v="38"/>
    <s v="South"/>
    <s v="Tamil Nadu"/>
    <s v="Coimbatore"/>
    <s v="Corporate"/>
    <s v="P108"/>
    <s v="Notebook Pack"/>
    <s v="Stationery"/>
    <s v="Paper"/>
    <s v="Anjali"/>
    <n v="4"/>
    <n v="300"/>
    <n v="0.1"/>
    <n v="347"/>
    <s v="Debit Card"/>
    <s v="Delivered"/>
  </r>
  <r>
    <s v="ORD10643"/>
    <d v="2026-01-04T00:00:00"/>
    <s v="C1136"/>
    <s v="Customer 1226"/>
    <s v="Female"/>
    <n v="33"/>
    <s v="South"/>
    <s v="Telangana"/>
    <s v="Hyderabad"/>
    <s v="Small Business"/>
    <s v="P101"/>
    <s v="Laptop 15"/>
    <s v="Electronics"/>
    <s v="Computers"/>
    <s v="Sneha"/>
    <n v="2"/>
    <n v="65000"/>
    <n v="0.1"/>
    <n v="173"/>
    <s v="Debit Card"/>
    <s v="Returned"/>
  </r>
  <r>
    <s v="ORD10644"/>
    <d v="2026-04-02T00:00:00"/>
    <s v="C1210"/>
    <s v="Customer 1045"/>
    <s v="Female"/>
    <n v="35"/>
    <s v="West"/>
    <s v="Rajasthan"/>
    <s v="Jaipur"/>
    <s v="Small Business"/>
    <s v="P108"/>
    <s v="Notebook Pack"/>
    <s v="Stationery"/>
    <s v="Paper"/>
    <s v="Vikram"/>
    <n v="8"/>
    <n v="300"/>
    <n v="0.05"/>
    <n v="403"/>
    <s v="Cash on Delivery"/>
    <s v="Delivered"/>
  </r>
  <r>
    <s v="ORD10645"/>
    <d v="2026-05-25T00:00:00"/>
    <s v="C1186"/>
    <s v="Customer 1045"/>
    <s v="Male"/>
    <n v="44"/>
    <s v="South"/>
    <s v="Andhra Pradesh"/>
    <s v="Visakhapatnam"/>
    <s v="Small Business"/>
    <s v="P103"/>
    <s v="Keyboard"/>
    <s v="Electronics"/>
    <s v="Accessories"/>
    <s v="Anjali"/>
    <n v="3"/>
    <n v="1200"/>
    <n v="0.1"/>
    <n v="83"/>
    <s v="Debit Card"/>
    <s v="Delivered"/>
  </r>
  <r>
    <s v="ORD10646"/>
    <d v="2026-07-18T00:00:00"/>
    <s v="C1110"/>
    <s v="Customer 1107"/>
    <s v="Female"/>
    <n v="30"/>
    <s v="South"/>
    <s v="Andhra Pradesh"/>
    <s v="Visakhapatnam"/>
    <s v="Small Business"/>
    <s v="P101"/>
    <s v="Laptop 15"/>
    <s v="Electronics"/>
    <s v="Computers"/>
    <s v="Sneha"/>
    <n v="7"/>
    <n v="65000"/>
    <n v="0.15"/>
    <n v="172"/>
    <s v="Credit Card"/>
    <s v="Delivered"/>
  </r>
  <r>
    <s v="ORD10647"/>
    <d v="2026-03-15T00:00:00"/>
    <s v="C1035"/>
    <s v="Customer 1187"/>
    <s v="Female"/>
    <n v="22"/>
    <s v="West"/>
    <s v="Maharashtra"/>
    <s v="Pune"/>
    <s v="Consumer"/>
    <s v="P101"/>
    <s v="Laptop 15"/>
    <s v="Electronics"/>
    <s v="Computers"/>
    <s v="Rahul"/>
    <n v="2"/>
    <n v="65000"/>
    <n v="0.1"/>
    <n v="379"/>
    <s v="UPI"/>
    <s v="Delivered"/>
  </r>
  <r>
    <s v="ORD10648"/>
    <d v="2026-03-19T00:00:00"/>
    <s v="C1130"/>
    <s v="Customer 1116"/>
    <s v="Female"/>
    <n v="43"/>
    <s v="South"/>
    <s v="Andhra Pradesh"/>
    <s v="Visakhapatnam"/>
    <s v="Corporate"/>
    <s v="P110"/>
    <s v="Backpack"/>
    <s v="Bags"/>
    <s v="Laptop Bags"/>
    <s v="Arjun"/>
    <n v="7"/>
    <n v="1600"/>
    <n v="0.15"/>
    <n v="298"/>
    <s v="Credit Card"/>
    <s v="Delivered"/>
  </r>
  <r>
    <s v="ORD10649"/>
    <d v="2026-05-03T00:00:00"/>
    <s v="C1194"/>
    <s v="Customer 1215"/>
    <s v="Female"/>
    <n v="52"/>
    <s v="South"/>
    <s v="Andhra Pradesh"/>
    <s v="Visakhapatnam"/>
    <s v="Consumer"/>
    <s v="P110"/>
    <s v="Backpack"/>
    <s v="Bags"/>
    <s v="Laptop Bags"/>
    <s v="Kiran"/>
    <n v="8"/>
    <n v="1600"/>
    <n v="0.05"/>
    <n v="182"/>
    <s v="Credit Card"/>
    <s v="Returned"/>
  </r>
  <r>
    <s v="ORD10650"/>
    <d v="2026-02-19T00:00:00"/>
    <s v="C1133"/>
    <s v="Customer 1062"/>
    <s v="Female"/>
    <n v="45"/>
    <s v="South"/>
    <s v="Tamil Nadu"/>
    <s v="Coimbatore"/>
    <s v="Consumer"/>
    <s v="P103"/>
    <s v="Keyboard"/>
    <s v="Electronics"/>
    <s v="Accessories"/>
    <s v="Kiran"/>
    <n v="8"/>
    <n v="1200"/>
    <n v="0.05"/>
    <n v="369"/>
    <s v="Debit Card"/>
    <s v="Delivered"/>
  </r>
  <r>
    <s v="ORD10651"/>
    <d v="2026-05-15T00:00:00"/>
    <s v="C1097"/>
    <s v="Customer 1223"/>
    <s v="Male"/>
    <n v="41"/>
    <s v="North"/>
    <s v="Uttar Pradesh"/>
    <s v="Lucknow"/>
    <s v="Consumer"/>
    <s v="P104"/>
    <s v="24in Monitor"/>
    <s v="Electronics"/>
    <s v="Displays"/>
    <s v="Anjali"/>
    <n v="2"/>
    <n v="12500"/>
    <n v="0.1"/>
    <n v="319"/>
    <s v="Net Banking"/>
    <s v="Delivered"/>
  </r>
  <r>
    <s v="ORD10652"/>
    <d v="2026-03-28T00:00:00"/>
    <s v="C1208"/>
    <s v="Customer 1028"/>
    <s v="Male"/>
    <n v="45"/>
    <s v="South"/>
    <s v="Karnataka"/>
    <s v="Mysuru"/>
    <s v="Small Business"/>
    <s v="P108"/>
    <s v="Notebook Pack"/>
    <s v="Stationery"/>
    <s v="Paper"/>
    <s v="Sneha"/>
    <n v="6"/>
    <n v="300"/>
    <n v="0.15"/>
    <n v="338"/>
    <s v="Cash on Delivery"/>
    <s v="Returned"/>
  </r>
  <r>
    <s v="ORD10653"/>
    <d v="2026-02-24T00:00:00"/>
    <s v="C1068"/>
    <s v="Customer 1170"/>
    <s v="Female"/>
    <n v="28"/>
    <s v="East"/>
    <s v="Bihar"/>
    <s v="Patna"/>
    <s v="Corporate"/>
    <s v="P104"/>
    <s v="24in Monitor"/>
    <s v="Electronics"/>
    <s v="Displays"/>
    <s v="Arjun"/>
    <n v="3"/>
    <n v="12500"/>
    <n v="0.05"/>
    <n v="149"/>
    <s v="Cash on Delivery"/>
    <s v="Delivered"/>
  </r>
  <r>
    <s v="ORD10654"/>
    <d v="2026-06-01T00:00:00"/>
    <s v="C1159"/>
    <s v="Customer 1073"/>
    <s v="Female"/>
    <n v="27"/>
    <s v="East"/>
    <s v="West Bengal"/>
    <s v="Kolkata"/>
    <s v="Small Business"/>
    <s v="P107"/>
    <s v="Study Desk"/>
    <s v="Furniture"/>
    <s v="Desks"/>
    <s v="Anjali"/>
    <n v="6"/>
    <n v="10500"/>
    <n v="0.1"/>
    <n v="114"/>
    <s v="Net Banking"/>
    <s v="Cancelled"/>
  </r>
  <r>
    <s v="ORD10655"/>
    <d v="2026-05-20T00:00:00"/>
    <s v="C1171"/>
    <s v="Customer 1114"/>
    <s v="Male"/>
    <n v="48"/>
    <s v="South"/>
    <s v="Karnataka"/>
    <s v="Mysuru"/>
    <s v="Consumer"/>
    <s v="P112"/>
    <s v="Desk Lamp"/>
    <s v="Lifestyle"/>
    <s v="Lighting"/>
    <s v="Priya"/>
    <n v="8"/>
    <n v="1200"/>
    <n v="0"/>
    <n v="259"/>
    <s v="UPI"/>
    <s v="Delivered"/>
  </r>
  <r>
    <s v="ORD10656"/>
    <d v="2026-08-10T00:00:00"/>
    <s v="C1094"/>
    <s v="Customer 1188"/>
    <s v="Male"/>
    <n v="44"/>
    <s v="East"/>
    <s v="Odisha"/>
    <s v="Bhubaneswar"/>
    <s v="Corporate"/>
    <s v="P105"/>
    <s v="USB-C Hub"/>
    <s v="Electronics"/>
    <s v="Accessories"/>
    <s v="Anjali"/>
    <n v="7"/>
    <n v="1600"/>
    <n v="0.15"/>
    <n v="95"/>
    <s v="Debit Card"/>
    <s v="Delivered"/>
  </r>
  <r>
    <s v="ORD10657"/>
    <d v="2026-04-05T00:00:00"/>
    <s v="C1220"/>
    <s v="Customer 1166"/>
    <s v="Male"/>
    <n v="27"/>
    <s v="West"/>
    <s v="Gujarat"/>
    <s v="Ahmedabad"/>
    <s v="Corporate"/>
    <s v="P112"/>
    <s v="Desk Lamp"/>
    <s v="Lifestyle"/>
    <s v="Lighting"/>
    <s v="Vikram"/>
    <n v="2"/>
    <n v="1200"/>
    <n v="0.05"/>
    <n v="147"/>
    <s v="Net Banking"/>
    <s v="Delivered"/>
  </r>
  <r>
    <s v="ORD10658"/>
    <d v="2026-03-19T00:00:00"/>
    <s v="C1217"/>
    <s v="Customer 1158"/>
    <s v="Female"/>
    <n v="48"/>
    <s v="West"/>
    <s v="Rajasthan"/>
    <s v="Jaipur"/>
    <s v="Consumer"/>
    <s v="P106"/>
    <s v="Office Chair"/>
    <s v="Furniture"/>
    <s v="Seating"/>
    <s v="Rahul"/>
    <n v="3"/>
    <n v="8500"/>
    <n v="0.1"/>
    <n v="268"/>
    <s v="Net Banking"/>
    <s v="Delivered"/>
  </r>
  <r>
    <s v="ORD10659"/>
    <d v="2026-02-07T00:00:00"/>
    <s v="C1158"/>
    <s v="Customer 1132"/>
    <s v="Male"/>
    <n v="34"/>
    <s v="North"/>
    <s v="Uttar Pradesh"/>
    <s v="Lucknow"/>
    <s v="Small Business"/>
    <s v="P108"/>
    <s v="Notebook Pack"/>
    <s v="Stationery"/>
    <s v="Paper"/>
    <s v="Sneha"/>
    <n v="3"/>
    <n v="300"/>
    <n v="0.1"/>
    <n v="74"/>
    <s v="Credit Card"/>
    <s v="Returned"/>
  </r>
  <r>
    <s v="ORD10660"/>
    <d v="2026-06-02T00:00:00"/>
    <s v="C1013"/>
    <s v="Customer 1149"/>
    <s v="Male"/>
    <n v="48"/>
    <s v="East"/>
    <s v="Bihar"/>
    <s v="Patna"/>
    <s v="Small Business"/>
    <s v="P108"/>
    <s v="Notebook Pack"/>
    <s v="Stationery"/>
    <s v="Paper"/>
    <s v="Meena"/>
    <n v="8"/>
    <n v="300"/>
    <n v="0.15"/>
    <n v="346"/>
    <s v="Net Banking"/>
    <s v="Delivered"/>
  </r>
  <r>
    <s v="ORD10661"/>
    <d v="2026-02-25T00:00:00"/>
    <s v="C1246"/>
    <s v="Customer 1157"/>
    <s v="Male"/>
    <n v="53"/>
    <s v="South"/>
    <s v="Karnataka"/>
    <s v="Bengaluru"/>
    <s v="Consumer"/>
    <s v="P107"/>
    <s v="Study Desk"/>
    <s v="Furniture"/>
    <s v="Desks"/>
    <s v="Sneha"/>
    <n v="6"/>
    <n v="10500"/>
    <n v="0.05"/>
    <n v="437"/>
    <s v="Debit Card"/>
    <s v="Returned"/>
  </r>
  <r>
    <s v="ORD10662"/>
    <d v="2026-01-20T00:00:00"/>
    <s v="C1176"/>
    <s v="Customer 1040"/>
    <s v="Male"/>
    <n v="38"/>
    <s v="South"/>
    <s v="Karnataka"/>
    <s v="Mysuru"/>
    <s v="Corporate"/>
    <s v="P103"/>
    <s v="Keyboard"/>
    <s v="Electronics"/>
    <s v="Accessories"/>
    <s v="Priya"/>
    <n v="6"/>
    <n v="1200"/>
    <n v="0"/>
    <n v="145"/>
    <s v="Credit Card"/>
    <s v="Cancelled"/>
  </r>
  <r>
    <s v="ORD10663"/>
    <d v="2026-01-03T00:00:00"/>
    <s v="C1008"/>
    <s v="Customer 1155"/>
    <s v="Female"/>
    <n v="41"/>
    <s v="South"/>
    <s v="Andhra Pradesh"/>
    <s v="Tirupati"/>
    <s v="Corporate"/>
    <s v="P105"/>
    <s v="USB-C Hub"/>
    <s v="Electronics"/>
    <s v="Accessories"/>
    <s v="Vikram"/>
    <n v="3"/>
    <n v="1600"/>
    <n v="0.05"/>
    <n v="81"/>
    <s v="UPI"/>
    <s v="Delivered"/>
  </r>
  <r>
    <s v="ORD10664"/>
    <d v="2026-06-17T00:00:00"/>
    <s v="C1015"/>
    <s v="Customer 1117"/>
    <s v="Female"/>
    <n v="28"/>
    <s v="East"/>
    <s v="West Bengal"/>
    <s v="Kolkata"/>
    <s v="Small Business"/>
    <s v="P104"/>
    <s v="24in Monitor"/>
    <s v="Electronics"/>
    <s v="Displays"/>
    <s v="Vikram"/>
    <n v="8"/>
    <n v="12500"/>
    <n v="0.05"/>
    <n v="186"/>
    <s v="Cash on Delivery"/>
    <s v="Delivered"/>
  </r>
  <r>
    <s v="ORD10665"/>
    <d v="2026-08-10T00:00:00"/>
    <s v="C1041"/>
    <s v="Customer 1062"/>
    <s v="Male"/>
    <n v="27"/>
    <s v="North"/>
    <s v="Delhi"/>
    <s v="New Delhi"/>
    <s v="Consumer"/>
    <s v="P102"/>
    <s v="Wireless Mouse"/>
    <s v="Electronics"/>
    <s v="Accessories"/>
    <s v="Kiran"/>
    <n v="2"/>
    <n v="850"/>
    <n v="0.05"/>
    <n v="335"/>
    <s v="Debit Card"/>
    <s v="Cancelled"/>
  </r>
  <r>
    <s v="ORD10666"/>
    <d v="2026-02-19T00:00:00"/>
    <s v="C1086"/>
    <s v="Customer 1214"/>
    <s v="Male"/>
    <n v="45"/>
    <s v="East"/>
    <s v="Odisha"/>
    <s v="Bhubaneswar"/>
    <s v="Corporate"/>
    <s v="P103"/>
    <s v="Keyboard"/>
    <s v="Electronics"/>
    <s v="Accessories"/>
    <s v="Rahul"/>
    <n v="3"/>
    <n v="1200"/>
    <n v="0"/>
    <n v="348"/>
    <s v="Debit Card"/>
    <s v="Delivered"/>
  </r>
  <r>
    <s v="ORD10667"/>
    <d v="2026-02-24T00:00:00"/>
    <s v="C1089"/>
    <s v="Customer 1142"/>
    <s v="Female"/>
    <n v="32"/>
    <s v="East"/>
    <s v="Odisha"/>
    <s v="Bhubaneswar"/>
    <s v="Consumer"/>
    <s v="P104"/>
    <s v="24in Monitor"/>
    <s v="Electronics"/>
    <s v="Displays"/>
    <s v="Kiran"/>
    <n v="2"/>
    <n v="12500"/>
    <n v="0.1"/>
    <n v="348"/>
    <s v="Credit Card"/>
    <s v="Returned"/>
  </r>
  <r>
    <s v="ORD10668"/>
    <d v="2026-06-05T00:00:00"/>
    <s v="C1164"/>
    <s v="Customer 1194"/>
    <s v="Female"/>
    <n v="43"/>
    <s v="South"/>
    <s v="Andhra Pradesh"/>
    <s v="Nellore"/>
    <s v="Small Business"/>
    <s v="P110"/>
    <s v="Backpack"/>
    <s v="Bags"/>
    <s v="Laptop Bags"/>
    <s v="Meena"/>
    <n v="8"/>
    <n v="1600"/>
    <n v="0.05"/>
    <n v="416"/>
    <s v="Debit Card"/>
    <s v="Delivered"/>
  </r>
  <r>
    <s v="ORD10669"/>
    <d v="2026-02-27T00:00:00"/>
    <s v="C1182"/>
    <s v="Customer 1189"/>
    <s v="Male"/>
    <n v="23"/>
    <s v="West"/>
    <s v="Maharashtra"/>
    <s v="Pune"/>
    <s v="Consumer"/>
    <s v="P103"/>
    <s v="Keyboard"/>
    <s v="Electronics"/>
    <s v="Accessories"/>
    <s v="Vikram"/>
    <n v="5"/>
    <n v="1200"/>
    <n v="0.05"/>
    <n v="278"/>
    <s v="Net Banking"/>
    <s v="Returned"/>
  </r>
  <r>
    <s v="ORD10670"/>
    <d v="2026-04-30T00:00:00"/>
    <s v="C1094"/>
    <s v="Customer 1210"/>
    <s v="Female"/>
    <n v="51"/>
    <s v="West"/>
    <s v="Maharashtra"/>
    <s v="Pune"/>
    <s v="Corporate"/>
    <s v="P106"/>
    <s v="Office Chair"/>
    <s v="Furniture"/>
    <s v="Seating"/>
    <s v="Meena"/>
    <n v="8"/>
    <n v="8500"/>
    <n v="0.15"/>
    <n v="195"/>
    <s v="Net Banking"/>
    <s v="Delivered"/>
  </r>
  <r>
    <s v="ORD10671"/>
    <d v="2026-05-29T00:00:00"/>
    <s v="C1149"/>
    <s v="Customer 1130"/>
    <s v="Male"/>
    <n v="24"/>
    <s v="North"/>
    <s v="Uttar Pradesh"/>
    <m/>
    <s v="Consumer"/>
    <s v="P104"/>
    <s v="24in Monitor"/>
    <s v="Electronics"/>
    <s v="Displays"/>
    <s v="Vikram"/>
    <n v="4"/>
    <n v="12500"/>
    <n v="0.05"/>
    <n v="434"/>
    <s v="UPI"/>
    <s v="Cancelled"/>
  </r>
  <r>
    <s v="ORD10672"/>
    <d v="2026-07-09T00:00:00"/>
    <s v="C1092"/>
    <s v="Customer 1224"/>
    <s v="Female"/>
    <n v="27"/>
    <s v="South"/>
    <s v="Kerala"/>
    <s v="Thiruvananthapuram"/>
    <s v="Corporate"/>
    <s v="P101"/>
    <s v="Laptop 15"/>
    <s v="Electronics"/>
    <s v="Computers"/>
    <s v="Anjali"/>
    <n v="3"/>
    <n v="65000"/>
    <n v="0"/>
    <n v="479"/>
    <s v="Net Banking"/>
    <s v="Delivered"/>
  </r>
  <r>
    <s v="ORD10673"/>
    <d v="2026-02-28T00:00:00"/>
    <s v="C1100"/>
    <s v="Customer 1106"/>
    <s v="Male"/>
    <n v="26"/>
    <s v="South"/>
    <s v="Telangana"/>
    <s v="Hyderabad"/>
    <s v="Small Business"/>
    <s v="P102"/>
    <s v="Wireless Mouse"/>
    <s v="Electronics"/>
    <s v="Accessories"/>
    <s v="Kiran"/>
    <n v="2"/>
    <n v="850"/>
    <n v="0.05"/>
    <n v="153"/>
    <s v="Cash on Delivery"/>
    <s v="Delivered"/>
  </r>
  <r>
    <s v="ORD10674"/>
    <d v="2026-08-23T00:00:00"/>
    <s v="C1224"/>
    <s v="Customer 1106"/>
    <s v="Male"/>
    <n v="40"/>
    <s v="South"/>
    <s v="Andhra Pradesh"/>
    <s v="Nellore"/>
    <s v="Small Business"/>
    <s v="P110"/>
    <s v="Backpack"/>
    <s v="Bags"/>
    <s v="Laptop Bags"/>
    <s v="Arjun"/>
    <n v="6"/>
    <n v="1600"/>
    <n v="0.05"/>
    <n v="293"/>
    <s v="Cash on Delivery"/>
    <s v="Returned"/>
  </r>
  <r>
    <s v="ORD10675"/>
    <d v="2026-03-08T00:00:00"/>
    <s v="C1151"/>
    <s v="Customer 1128"/>
    <s v="Male"/>
    <n v="40"/>
    <s v="South"/>
    <s v="Andhra Pradesh"/>
    <s v="Vijayawada"/>
    <s v="Consumer"/>
    <s v="P107"/>
    <s v="Study Desk"/>
    <s v="Furniture"/>
    <s v="Desks"/>
    <m/>
    <n v="5"/>
    <n v="10500"/>
    <n v="0.1"/>
    <n v="122"/>
    <s v="Cash on Delivery"/>
    <s v="Returned"/>
  </r>
  <r>
    <s v="ORD10676"/>
    <d v="2026-04-16T00:00:00"/>
    <s v="C1246"/>
    <s v="Customer 1156"/>
    <s v="Male"/>
    <n v="33"/>
    <s v="South"/>
    <s v="Andhra Pradesh"/>
    <s v="Nellore"/>
    <s v="Corporate"/>
    <s v="P104"/>
    <s v="24in Monitor"/>
    <s v=" Electronics "/>
    <s v="Displays"/>
    <s v="Rahul"/>
    <n v="2"/>
    <n v="12500"/>
    <n v="0.1"/>
    <n v="158"/>
    <s v="Debit Card"/>
    <s v="Returned"/>
  </r>
  <r>
    <s v="ORD10677"/>
    <d v="2026-03-13T00:00:00"/>
    <s v="C1127"/>
    <s v="Customer 1150"/>
    <s v="Female"/>
    <n v="42"/>
    <s v="South"/>
    <s v="Tamil Nadu"/>
    <s v="Coimbatore"/>
    <s v="Consumer"/>
    <s v="P105"/>
    <s v="USB-C Hub"/>
    <s v="Electronics"/>
    <s v="Accessories"/>
    <s v="Sneha"/>
    <n v="3"/>
    <n v="1600"/>
    <n v="0.1"/>
    <n v="270"/>
    <s v="Debit Card"/>
    <s v="Returned"/>
  </r>
  <r>
    <s v="ORD10678"/>
    <d v="2026-01-26T00:00:00"/>
    <s v="C1104"/>
    <s v="Customer 1146"/>
    <s v="Male"/>
    <n v="35"/>
    <s v="South"/>
    <s v="Karnataka"/>
    <s v="Mysuru"/>
    <s v="Corporate"/>
    <s v="P102"/>
    <s v="Wireless Mouse"/>
    <s v="Electronics"/>
    <s v="Accessories"/>
    <s v="Arjun"/>
    <n v="8"/>
    <n v="850"/>
    <n v="0"/>
    <n v="436"/>
    <s v="Cash on Delivery"/>
    <s v="Cancelled"/>
  </r>
  <r>
    <s v="ORD10679"/>
    <d v="2026-04-11T00:00:00"/>
    <s v="C1235"/>
    <s v="Customer 1208"/>
    <s v="Male"/>
    <n v="49"/>
    <s v="South"/>
    <s v="Kerala"/>
    <s v="Thiruvananthapuram"/>
    <s v="Corporate"/>
    <s v="P101"/>
    <s v="Laptop 15"/>
    <s v="Electronics"/>
    <s v="Computers"/>
    <s v="Arjun"/>
    <n v="7"/>
    <n v="65000"/>
    <n v="0.05"/>
    <n v="392"/>
    <s v="Cash on Delivery"/>
    <s v="Cancelled"/>
  </r>
  <r>
    <s v="ORD10680"/>
    <d v="2026-04-20T00:00:00"/>
    <s v="C1004"/>
    <s v="Customer 1173"/>
    <s v="Female"/>
    <n v="43"/>
    <s v="South"/>
    <s v="Tamil Nadu"/>
    <s v="Chennai"/>
    <s v="Corporate"/>
    <s v="P105"/>
    <s v="USB-C Hub"/>
    <s v="Electronics"/>
    <s v="Accessories"/>
    <s v="Vikram"/>
    <n v="1"/>
    <n v="1600"/>
    <n v="0.1"/>
    <n v="489"/>
    <s v="Cash on Delivery"/>
    <s v="Returned"/>
  </r>
  <r>
    <s v="ORD10681"/>
    <d v="2026-05-17T00:00:00"/>
    <s v="C1154"/>
    <s v="Customer 1186"/>
    <s v="Female"/>
    <n v="28"/>
    <s v="North"/>
    <s v="Punjab"/>
    <s v="Ludhiana"/>
    <s v="Corporate"/>
    <s v="P103"/>
    <s v="Keyboard"/>
    <s v="Electronics"/>
    <s v="Accessories"/>
    <s v="Vikram"/>
    <n v="0"/>
    <n v="1200"/>
    <n v="0"/>
    <n v="124"/>
    <s v="Cash on Delivery"/>
    <s v="Returned"/>
  </r>
  <r>
    <s v="ORD10682"/>
    <d v="2026-05-20T00:00:00"/>
    <s v="C1106"/>
    <s v="Customer 1154"/>
    <s v="Female"/>
    <n v="47"/>
    <s v="South"/>
    <s v="Kerala"/>
    <s v="Thiruvananthapuram"/>
    <s v="Corporate"/>
    <s v="P104"/>
    <s v="24in Monitor"/>
    <s v="Electronics"/>
    <s v="Displays"/>
    <s v="Anjali"/>
    <n v="6"/>
    <n v="12500"/>
    <n v="0"/>
    <n v="87"/>
    <s v="UPI"/>
    <s v="Returned"/>
  </r>
  <r>
    <s v="ORD10683"/>
    <d v="2026-08-14T00:00:00"/>
    <s v="C1014"/>
    <s v="Customer 1102"/>
    <s v="Female"/>
    <n v="45"/>
    <s v="South"/>
    <s v="Andhra Pradesh"/>
    <s v="Nellore"/>
    <s v="Corporate"/>
    <s v="P101"/>
    <s v="Laptop 15"/>
    <s v="Electronics"/>
    <s v="Computers"/>
    <s v="Kiran"/>
    <n v="5"/>
    <n v="65000"/>
    <n v="0.1"/>
    <n v="188"/>
    <s v="UPI"/>
    <s v="Returned"/>
  </r>
  <r>
    <s v="ORD10684"/>
    <d v="2026-03-05T00:00:00"/>
    <s v="C1162"/>
    <s v="Customer 1110"/>
    <s v="Male"/>
    <n v="28"/>
    <s v="West"/>
    <s v="Maharashtra"/>
    <s v="Mumbai"/>
    <s v="Small Business"/>
    <s v="P106"/>
    <s v="Office Chair"/>
    <s v="Furniture"/>
    <s v="Seating"/>
    <s v="Anjali"/>
    <n v="7"/>
    <n v="8500"/>
    <n v="0"/>
    <n v="278"/>
    <s v="Cash on Delivery"/>
    <s v="Delivered"/>
  </r>
  <r>
    <s v="ORD10685"/>
    <d v="2026-03-14T00:00:00"/>
    <s v="C1120"/>
    <s v="Customer 1090"/>
    <s v="Female"/>
    <n v="55"/>
    <s v="East"/>
    <s v="Odisha"/>
    <s v="Bhubaneswar"/>
    <s v="Corporate"/>
    <s v="P103"/>
    <s v="Keyboard"/>
    <s v="Electronics"/>
    <s v="Accessories"/>
    <s v="Kiran"/>
    <n v="2"/>
    <n v="1200"/>
    <n v="0.05"/>
    <n v="74"/>
    <s v="Credit Card"/>
    <s v="Delivered"/>
  </r>
  <r>
    <s v="ORD10686"/>
    <d v="2026-07-28T00:00:00"/>
    <s v="C1010"/>
    <s v="Customer 1141"/>
    <s v="Female"/>
    <n v="32"/>
    <s v="South"/>
    <s v="Telangana"/>
    <s v="Warangal"/>
    <s v="Small Business"/>
    <s v="P101"/>
    <s v="Laptop 15"/>
    <s v="Electronics"/>
    <s v="Computers"/>
    <s v="Anjali"/>
    <n v="3"/>
    <n v="65000"/>
    <n v="0.1"/>
    <n v="166"/>
    <s v="Credit Card"/>
    <s v="Returned"/>
  </r>
  <r>
    <s v="ORD10687"/>
    <d v="2026-07-22T00:00:00"/>
    <s v="C1224"/>
    <s v="Customer 1193"/>
    <s v="Male"/>
    <n v="22"/>
    <s v="South"/>
    <s v="Andhra Pradesh"/>
    <s v="Vijayawada"/>
    <s v="Corporate"/>
    <s v="P104"/>
    <s v="24in Monitor"/>
    <s v="Electronics"/>
    <s v="Displays"/>
    <s v="Priya"/>
    <n v="8"/>
    <n v="12500"/>
    <n v="0.1"/>
    <n v="89"/>
    <s v="Cash on Delivery"/>
    <s v="Delivered"/>
  </r>
  <r>
    <s v="ORD10688"/>
    <d v="2026-06-08T00:00:00"/>
    <s v="C1106"/>
    <s v="Customer 1082"/>
    <s v="Female"/>
    <n v="41"/>
    <s v="South"/>
    <s v="Telangana"/>
    <s v="Hyderabad"/>
    <s v="Consumer"/>
    <s v="P106"/>
    <s v="Office Chair"/>
    <s v="Furniture"/>
    <s v="Seating"/>
    <s v="Sneha"/>
    <n v="1"/>
    <n v="8500"/>
    <n v="0"/>
    <n v="85"/>
    <s v="Credit Card"/>
    <s v="Delivered"/>
  </r>
  <r>
    <s v="ORD10689"/>
    <d v="2026-08-29T00:00:00"/>
    <s v="C1104"/>
    <s v="Customer 1154"/>
    <s v="Female"/>
    <n v="31"/>
    <s v="South"/>
    <s v="Kerala"/>
    <s v="Kochi"/>
    <s v="Small Business"/>
    <s v="P112"/>
    <s v="Desk Lamp"/>
    <s v="Lifestyle"/>
    <s v="Lighting"/>
    <s v="Kiran"/>
    <n v="8"/>
    <n v="1200"/>
    <m/>
    <n v="215"/>
    <s v="Credit Card"/>
    <s v="Returned"/>
  </r>
  <r>
    <s v="ORD10690"/>
    <d v="2026-03-02T00:00:00"/>
    <s v="C1210"/>
    <s v="Customer 1157"/>
    <s v="Female"/>
    <n v="50"/>
    <s v="South"/>
    <s v="Andhra Pradesh"/>
    <s v="Visakhapatnam"/>
    <s v="Small Business"/>
    <s v="P109"/>
    <s v="Premium Pen Set"/>
    <s v="Stationery"/>
    <s v="Writing"/>
    <s v="Arjun"/>
    <n v="8"/>
    <n v="400"/>
    <n v="0.1"/>
    <n v="385"/>
    <s v="UPI"/>
    <s v="Delivered"/>
  </r>
  <r>
    <s v="ORD10691"/>
    <d v="2026-01-12T00:00:00"/>
    <s v="C1127"/>
    <s v="Customer 1243"/>
    <s v="Female"/>
    <n v="36"/>
    <s v="South"/>
    <s v="Telangana"/>
    <s v="Warangal"/>
    <s v="Corporate"/>
    <s v="P111"/>
    <s v="Water Bottle"/>
    <s v="Lifestyle"/>
    <s v="Drinkware"/>
    <s v="Kiran"/>
    <n v="2"/>
    <n v="650"/>
    <n v="0"/>
    <n v="223"/>
    <s v="Debit Card"/>
    <s v="Delivered"/>
  </r>
  <r>
    <s v="ORD10692"/>
    <d v="2026-03-01T00:00:00"/>
    <s v="C1083"/>
    <s v="Customer 1006"/>
    <s v="Female"/>
    <n v="39"/>
    <s v="West"/>
    <s v="Gujarat"/>
    <s v="Ahmedabad"/>
    <s v="Corporate"/>
    <s v="P101"/>
    <s v="Laptop 15"/>
    <s v="Electronics"/>
    <s v="Computers"/>
    <s v="Anjali"/>
    <n v="3"/>
    <n v="65000"/>
    <n v="0.15"/>
    <n v="191"/>
    <s v="Debit Card"/>
    <s v="Delivered"/>
  </r>
  <r>
    <s v="ORD10693"/>
    <d v="2026-05-28T00:00:00"/>
    <s v="C1169"/>
    <s v="Customer 1030"/>
    <s v="Female"/>
    <n v="24"/>
    <s v="South"/>
    <s v="Telangana"/>
    <s v="Hyderabad"/>
    <s v="Small Business"/>
    <s v="P109"/>
    <s v="Premium Pen Set"/>
    <s v="Stationery"/>
    <s v="Writing"/>
    <s v="Meena"/>
    <n v="6"/>
    <n v="400"/>
    <n v="0"/>
    <n v="249"/>
    <s v="Credit Card"/>
    <s v="Delivered"/>
  </r>
  <r>
    <s v="ORD10694"/>
    <d v="2026-07-01T00:00:00"/>
    <s v="C1174"/>
    <s v="Customer 1044"/>
    <s v="Female"/>
    <n v="26"/>
    <s v="North"/>
    <s v="Delhi"/>
    <s v="New Delhi"/>
    <s v="Consumer"/>
    <s v="P105"/>
    <s v="USB-C Hub"/>
    <s v="Electronics"/>
    <s v="Accessories"/>
    <s v="Sneha"/>
    <n v="2"/>
    <n v="1600"/>
    <n v="0.05"/>
    <n v="217"/>
    <s v="UPI"/>
    <s v="Delivered"/>
  </r>
  <r>
    <s v="ORD10695"/>
    <d v="2026-01-05T00:00:00"/>
    <s v="C1019"/>
    <s v="Customer 1186"/>
    <s v="Male"/>
    <n v="52"/>
    <s v="East"/>
    <s v="Bihar"/>
    <s v="Patna"/>
    <s v="Corporate"/>
    <s v="P108"/>
    <s v="Notebook Pack"/>
    <s v="Stationery"/>
    <s v="Paper"/>
    <s v="Vikram"/>
    <n v="1"/>
    <n v="300"/>
    <n v="0.15"/>
    <n v="160"/>
    <s v="UPI"/>
    <s v="Delivered"/>
  </r>
  <r>
    <s v="ORD10696"/>
    <d v="2026-07-05T00:00:00"/>
    <s v="C1061"/>
    <s v="Customer 1094"/>
    <s v="Female"/>
    <n v="22"/>
    <s v="East"/>
    <s v="Odisha"/>
    <s v="Bhubaneswar"/>
    <s v="Corporate"/>
    <s v="P112"/>
    <s v="Desk Lamp"/>
    <s v="Lifestyle"/>
    <s v="Lighting"/>
    <s v="Rahul"/>
    <n v="3"/>
    <n v="1200"/>
    <n v="0.05"/>
    <n v="81"/>
    <s v="UPI"/>
    <s v="Delivered"/>
  </r>
  <r>
    <s v="ORD10697"/>
    <d v="2026-01-25T00:00:00"/>
    <s v="C1026"/>
    <s v="Customer 1108"/>
    <s v="Male"/>
    <n v="48"/>
    <s v="South"/>
    <s v="Karnataka"/>
    <s v="Mysuru"/>
    <s v="Corporate"/>
    <s v="P106"/>
    <s v="Office Chair"/>
    <s v="Furniture"/>
    <s v="Seating"/>
    <s v="Anjali"/>
    <n v="5"/>
    <n v="8500"/>
    <n v="0"/>
    <n v="112"/>
    <s v="UPI"/>
    <s v="Delivered"/>
  </r>
  <r>
    <s v="ORD10698"/>
    <d v="2026-03-28T00:00:00"/>
    <s v="C1005"/>
    <s v="Customer 1229"/>
    <s v="Male"/>
    <n v="35"/>
    <s v="South"/>
    <s v="Telangana"/>
    <s v="Hyderabad"/>
    <s v="Consumer"/>
    <s v="P101"/>
    <s v="Laptop 15"/>
    <s v="Electronics"/>
    <s v="Computers"/>
    <s v="Sneha"/>
    <n v="1"/>
    <n v="65000"/>
    <n v="0.15"/>
    <n v="393"/>
    <s v="Net Banking"/>
    <s v="Delivered"/>
  </r>
  <r>
    <s v="ORD10699"/>
    <d v="2026-06-02T00:00:00"/>
    <s v="C1110"/>
    <s v="Customer 1160"/>
    <s v="Female"/>
    <n v="30"/>
    <s v="North"/>
    <s v="Delhi"/>
    <s v="New Delhi"/>
    <s v="Consumer"/>
    <s v="P108"/>
    <s v="Notebook Pack"/>
    <s v="Stationery"/>
    <s v="Paper"/>
    <s v="Anjali"/>
    <n v="2"/>
    <n v="300"/>
    <n v="0"/>
    <n v="182"/>
    <s v="UPI"/>
    <s v="Cancelled"/>
  </r>
  <r>
    <s v="ORD10700"/>
    <d v="2026-08-08T00:00:00"/>
    <s v="C1011"/>
    <s v="Customer 1128"/>
    <s v="Male"/>
    <n v="28"/>
    <s v="South"/>
    <s v="Telangana"/>
    <s v="Warangal"/>
    <s v="Corporate"/>
    <s v="P104"/>
    <s v="24in Monitor"/>
    <s v="Electronics"/>
    <s v="Displays"/>
    <s v="Arjun"/>
    <n v="8"/>
    <n v="12500"/>
    <n v="0.1"/>
    <n v="364"/>
    <s v="Cash on Delivery"/>
    <s v="Delivered"/>
  </r>
  <r>
    <s v="ORD10701"/>
    <d v="2026-04-27T00:00:00"/>
    <s v="C1202"/>
    <s v="Customer 1112"/>
    <s v="Female"/>
    <n v="41"/>
    <s v="West"/>
    <s v="Gujarat"/>
    <s v="Ahmedabad"/>
    <s v="Small Business"/>
    <s v="P102"/>
    <s v="Wireless Mouse"/>
    <s v="Electronics"/>
    <s v="Accessories"/>
    <s v="Anjali"/>
    <n v="1"/>
    <n v="850"/>
    <n v="0.05"/>
    <n v="321"/>
    <s v="Credit Card"/>
    <s v="Delivered"/>
  </r>
  <r>
    <s v="ORD10702"/>
    <d v="2026-07-20T00:00:00"/>
    <s v="C1083"/>
    <s v="Customer 1147"/>
    <s v="Male"/>
    <n v="26"/>
    <s v="South"/>
    <s v="Tamil Nadu"/>
    <s v="Coimbatore"/>
    <s v="Small Business"/>
    <s v="P106"/>
    <s v="Office Chair"/>
    <s v="Furniture"/>
    <s v="Seating"/>
    <s v="Anjali"/>
    <n v="5"/>
    <n v="8500"/>
    <n v="0.1"/>
    <n v="426"/>
    <s v="Credit Card"/>
    <s v="Delivered"/>
  </r>
  <r>
    <s v="ORD10703"/>
    <d v="2026-01-13T00:00:00"/>
    <s v="C1230"/>
    <s v="Customer 1036"/>
    <s v="Male"/>
    <n v="37"/>
    <s v="North"/>
    <s v="Delhi"/>
    <s v="New Delhi"/>
    <s v="Small Business"/>
    <s v="P104"/>
    <s v="24in Monitor"/>
    <s v="Electronics"/>
    <s v="Displays"/>
    <s v="Meena"/>
    <n v="3"/>
    <n v="12500"/>
    <n v="0.15"/>
    <n v="444"/>
    <s v="Debit Card"/>
    <s v="Delivered"/>
  </r>
  <r>
    <s v="ORD10704"/>
    <d v="2026-07-27T00:00:00"/>
    <s v="C1230"/>
    <s v="Customer 1145"/>
    <s v="Female"/>
    <n v="46"/>
    <s v="North"/>
    <s v="Punjab"/>
    <s v="Ludhiana"/>
    <s v="Small Business"/>
    <s v="P110"/>
    <s v="Backpack"/>
    <s v="Bags"/>
    <s v="Laptop Bags"/>
    <s v="Priya"/>
    <n v="4"/>
    <n v="1600"/>
    <n v="0.1"/>
    <n v="305"/>
    <s v="Net Banking"/>
    <s v="Delivered"/>
  </r>
  <r>
    <s v="ORD10705"/>
    <d v="2026-08-21T00:00:00"/>
    <s v="C1095"/>
    <s v="Customer 1238"/>
    <s v="Male"/>
    <n v="48"/>
    <s v="South"/>
    <s v="Karnataka"/>
    <s v="Mysuru"/>
    <s v="Consumer"/>
    <s v="P110"/>
    <s v="Backpack"/>
    <s v="Bags"/>
    <s v="Laptop Bags"/>
    <s v="Priya"/>
    <n v="3"/>
    <n v="1600"/>
    <n v="0.2"/>
    <n v="404"/>
    <s v="Net Banking"/>
    <s v="Delivered"/>
  </r>
  <r>
    <s v="ORD10706"/>
    <d v="2026-07-28T00:00:00"/>
    <s v="C1159"/>
    <s v="Customer 1113"/>
    <s v="Female"/>
    <n v="51"/>
    <s v="South"/>
    <s v="Karnataka"/>
    <s v="Bengaluru"/>
    <s v="Corporate"/>
    <s v="P107"/>
    <s v="Study Desk"/>
    <s v="Furniture"/>
    <s v="Desks"/>
    <s v="Meena"/>
    <n v="5"/>
    <n v="10500"/>
    <n v="0.05"/>
    <n v="474"/>
    <s v="Net Banking"/>
    <s v="Delivered"/>
  </r>
  <r>
    <s v="ORD10707"/>
    <d v="2026-05-22T00:00:00"/>
    <s v="C1066"/>
    <s v="Customer 1209"/>
    <s v="Male"/>
    <n v="46"/>
    <s v="South"/>
    <s v="Karnataka"/>
    <s v="Bengaluru"/>
    <s v="Corporate"/>
    <s v="P112"/>
    <s v="Desk Lamp"/>
    <s v="Lifestyle"/>
    <s v="Lighting"/>
    <s v="Arjun"/>
    <n v="8"/>
    <n v="1200"/>
    <n v="0.05"/>
    <n v="326"/>
    <s v="Net Banking"/>
    <s v="Delivered"/>
  </r>
  <r>
    <s v="ORD10708"/>
    <d v="2026-05-09T00:00:00"/>
    <s v="C1010"/>
    <s v="Customer 1250"/>
    <s v="Female"/>
    <n v="31"/>
    <s v="South"/>
    <s v="Karnataka"/>
    <s v="Mysuru"/>
    <s v="Small Business"/>
    <s v="P109"/>
    <s v="Premium Pen Set"/>
    <s v="Stationery"/>
    <s v="Writing"/>
    <s v="Priya"/>
    <n v="2"/>
    <n v="400"/>
    <n v="0.1"/>
    <n v="481"/>
    <s v="Credit Card"/>
    <s v="Delivered"/>
  </r>
  <r>
    <s v="ORD10709"/>
    <d v="2026-04-14T00:00:00"/>
    <s v="C1160"/>
    <s v="Customer 1174"/>
    <s v="Male"/>
    <n v="25"/>
    <s v="East"/>
    <s v="Bihar"/>
    <s v="Patna"/>
    <s v="Corporate"/>
    <s v="P105"/>
    <s v="USB-C Hub"/>
    <s v="Electronics"/>
    <s v="Accessories"/>
    <s v="Kiran"/>
    <n v="3"/>
    <n v="1600"/>
    <n v="0.05"/>
    <n v="68"/>
    <s v="UPI"/>
    <s v="Delivered"/>
  </r>
  <r>
    <s v="ORD10710"/>
    <d v="2026-01-09T00:00:00"/>
    <s v="C1199"/>
    <s v="Customer 1159"/>
    <s v="Female"/>
    <n v="51"/>
    <s v="South"/>
    <s v="Tamil Nadu"/>
    <m/>
    <s v="Corporate"/>
    <s v="P112"/>
    <s v="Desk Lamp"/>
    <s v="Lifestyle"/>
    <s v="Lighting"/>
    <s v="Arjun"/>
    <n v="7"/>
    <n v="1200"/>
    <n v="0"/>
    <n v="206"/>
    <s v="UPI"/>
    <s v="Delivered"/>
  </r>
  <r>
    <s v="ORD10711"/>
    <d v="2026-02-05T00:00:00"/>
    <s v="C1110"/>
    <s v="Customer 1037"/>
    <s v="Male"/>
    <n v="41"/>
    <s v="East"/>
    <s v="Odisha"/>
    <s v="Bhubaneswar"/>
    <s v="Small Business"/>
    <s v="P107"/>
    <s v="Study Desk"/>
    <s v="Furniture"/>
    <s v="Desks"/>
    <s v="Rahul"/>
    <n v="5"/>
    <n v="10500"/>
    <n v="0.15"/>
    <n v="384"/>
    <s v="Credit Card"/>
    <s v="Cancelled"/>
  </r>
  <r>
    <s v="ORD10712"/>
    <d v="2026-04-19T00:00:00"/>
    <s v="C1083"/>
    <s v="Customer 1174"/>
    <s v="Female"/>
    <n v="44"/>
    <s v="South"/>
    <s v="Andhra Pradesh"/>
    <s v="Nellore"/>
    <s v="Consumer"/>
    <s v="P103"/>
    <s v="Keyboard"/>
    <s v="Electronics"/>
    <s v="Accessories"/>
    <s v="Vikram"/>
    <n v="4"/>
    <n v="1200"/>
    <n v="0.1"/>
    <n v="156"/>
    <s v="Credit Card"/>
    <s v="Delivered"/>
  </r>
  <r>
    <s v="ORD10713"/>
    <d v="2026-03-24T00:00:00"/>
    <s v="C1146"/>
    <s v="Customer 1213"/>
    <s v="Male"/>
    <n v="34"/>
    <s v="West"/>
    <s v="Rajasthan"/>
    <s v="Jaipur"/>
    <s v="Consumer"/>
    <s v="P111"/>
    <s v="Water Bottle"/>
    <s v="Lifestyle"/>
    <s v="Drinkware"/>
    <s v="Meena"/>
    <n v="1"/>
    <n v="650"/>
    <n v="0.15"/>
    <n v="376"/>
    <s v="Net Banking"/>
    <s v="Cancelled"/>
  </r>
  <r>
    <s v="ORD10714"/>
    <d v="2026-01-31T00:00:00"/>
    <s v="C1104"/>
    <s v="Customer 1189"/>
    <s v="Female"/>
    <n v="44"/>
    <s v="West"/>
    <s v="Gujarat"/>
    <s v="Ahmedabad"/>
    <s v="Corporate"/>
    <s v="P109"/>
    <s v="Premium Pen Set"/>
    <s v="Stationery"/>
    <s v="Writing"/>
    <s v="Meena"/>
    <n v="7"/>
    <n v="400"/>
    <n v="0.15"/>
    <n v="401"/>
    <s v="Cash on Delivery"/>
    <s v="Delivered"/>
  </r>
  <r>
    <s v="ORD10715"/>
    <d v="2026-08-14T00:00:00"/>
    <s v="C1091"/>
    <s v="Customer 1072"/>
    <s v="Female"/>
    <n v="35"/>
    <s v="West"/>
    <s v="Maharashtra"/>
    <s v="Pune"/>
    <s v="Corporate"/>
    <s v="P104"/>
    <s v="24in Monitor"/>
    <s v="Electronics"/>
    <s v="Displays"/>
    <s v="Arjun"/>
    <n v="5"/>
    <n v="12500"/>
    <m/>
    <n v="84"/>
    <s v="Cash on Delivery"/>
    <s v="Delivered"/>
  </r>
  <r>
    <s v="ORD10716"/>
    <d v="2026-07-13T00:00:00"/>
    <s v="C1060"/>
    <s v="Customer 1107"/>
    <s v="Male"/>
    <n v="48"/>
    <s v="East"/>
    <s v="West Bengal"/>
    <s v="Kolkata"/>
    <s v="Consumer"/>
    <s v="P102"/>
    <s v="Wireless Mouse"/>
    <s v="Electronics"/>
    <s v="Accessories"/>
    <s v="Vikram"/>
    <n v="4"/>
    <n v="850"/>
    <n v="0.2"/>
    <n v="60"/>
    <s v="Credit Card"/>
    <s v="Returned"/>
  </r>
  <r>
    <s v="ORD10717"/>
    <d v="2026-02-05T00:00:00"/>
    <s v="C1150"/>
    <s v="Customer 1018"/>
    <s v="Female"/>
    <n v="39"/>
    <s v="South"/>
    <s v="Kerala"/>
    <s v="Kochi"/>
    <s v="Small Business"/>
    <s v="P108"/>
    <s v="Notebook Pack"/>
    <s v="Stationery"/>
    <s v="Paper"/>
    <s v="Rahul"/>
    <n v="8"/>
    <n v="300"/>
    <n v="0"/>
    <n v="165"/>
    <s v="Net Banking"/>
    <s v="Delivered"/>
  </r>
  <r>
    <s v="ORD10718"/>
    <d v="2026-02-09T00:00:00"/>
    <s v="C1202"/>
    <s v="Customer 1175"/>
    <s v="Female"/>
    <n v="48"/>
    <s v="South"/>
    <s v="Telangana"/>
    <s v="Hyderabad"/>
    <s v="Small Business"/>
    <s v="P109"/>
    <s v="Premium Pen Set"/>
    <s v="Stationery"/>
    <s v="Writing"/>
    <s v="Priya"/>
    <n v="5"/>
    <n v="400"/>
    <n v="0.05"/>
    <n v="172"/>
    <s v="Credit Card"/>
    <s v="Cancelled"/>
  </r>
  <r>
    <s v="ORD10719"/>
    <d v="2026-07-09T00:00:00"/>
    <s v="C1114"/>
    <s v="Customer 1073"/>
    <s v="Female"/>
    <n v="28"/>
    <s v="West"/>
    <s v="Gujarat"/>
    <s v="Ahmedabad"/>
    <s v="Corporate"/>
    <s v="P101"/>
    <s v="Laptop 15"/>
    <s v="Electronics"/>
    <s v="Computers"/>
    <s v="Sneha"/>
    <n v="1"/>
    <n v="65000"/>
    <n v="0"/>
    <n v="224"/>
    <s v="Cash on Delivery"/>
    <s v="Delivered"/>
  </r>
  <r>
    <s v="ORD10720"/>
    <d v="2026-01-02T00:00:00"/>
    <s v="C1078"/>
    <s v="Customer 1079"/>
    <s v="Male"/>
    <n v="32"/>
    <s v="South"/>
    <s v="Kerala"/>
    <s v="Kochi"/>
    <s v="Corporate"/>
    <s v="P112"/>
    <s v="Desk Lamp"/>
    <s v="Lifestyle"/>
    <s v="Lighting"/>
    <s v="Meena"/>
    <n v="1"/>
    <n v="1200"/>
    <n v="0.05"/>
    <n v="93"/>
    <s v="UPI"/>
    <s v="Delivered"/>
  </r>
  <r>
    <s v="ORD10721"/>
    <d v="2026-06-15T00:00:00"/>
    <s v="C1037"/>
    <s v="Customer 1031"/>
    <s v="Female"/>
    <n v="34"/>
    <s v="South"/>
    <s v="Telangana"/>
    <s v="Warangal"/>
    <s v="Small Business"/>
    <s v="P107"/>
    <s v="Study Desk"/>
    <s v="Furniture"/>
    <s v="Desks"/>
    <s v="Kiran"/>
    <n v="2"/>
    <n v="10500"/>
    <n v="0.05"/>
    <n v="209"/>
    <s v="UPI"/>
    <s v="Cancelled"/>
  </r>
  <r>
    <s v="ORD10722"/>
    <d v="2026-07-03T00:00:00"/>
    <s v="C1028"/>
    <s v="Customer 1194"/>
    <s v="Female"/>
    <n v="32"/>
    <s v="South"/>
    <s v="Telangana"/>
    <s v="Hyderabad"/>
    <s v="Corporate"/>
    <s v="P102"/>
    <s v="Wireless Mouse"/>
    <s v="Electronics"/>
    <s v="Accessories"/>
    <s v="Priya"/>
    <n v="5"/>
    <n v="850"/>
    <n v="0.05"/>
    <n v="366"/>
    <s v="Net Banking"/>
    <s v="Cancelled"/>
  </r>
  <r>
    <s v="ORD10723"/>
    <d v="2026-04-24T00:00:00"/>
    <s v="C1037"/>
    <s v="Customer 1012"/>
    <s v="Male"/>
    <n v="55"/>
    <s v="South"/>
    <s v="Karnataka"/>
    <s v="Mysuru"/>
    <s v="Corporate"/>
    <s v="P104"/>
    <s v="24in Monitor"/>
    <s v="Electronics"/>
    <s v="Displays"/>
    <s v="Anjali"/>
    <n v="1"/>
    <n v="12500"/>
    <n v="0.2"/>
    <n v="270"/>
    <s v="Net Banking"/>
    <s v="Delivered"/>
  </r>
  <r>
    <s v="ORD10724"/>
    <d v="2026-01-07T00:00:00"/>
    <s v="C1231"/>
    <s v="Customer 1238"/>
    <s v="Male"/>
    <n v="49"/>
    <s v="South"/>
    <s v="Andhra Pradesh"/>
    <s v="Tirupati"/>
    <s v="Corporate"/>
    <s v="P110"/>
    <s v="Backpack"/>
    <s v="Bags"/>
    <s v="Laptop Bags"/>
    <s v="Anjali"/>
    <n v="8"/>
    <n v="1600"/>
    <n v="0.1"/>
    <n v="116"/>
    <s v="Net Banking"/>
    <s v="Returned"/>
  </r>
  <r>
    <s v="ORD10725"/>
    <d v="2026-03-28T00:00:00"/>
    <s v="C1107"/>
    <s v="Customer 1092"/>
    <s v="Female"/>
    <n v="30"/>
    <s v="South"/>
    <s v="Andhra Pradesh"/>
    <s v="Tirupati"/>
    <s v="Consumer"/>
    <s v="P101"/>
    <s v="Laptop 15"/>
    <s v="Electronics"/>
    <s v="Computers"/>
    <m/>
    <n v="4"/>
    <n v="65000"/>
    <n v="0.1"/>
    <n v="424"/>
    <s v="Debit Card"/>
    <s v="Delivered"/>
  </r>
  <r>
    <s v="ORD10726"/>
    <d v="2026-01-12T00:00:00"/>
    <s v="C1095"/>
    <s v="Customer 1203"/>
    <s v="Male"/>
    <n v="49"/>
    <s v="East"/>
    <s v="Odisha"/>
    <s v="Bhubaneswar"/>
    <s v="Consumer"/>
    <s v="P103"/>
    <s v="Keyboard"/>
    <s v="Electronics"/>
    <s v="Accessories"/>
    <s v="Meena"/>
    <n v="7"/>
    <n v="1200"/>
    <n v="0"/>
    <n v="177"/>
    <s v="Cash on Delivery"/>
    <s v="Delivered"/>
  </r>
  <r>
    <s v="ORD10727"/>
    <d v="2026-03-07T00:00:00"/>
    <s v="C1135"/>
    <s v="Customer 1166"/>
    <s v="Male"/>
    <n v="23"/>
    <s v="South"/>
    <s v="Telangana"/>
    <s v="Warangal"/>
    <s v="Consumer"/>
    <s v="P106"/>
    <s v="Office Chair"/>
    <s v="Furniture"/>
    <s v="Seating"/>
    <s v="Arjun"/>
    <n v="7"/>
    <n v="8500"/>
    <n v="0.05"/>
    <n v="309"/>
    <s v="Debit Card"/>
    <s v="Cancelled"/>
  </r>
  <r>
    <s v="ORD10728"/>
    <d v="2026-08-06T00:00:00"/>
    <s v="C1045"/>
    <s v="Customer 1045"/>
    <s v="Male"/>
    <n v="43"/>
    <s v="South"/>
    <s v="Andhra Pradesh"/>
    <s v="Nellore"/>
    <s v="Corporate"/>
    <s v="P109"/>
    <s v="Premium Pen Set"/>
    <s v="Stationery"/>
    <s v="Writing"/>
    <s v="Priya"/>
    <n v="8"/>
    <n v="400"/>
    <n v="0.1"/>
    <n v="110"/>
    <s v="UPI"/>
    <s v="Returned"/>
  </r>
  <r>
    <s v="ORD10729"/>
    <d v="2026-06-16T00:00:00"/>
    <s v="C1185"/>
    <s v="Customer 1074"/>
    <s v="Male"/>
    <n v="32"/>
    <s v="West"/>
    <s v="Maharashtra"/>
    <s v="Pune"/>
    <s v="Small Business"/>
    <s v="P108"/>
    <s v="Notebook Pack"/>
    <s v="Stationery"/>
    <s v="Paper"/>
    <s v="Priya"/>
    <n v="1"/>
    <n v="300"/>
    <n v="0"/>
    <n v="409"/>
    <s v="Debit Card"/>
    <s v="Cancelled"/>
  </r>
  <r>
    <s v="ORD10730"/>
    <d v="2026-08-15T00:00:00"/>
    <s v="C1162"/>
    <s v="Customer 1016"/>
    <s v="Female"/>
    <n v="54"/>
    <s v="South"/>
    <s v="Kerala"/>
    <s v="Thiruvananthapuram"/>
    <s v="Small Business"/>
    <s v="P102"/>
    <s v="Wireless Mouse"/>
    <s v="Electronics"/>
    <s v="Accessories"/>
    <s v="Priya"/>
    <n v="6"/>
    <n v="850"/>
    <n v="0.1"/>
    <n v="461"/>
    <s v="Net Banking"/>
    <s v="Delivered"/>
  </r>
  <r>
    <s v="ORD10731"/>
    <d v="2026-02-01T00:00:00"/>
    <s v="C1144"/>
    <s v="Customer 1165"/>
    <s v="Female"/>
    <n v="47"/>
    <s v="East"/>
    <s v="Odisha"/>
    <s v="Bhubaneswar"/>
    <s v="Consumer"/>
    <s v="P101"/>
    <s v="Laptop 15"/>
    <s v="Electronics"/>
    <s v="Computers"/>
    <s v="Arjun"/>
    <n v="2"/>
    <n v="65000"/>
    <n v="0.1"/>
    <n v="50"/>
    <s v="Credit Card"/>
    <s v="Delivered"/>
  </r>
  <r>
    <s v="ORD10732"/>
    <d v="2026-08-15T00:00:00"/>
    <s v="C1194"/>
    <s v="Customer 1221"/>
    <s v="Female"/>
    <n v="26"/>
    <s v="South"/>
    <s v="Tamil Nadu"/>
    <s v="Chennai"/>
    <s v="Corporate"/>
    <s v="P105"/>
    <s v="USB-C Hub"/>
    <s v="Electronics"/>
    <s v="Accessories"/>
    <s v="Sneha"/>
    <n v="1"/>
    <n v="1600"/>
    <n v="0.15"/>
    <n v="333"/>
    <s v="Net Banking"/>
    <s v="Returned"/>
  </r>
  <r>
    <s v="ORD10733"/>
    <d v="2026-03-17T00:00:00"/>
    <s v="C1081"/>
    <s v="Customer 1116"/>
    <s v="Female"/>
    <n v="33"/>
    <s v="East"/>
    <s v="Odisha"/>
    <s v="Bhubaneswar"/>
    <s v="Consumer"/>
    <s v="P107"/>
    <s v="Study Desk"/>
    <s v="Furniture"/>
    <s v="Desks"/>
    <s v="Anjali"/>
    <n v="6"/>
    <n v="10500"/>
    <n v="0.05"/>
    <n v="484"/>
    <s v="Credit Card"/>
    <s v="Returned"/>
  </r>
  <r>
    <s v="ORD10734"/>
    <d v="2026-02-25T00:00:00"/>
    <s v="C1159"/>
    <s v="Customer 1127"/>
    <s v="Female"/>
    <n v="24"/>
    <s v="South"/>
    <s v="Andhra Pradesh"/>
    <s v="Tirupati"/>
    <s v="Corporate"/>
    <s v="P104"/>
    <s v="24in Monitor"/>
    <s v="Electronics"/>
    <s v="Displays"/>
    <m/>
    <n v="5"/>
    <n v="12500"/>
    <n v="0"/>
    <n v="203"/>
    <s v="Cash on Delivery"/>
    <s v="Delivered"/>
  </r>
  <r>
    <s v="ORD10735"/>
    <d v="2026-03-30T00:00:00"/>
    <s v="C1197"/>
    <s v="Customer 1040"/>
    <s v="Female"/>
    <n v="36"/>
    <s v="South"/>
    <s v="Andhra Pradesh"/>
    <s v="Tirupati"/>
    <s v="Consumer"/>
    <s v="P107"/>
    <s v="Study Desk"/>
    <s v="Furniture"/>
    <s v="Desks"/>
    <s v="Meena"/>
    <n v="2"/>
    <n v="10500"/>
    <n v="0.05"/>
    <n v="292"/>
    <s v="UPI"/>
    <s v="Returned"/>
  </r>
  <r>
    <s v="ORD10736"/>
    <d v="2026-06-27T00:00:00"/>
    <s v="C1156"/>
    <s v="Customer 1045"/>
    <s v="Male"/>
    <n v="27"/>
    <s v="South"/>
    <s v="Karnataka"/>
    <s v="Mysuru"/>
    <s v="Corporate"/>
    <s v="P106"/>
    <s v="Office Chair"/>
    <s v="Furniture"/>
    <s v="Seating"/>
    <s v="Priya"/>
    <n v="3"/>
    <n v="8500"/>
    <n v="0.2"/>
    <n v="329"/>
    <s v="Debit Card"/>
    <s v="Delivered"/>
  </r>
  <r>
    <s v="ORD10737"/>
    <d v="2026-04-18T00:00:00"/>
    <s v="C1169"/>
    <s v="Customer 1014"/>
    <s v="Male"/>
    <n v="50"/>
    <s v="South"/>
    <s v="Karnataka"/>
    <s v="Bengaluru"/>
    <s v="Small Business"/>
    <s v="P108"/>
    <s v="Notebook Pack"/>
    <s v="Stationery"/>
    <s v="Paper"/>
    <s v="Anjali"/>
    <n v="2"/>
    <n v="300"/>
    <n v="0.05"/>
    <n v="188"/>
    <s v="UPI"/>
    <s v="Delivered"/>
  </r>
  <r>
    <s v="ORD10738"/>
    <d v="2026-02-02T00:00:00"/>
    <s v="C1119"/>
    <s v="Customer 1211"/>
    <s v="Female"/>
    <n v="39"/>
    <s v="East"/>
    <s v="Bihar"/>
    <s v="Patna"/>
    <s v="Small Business"/>
    <s v="P103"/>
    <s v="Keyboard"/>
    <s v="Electronics"/>
    <s v="Accessories"/>
    <s v="Rahul"/>
    <n v="8"/>
    <n v="1200"/>
    <n v="0.05"/>
    <n v="236"/>
    <s v="Cash on Delivery"/>
    <s v="Cancelled"/>
  </r>
  <r>
    <s v="ORD10739"/>
    <d v="2026-07-02T00:00:00"/>
    <s v="C1093"/>
    <s v="Customer 1186"/>
    <s v="Male"/>
    <n v="24"/>
    <s v="South"/>
    <s v="Tamil Nadu"/>
    <s v="Coimbatore"/>
    <s v="Small Business"/>
    <s v="P105"/>
    <s v="USB-C Hub"/>
    <s v="Electronics"/>
    <s v="Accessories"/>
    <s v="Meena"/>
    <n v="3"/>
    <n v="1600"/>
    <n v="0.1"/>
    <n v="297"/>
    <s v="UPI"/>
    <s v="Delivered"/>
  </r>
  <r>
    <s v="ORD10740"/>
    <d v="2026-04-16T00:00:00"/>
    <s v="C1014"/>
    <s v="Customer 1243"/>
    <s v="Female"/>
    <n v="42"/>
    <s v="West"/>
    <s v="Maharashtra"/>
    <s v="Pune"/>
    <s v="Small Business"/>
    <s v="P108"/>
    <s v="Notebook Pack"/>
    <s v="Stationery"/>
    <s v="Paper"/>
    <s v="Meena"/>
    <n v="1"/>
    <n v="300"/>
    <n v="0.05"/>
    <n v="110"/>
    <s v="Debit Card"/>
    <s v="Delivered"/>
  </r>
  <r>
    <s v="ORD10741"/>
    <d v="2026-03-11T00:00:00"/>
    <s v="C1045"/>
    <s v="Customer 1058"/>
    <s v="Female"/>
    <n v="30"/>
    <s v="East"/>
    <s v="Bihar"/>
    <s v="Patna"/>
    <s v="Small Business"/>
    <s v="P111"/>
    <s v="Water Bottle"/>
    <s v="Lifestyle"/>
    <s v="Drinkware"/>
    <s v="Vikram"/>
    <n v="1"/>
    <n v="650"/>
    <n v="0.05"/>
    <n v="186"/>
    <s v="Debit Card"/>
    <s v="Delivered"/>
  </r>
  <r>
    <s v="ORD10742"/>
    <d v="2026-03-25T00:00:00"/>
    <s v="C1065"/>
    <s v="Customer 1091"/>
    <s v="Female"/>
    <n v="24"/>
    <s v="West"/>
    <s v="Gujarat"/>
    <s v="Ahmedabad"/>
    <s v="Consumer"/>
    <s v="P104"/>
    <s v="24in Monitor"/>
    <s v="Electronics"/>
    <s v="Displays"/>
    <s v="Priya"/>
    <n v="3"/>
    <n v="12500"/>
    <n v="0.15"/>
    <n v="466"/>
    <s v="Cash on Delivery"/>
    <s v="Delivered"/>
  </r>
  <r>
    <s v="ORD10743"/>
    <d v="2026-03-02T00:00:00"/>
    <s v="C1049"/>
    <s v="Customer 1143"/>
    <s v="Female"/>
    <n v="23"/>
    <s v="West"/>
    <s v="Maharashtra"/>
    <s v="Pune"/>
    <s v="Consumer"/>
    <s v="P110"/>
    <s v="Backpack"/>
    <s v="Bags"/>
    <s v="Laptop Bags"/>
    <s v="Vikram"/>
    <n v="6"/>
    <n v="1600"/>
    <n v="0"/>
    <n v="58"/>
    <s v="Net Banking"/>
    <s v="Cancelled"/>
  </r>
  <r>
    <s v="ORD10744"/>
    <d v="2026-03-26T00:00:00"/>
    <s v="C1027"/>
    <s v="Customer 1246"/>
    <s v="Female"/>
    <n v="44"/>
    <s v="North"/>
    <s v="Punjab"/>
    <s v="Ludhiana"/>
    <s v="Consumer"/>
    <s v="P107"/>
    <s v="Study Desk"/>
    <s v="Furniture"/>
    <s v="Desks"/>
    <s v="Vikram"/>
    <n v="7"/>
    <n v="10500"/>
    <n v="0"/>
    <n v="375"/>
    <s v="Net Banking"/>
    <s v="Delivered"/>
  </r>
  <r>
    <s v="ORD10745"/>
    <d v="2026-06-19T00:00:00"/>
    <s v="C1180"/>
    <s v="Customer 1185"/>
    <s v="Female"/>
    <n v="36"/>
    <s v="South"/>
    <s v="Kerala"/>
    <s v="Thiruvananthapuram"/>
    <s v="Small Business"/>
    <s v="P106"/>
    <s v="Office Chair"/>
    <s v="Furniture"/>
    <s v="Seating"/>
    <s v="Priya"/>
    <n v="4"/>
    <n v="8500"/>
    <n v="0.05"/>
    <n v="306"/>
    <s v="UPI"/>
    <s v="Returned"/>
  </r>
  <r>
    <s v="ORD10746"/>
    <d v="2026-05-20T00:00:00"/>
    <s v="C1153"/>
    <s v="Customer 1198"/>
    <s v="Male"/>
    <n v="41"/>
    <s v="South"/>
    <s v="Kerala"/>
    <s v="Kochi"/>
    <s v="Corporate"/>
    <s v="P104"/>
    <s v="24in Monitor"/>
    <s v="Electronics"/>
    <s v="Displays"/>
    <s v="Arjun"/>
    <n v="8"/>
    <n v="12500"/>
    <n v="0.05"/>
    <n v="461"/>
    <s v="Debit Card"/>
    <s v="Delivered"/>
  </r>
  <r>
    <s v="ORD10747"/>
    <d v="2026-06-03T00:00:00"/>
    <s v="C1144"/>
    <s v="Customer 1126"/>
    <s v="Male"/>
    <n v="55"/>
    <s v="West"/>
    <s v="Gujarat"/>
    <s v="Ahmedabad"/>
    <s v="Corporate"/>
    <s v="P103"/>
    <s v="Keyboard"/>
    <s v="Electronics"/>
    <s v="Accessories"/>
    <s v="Sneha"/>
    <n v="8"/>
    <n v="1200"/>
    <n v="0.05"/>
    <n v="80"/>
    <s v="Credit Card"/>
    <s v="Delivered"/>
  </r>
  <r>
    <s v="ORD10748"/>
    <d v="2026-04-20T00:00:00"/>
    <s v="C1017"/>
    <s v="Customer 1015"/>
    <s v="Male"/>
    <n v="41"/>
    <s v="East"/>
    <s v="Odisha"/>
    <s v="Bhubaneswar"/>
    <s v="Corporate"/>
    <s v="P111"/>
    <s v="Water Bottle"/>
    <s v="Lifestyle"/>
    <s v="Drinkware"/>
    <s v="Sneha"/>
    <n v="5"/>
    <n v="650"/>
    <n v="0.1"/>
    <n v="182"/>
    <s v="Net Banking"/>
    <s v="Delivered"/>
  </r>
  <r>
    <s v="ORD10749"/>
    <d v="2026-01-12T00:00:00"/>
    <s v="C1163"/>
    <s v="Customer 1110"/>
    <s v="Female"/>
    <n v="51"/>
    <s v="South"/>
    <s v="Tamil Nadu"/>
    <s v="Coimbatore"/>
    <s v="Consumer"/>
    <s v="P108"/>
    <s v="Notebook Pack"/>
    <s v="Stationery"/>
    <s v="Paper"/>
    <s v="Priya"/>
    <n v="6"/>
    <n v="300"/>
    <n v="0.05"/>
    <n v="248"/>
    <s v="UPI"/>
    <s v="Returned"/>
  </r>
  <r>
    <s v="ORD10750"/>
    <d v="2026-08-24T00:00:00"/>
    <s v="C1070"/>
    <s v="Customer 1078"/>
    <s v="Female"/>
    <n v="43"/>
    <s v="West"/>
    <s v="Maharashtra"/>
    <s v="Pune"/>
    <s v="Consumer"/>
    <s v="P111"/>
    <s v="Water Bottle"/>
    <s v="Lifestyle"/>
    <s v="Drinkware"/>
    <s v="Kiran"/>
    <n v="8"/>
    <n v="650"/>
    <n v="0.05"/>
    <n v="467"/>
    <s v="UPI"/>
    <s v="Delivered"/>
  </r>
  <r>
    <s v="ORD10751"/>
    <d v="2026-05-28T00:00:00"/>
    <s v="C1015"/>
    <s v="Customer 1161"/>
    <s v="Male"/>
    <n v="29"/>
    <s v="South"/>
    <s v="Karnataka"/>
    <s v="Mysuru"/>
    <s v="Corporate"/>
    <s v="P111"/>
    <s v="Water Bottle"/>
    <s v="Lifestyle"/>
    <s v="Drinkware"/>
    <s v="Meena"/>
    <n v="6"/>
    <n v="650"/>
    <n v="0.1"/>
    <n v="131"/>
    <s v="Cash on Delivery"/>
    <s v="Delivered"/>
  </r>
  <r>
    <s v="ORD10752"/>
    <d v="2026-02-06T00:00:00"/>
    <s v="C1129"/>
    <s v="Customer 1066"/>
    <s v="Male"/>
    <n v="45"/>
    <s v="South"/>
    <s v="Andhra Pradesh"/>
    <s v="Vijayawada"/>
    <s v="Corporate"/>
    <s v="P106"/>
    <s v="Office Chair"/>
    <s v="Furniture"/>
    <s v="Seating"/>
    <s v="Arjun"/>
    <n v="7"/>
    <n v="8500"/>
    <n v="0.1"/>
    <n v="131"/>
    <s v="Debit Card"/>
    <s v="Delivered"/>
  </r>
  <r>
    <s v="ORD10753"/>
    <d v="2026-04-06T00:00:00"/>
    <s v="C1094"/>
    <s v="Customer 1067"/>
    <s v="Female"/>
    <n v="49"/>
    <s v="South"/>
    <s v="Andhra Pradesh"/>
    <s v="Visakhapatnam"/>
    <s v="Consumer"/>
    <s v="P103"/>
    <s v="Keyboard"/>
    <s v="Electronics"/>
    <s v="Accessories"/>
    <s v="Vikram"/>
    <n v="7"/>
    <n v="1200"/>
    <n v="0.1"/>
    <n v="311"/>
    <s v="Cash on Delivery"/>
    <s v="Delivered"/>
  </r>
  <r>
    <s v="ORD10754"/>
    <d v="2026-08-29T00:00:00"/>
    <s v="C1033"/>
    <s v="Customer 1112"/>
    <s v="Female"/>
    <n v="41"/>
    <s v="South"/>
    <s v="Tamil Nadu"/>
    <s v="Coimbatore"/>
    <s v="Consumer"/>
    <s v="P101"/>
    <s v="Laptop 15"/>
    <s v="Electronics"/>
    <s v="Computers"/>
    <s v="Rahul"/>
    <n v="3"/>
    <n v="65000"/>
    <n v="0.15"/>
    <n v="216"/>
    <s v="Credit Card"/>
    <s v="Delivered"/>
  </r>
  <r>
    <s v="ORD10755"/>
    <d v="2026-02-19T00:00:00"/>
    <s v="C1034"/>
    <s v="Customer 1196"/>
    <s v="Female"/>
    <n v="46"/>
    <s v="West"/>
    <s v="Rajasthan"/>
    <s v="Jaipur"/>
    <s v="Corporate"/>
    <s v="P112"/>
    <s v="Desk Lamp"/>
    <s v="Lifestyle"/>
    <s v="Lighting"/>
    <s v="Kiran"/>
    <n v="8"/>
    <n v="1200"/>
    <n v="0.1"/>
    <n v="56"/>
    <s v="Credit Card"/>
    <s v="Delivered"/>
  </r>
  <r>
    <s v="ORD10756"/>
    <d v="2026-01-31T00:00:00"/>
    <s v="C1238"/>
    <s v="Customer 1065"/>
    <s v="Female"/>
    <n v="52"/>
    <s v="South"/>
    <s v="Andhra Pradesh"/>
    <s v="Visakhapatnam"/>
    <s v="Corporate"/>
    <s v="P107"/>
    <s v="Study Desk"/>
    <s v="Furniture"/>
    <s v="Desks"/>
    <s v="Meena"/>
    <n v="1"/>
    <n v="10500"/>
    <n v="0.1"/>
    <n v="362"/>
    <s v="Cash on Delivery"/>
    <s v="Delivered"/>
  </r>
  <r>
    <s v="ORD10757"/>
    <d v="2026-05-30T00:00:00"/>
    <s v="C1138"/>
    <s v="Customer 1058"/>
    <s v="Female"/>
    <n v="42"/>
    <s v="West"/>
    <s v="Maharashtra"/>
    <s v="Mumbai"/>
    <s v="Small Business"/>
    <s v="P112"/>
    <s v="Desk Lamp"/>
    <s v="Lifestyle"/>
    <s v="Lighting"/>
    <s v="Kiran"/>
    <n v="7"/>
    <n v="1200"/>
    <n v="0.05"/>
    <n v="124"/>
    <s v="Cash on Delivery"/>
    <s v="Delivered"/>
  </r>
  <r>
    <s v="ORD10758"/>
    <d v="2026-03-11T00:00:00"/>
    <s v="C1131"/>
    <s v="Customer 1094"/>
    <s v="Female"/>
    <n v="27"/>
    <s v="North"/>
    <s v="Delhi"/>
    <s v="New Delhi"/>
    <s v="Small Business"/>
    <s v="P107"/>
    <s v="Study Desk"/>
    <s v="Furniture"/>
    <s v="Desks"/>
    <s v="Kiran"/>
    <n v="4"/>
    <n v="10500"/>
    <n v="0.15"/>
    <n v="435"/>
    <s v="Debit Card"/>
    <s v="Delivered"/>
  </r>
  <r>
    <s v="ORD10759"/>
    <d v="2026-01-04T00:00:00"/>
    <s v="C1193"/>
    <s v="Customer 1027"/>
    <s v="Female"/>
    <n v="29"/>
    <s v="North"/>
    <s v="Delhi"/>
    <s v="New Delhi"/>
    <s v="Corporate"/>
    <s v="P110"/>
    <s v="Backpack"/>
    <s v="Bags"/>
    <s v="Laptop Bags"/>
    <s v="Arjun"/>
    <n v="1"/>
    <n v="1600"/>
    <n v="0"/>
    <n v="97"/>
    <s v="Credit Card"/>
    <s v="Returned"/>
  </r>
  <r>
    <s v="ORD10760"/>
    <d v="2026-05-12T00:00:00"/>
    <s v="C1044"/>
    <s v="Customer 1031"/>
    <s v="Female"/>
    <n v="52"/>
    <s v="North"/>
    <s v="Punjab"/>
    <s v="Ludhiana"/>
    <s v="Small Business"/>
    <s v="P107"/>
    <s v="Study Desk"/>
    <s v="Furniture"/>
    <s v="Desks"/>
    <s v="Vikram"/>
    <n v="2"/>
    <n v="10500"/>
    <n v="0.05"/>
    <n v="316"/>
    <s v="UPI"/>
    <s v="Cancelled"/>
  </r>
  <r>
    <s v="ORD10761"/>
    <d v="2026-07-20T00:00:00"/>
    <s v="C1190"/>
    <s v="Customer 1167"/>
    <s v="Female"/>
    <n v="24"/>
    <s v="South"/>
    <s v="Andhra Pradesh"/>
    <s v="Tirupati"/>
    <s v="Corporate"/>
    <s v="P105"/>
    <s v="USB-C Hub"/>
    <s v="Electronics"/>
    <s v="Accessories"/>
    <s v="Vikram"/>
    <n v="1"/>
    <n v="1600"/>
    <n v="0"/>
    <n v="457"/>
    <s v="Debit Card"/>
    <s v="Returned"/>
  </r>
  <r>
    <s v="ORD10762"/>
    <d v="2026-07-08T00:00:00"/>
    <s v="C1223"/>
    <s v="Customer 1138"/>
    <s v="Male"/>
    <n v="55"/>
    <s v="South"/>
    <s v="Andhra Pradesh"/>
    <s v="Vijayawada"/>
    <s v="Small Business"/>
    <s v="P111"/>
    <s v="Water Bottle"/>
    <s v="Lifestyle"/>
    <s v="Drinkware"/>
    <s v="Meena"/>
    <n v="5"/>
    <n v="650"/>
    <n v="0.1"/>
    <n v="338"/>
    <s v="UPI"/>
    <s v="Delivered"/>
  </r>
  <r>
    <s v="ORD10763"/>
    <d v="2026-02-18T00:00:00"/>
    <s v="C1025"/>
    <s v="Customer 1244"/>
    <s v="Male"/>
    <n v="46"/>
    <s v="South"/>
    <s v="Kerala"/>
    <s v="Thiruvananthapuram"/>
    <s v="Small Business"/>
    <s v="P105"/>
    <s v="USB-C Hub"/>
    <s v="Electronics"/>
    <s v="Accessories"/>
    <s v="Rahul"/>
    <n v="7"/>
    <n v="1600"/>
    <n v="0.2"/>
    <n v="79"/>
    <s v="Credit Card"/>
    <s v="Delivered"/>
  </r>
  <r>
    <s v="ORD10764"/>
    <d v="2026-06-13T00:00:00"/>
    <s v="C1193"/>
    <s v="Customer 1163"/>
    <s v="Female"/>
    <n v="32"/>
    <s v="East"/>
    <s v="West Bengal"/>
    <s v="Kolkata"/>
    <s v="Corporate"/>
    <s v="P101"/>
    <s v="Laptop 15"/>
    <s v="Electronics"/>
    <s v="Computers"/>
    <s v="Anjali"/>
    <n v="8"/>
    <n v="65000"/>
    <n v="0.15"/>
    <n v="190"/>
    <s v="Credit Card"/>
    <s v="Cancelled"/>
  </r>
  <r>
    <s v="ORD10765"/>
    <d v="2026-03-08T00:00:00"/>
    <s v="C1224"/>
    <s v="Customer 1188"/>
    <s v="Male"/>
    <n v="38"/>
    <s v="West"/>
    <s v="Maharashtra"/>
    <s v="Pune"/>
    <s v="Small Business"/>
    <s v="P102"/>
    <s v="Wireless Mouse"/>
    <s v="Electronics"/>
    <s v="Accessories"/>
    <s v="Anjali"/>
    <n v="8"/>
    <n v="850"/>
    <n v="0.1"/>
    <n v="326"/>
    <s v="Cash on Delivery"/>
    <s v="Cancelled"/>
  </r>
  <r>
    <s v="ORD10766"/>
    <d v="2026-01-16T00:00:00"/>
    <s v="C1008"/>
    <s v="Customer 1161"/>
    <s v="Female"/>
    <n v="48"/>
    <s v="East"/>
    <s v="Odisha"/>
    <s v="Bhubaneswar"/>
    <s v="Consumer"/>
    <s v="P109"/>
    <s v="Premium Pen Set"/>
    <s v="Stationery"/>
    <s v="Writing"/>
    <s v="Anjali"/>
    <n v="2"/>
    <n v="400"/>
    <n v="0.1"/>
    <n v="213"/>
    <s v="Net Banking"/>
    <s v="Delivered"/>
  </r>
  <r>
    <s v="ORD10767"/>
    <d v="2026-01-17T00:00:00"/>
    <s v="C1243"/>
    <s v="Customer 1013"/>
    <s v="Female"/>
    <n v="29"/>
    <s v="South"/>
    <s v="Andhra Pradesh"/>
    <s v="Tirupati"/>
    <s v="Consumer"/>
    <s v="P107"/>
    <s v="Study Desk"/>
    <s v="Furniture"/>
    <s v="Desks"/>
    <s v="Vikram"/>
    <n v="2"/>
    <n v="10500"/>
    <n v="0.2"/>
    <n v="222"/>
    <s v="Credit Card"/>
    <s v="Delivered"/>
  </r>
  <r>
    <s v="ORD10768"/>
    <d v="2026-03-22T00:00:00"/>
    <s v="C1057"/>
    <s v="Customer 1036"/>
    <s v="Female"/>
    <n v="38"/>
    <s v="North"/>
    <s v="Delhi"/>
    <s v="New Delhi"/>
    <s v="Corporate"/>
    <s v="P110"/>
    <s v="Backpack"/>
    <s v="Bags"/>
    <s v="Laptop Bags"/>
    <s v="Priya"/>
    <n v="2"/>
    <n v="1600"/>
    <n v="0.1"/>
    <n v="57"/>
    <s v="UPI"/>
    <s v="Delivered"/>
  </r>
  <r>
    <s v="ORD10769"/>
    <d v="2026-01-20T00:00:00"/>
    <s v="C1233"/>
    <s v="Customer 1206"/>
    <s v="Male"/>
    <n v="44"/>
    <s v="South"/>
    <s v="Telangana"/>
    <s v="Warangal"/>
    <s v="Corporate"/>
    <s v="P109"/>
    <s v="Premium Pen Set"/>
    <s v="Stationery"/>
    <s v="Writing"/>
    <s v="Anjali"/>
    <n v="8"/>
    <n v="400"/>
    <n v="0.1"/>
    <n v="211"/>
    <s v="Cash on Delivery"/>
    <s v="Delivered"/>
  </r>
  <r>
    <s v="ORD10770"/>
    <d v="2026-06-06T00:00:00"/>
    <s v="C1040"/>
    <s v="Customer 1219"/>
    <s v="Female"/>
    <n v="29"/>
    <s v="South"/>
    <s v="Karnataka"/>
    <s v="Mysuru"/>
    <s v="Small Business"/>
    <s v="P108"/>
    <s v="Notebook Pack"/>
    <s v="Stationery"/>
    <s v="Paper"/>
    <s v="Kiran"/>
    <n v="7"/>
    <n v="300"/>
    <m/>
    <n v="195"/>
    <s v="Credit Card"/>
    <s v="Cancelled"/>
  </r>
  <r>
    <s v="ORD10771"/>
    <d v="2026-01-10T00:00:00"/>
    <s v="C1181"/>
    <s v="Customer 1218"/>
    <s v="Male"/>
    <n v="34"/>
    <s v="West"/>
    <s v="Rajasthan"/>
    <s v="Jaipur"/>
    <s v="Small Business"/>
    <s v="P105"/>
    <s v="USB-C Hub"/>
    <s v="Electronics"/>
    <s v="Accessories"/>
    <s v="Vikram"/>
    <n v="6"/>
    <n v="1600"/>
    <n v="0.1"/>
    <n v="498"/>
    <s v="UPI"/>
    <s v="Delivered"/>
  </r>
  <r>
    <s v="ORD10772"/>
    <d v="2026-02-01T00:00:00"/>
    <s v="C1203"/>
    <s v="Customer 1220"/>
    <s v="Female"/>
    <n v="49"/>
    <s v="East"/>
    <s v="West Bengal"/>
    <s v="Kolkata"/>
    <s v="Small Business"/>
    <s v="P106"/>
    <s v="Office Chair"/>
    <s v="Furniture"/>
    <s v="Seating"/>
    <s v="Vikram"/>
    <n v="5"/>
    <n v="8500"/>
    <n v="0.1"/>
    <n v="500"/>
    <s v="Debit Card"/>
    <s v="Delivered"/>
  </r>
  <r>
    <s v="ORD10773"/>
    <d v="2026-07-19T00:00:00"/>
    <s v="C1029"/>
    <s v="Customer 1225"/>
    <s v="Female"/>
    <n v="24"/>
    <s v="South"/>
    <s v="Andhra Pradesh"/>
    <m/>
    <s v="Corporate"/>
    <s v="P110"/>
    <s v="Backpack"/>
    <s v="Bags"/>
    <s v="Laptop Bags"/>
    <s v="Meena"/>
    <n v="6"/>
    <n v="1600"/>
    <n v="0"/>
    <n v="284"/>
    <s v="Net Banking"/>
    <s v="Delivered"/>
  </r>
  <r>
    <s v="ORD10774"/>
    <d v="2026-05-07T00:00:00"/>
    <s v="C1200"/>
    <s v="Customer 1152"/>
    <s v="Female"/>
    <n v="47"/>
    <s v="West"/>
    <s v="Gujarat"/>
    <s v="Ahmedabad"/>
    <s v="Small Business"/>
    <s v="P111"/>
    <s v="Water Bottle"/>
    <s v="Lifestyle"/>
    <s v="Drinkware"/>
    <s v="Kiran"/>
    <n v="5"/>
    <n v="650"/>
    <n v="0.05"/>
    <n v="327"/>
    <s v="Debit Card"/>
    <s v="Delivered"/>
  </r>
  <r>
    <s v="ORD10775"/>
    <d v="2026-06-26T00:00:00"/>
    <s v="C1016"/>
    <s v="Customer 1085"/>
    <s v="Female"/>
    <n v="49"/>
    <s v="East"/>
    <s v="West Bengal"/>
    <s v="Kolkata"/>
    <s v="Corporate"/>
    <s v="P105"/>
    <s v="USB-C Hub"/>
    <s v="Electronics"/>
    <s v="Accessories"/>
    <s v="Vikram"/>
    <n v="6"/>
    <n v="1600"/>
    <n v="0.15"/>
    <n v="83"/>
    <s v="Net Banking"/>
    <s v="Delivered"/>
  </r>
  <r>
    <s v="ORD10776"/>
    <d v="2026-05-04T00:00:00"/>
    <s v="C1063"/>
    <s v="Customer 1076"/>
    <s v="Male"/>
    <n v="28"/>
    <s v="West"/>
    <s v="Rajasthan"/>
    <s v="Jaipur"/>
    <s v="Corporate"/>
    <s v="P109"/>
    <s v="Premium Pen Set"/>
    <s v="Stationery"/>
    <s v="Writing"/>
    <s v="Rahul"/>
    <n v="4"/>
    <n v="400"/>
    <n v="0.1"/>
    <n v="191"/>
    <s v="Debit Card"/>
    <s v="Delivered"/>
  </r>
  <r>
    <s v="ORD10777"/>
    <d v="2026-06-19T00:00:00"/>
    <s v="C1044"/>
    <s v="Customer 1114"/>
    <s v="Male"/>
    <n v="38"/>
    <s v="South"/>
    <s v="Karnataka"/>
    <s v="Bengaluru"/>
    <s v="Consumer"/>
    <s v="P107"/>
    <s v="Study Desk"/>
    <s v="Furniture"/>
    <s v="Desks"/>
    <s v="Sneha"/>
    <n v="7"/>
    <n v="10500"/>
    <n v="0.1"/>
    <n v="359"/>
    <s v="Net Banking"/>
    <s v="Delivered"/>
  </r>
  <r>
    <s v="ORD10778"/>
    <d v="2026-03-25T00:00:00"/>
    <s v="C1221"/>
    <s v="Customer 1075"/>
    <s v="Female"/>
    <n v="32"/>
    <s v="South"/>
    <s v="Kerala"/>
    <s v="Thiruvananthapuram"/>
    <s v="Corporate"/>
    <s v="P103"/>
    <s v="Keyboard"/>
    <s v="Electronics"/>
    <s v="Accessories"/>
    <s v="Meena"/>
    <n v="5"/>
    <n v="1200"/>
    <m/>
    <n v="330"/>
    <s v="Debit Card"/>
    <s v="Cancelled"/>
  </r>
  <r>
    <s v="ORD10779"/>
    <d v="2026-01-24T00:00:00"/>
    <s v="C1119"/>
    <s v="Customer 1019"/>
    <s v="Male"/>
    <n v="30"/>
    <s v="East"/>
    <s v="West Bengal"/>
    <s v="Kolkata"/>
    <s v="Corporate"/>
    <s v="P103"/>
    <s v="Keyboard"/>
    <s v="Electronics"/>
    <s v="Accessories"/>
    <s v="Anjali"/>
    <n v="7"/>
    <n v="1200"/>
    <n v="0.1"/>
    <n v="200"/>
    <s v="Net Banking"/>
    <s v="Returned"/>
  </r>
  <r>
    <s v="ORD10780"/>
    <d v="2026-06-06T00:00:00"/>
    <s v="C1177"/>
    <s v="Customer 1236"/>
    <s v="Female"/>
    <n v="28"/>
    <s v="West"/>
    <s v="Maharashtra"/>
    <s v="Mumbai"/>
    <s v="Small Business"/>
    <s v="P104"/>
    <s v="24in Monitor"/>
    <s v="Electronics"/>
    <s v="Displays"/>
    <s v="Arjun"/>
    <n v="2"/>
    <n v="12500"/>
    <n v="0.15"/>
    <n v="483"/>
    <s v="Net Banking"/>
    <s v="Delivered"/>
  </r>
  <r>
    <s v="ORD10781"/>
    <d v="2026-08-30T00:00:00"/>
    <s v="C1063"/>
    <s v="Customer 1107"/>
    <s v="Male"/>
    <n v="42"/>
    <s v="North"/>
    <s v="Punjab"/>
    <s v="Ludhiana"/>
    <s v="Small Business"/>
    <s v="P109"/>
    <s v="Premium Pen Set"/>
    <s v="Stationery"/>
    <s v="Writing"/>
    <s v="Vikram"/>
    <n v="7"/>
    <n v="400"/>
    <n v="0"/>
    <n v="312"/>
    <s v="Net Banking"/>
    <s v="Returned"/>
  </r>
  <r>
    <s v="ORD10782"/>
    <d v="2026-04-19T00:00:00"/>
    <s v="C1143"/>
    <s v="Customer 1008"/>
    <s v="Male"/>
    <n v="43"/>
    <s v="West"/>
    <s v="Maharashtra"/>
    <s v="Mumbai"/>
    <s v="Small Business"/>
    <s v="P107"/>
    <s v="Study Desk"/>
    <s v="Furniture"/>
    <s v="Desks"/>
    <s v="Meena"/>
    <n v="8"/>
    <n v="10500"/>
    <n v="0.1"/>
    <n v="497"/>
    <s v="Net Banking"/>
    <s v="Delivered"/>
  </r>
  <r>
    <s v="ORD10783"/>
    <d v="2026-03-22T00:00:00"/>
    <s v="C1033"/>
    <s v="Customer 1054"/>
    <s v="Male"/>
    <n v="42"/>
    <s v="South"/>
    <s v="Tamil Nadu"/>
    <s v="Chennai"/>
    <s v="Corporate"/>
    <s v="P107"/>
    <s v="Study Desk"/>
    <s v="Furniture"/>
    <s v="Desks"/>
    <s v="Kiran"/>
    <n v="7"/>
    <n v="10500"/>
    <n v="0.1"/>
    <n v="180"/>
    <s v="Debit Card"/>
    <s v="Delivered"/>
  </r>
  <r>
    <s v="ORD10784"/>
    <d v="2026-04-25T00:00:00"/>
    <s v="C1137"/>
    <s v="Customer 1152"/>
    <s v="Male"/>
    <n v="27"/>
    <s v="South"/>
    <s v="Andhra Pradesh"/>
    <s v="Nellore"/>
    <s v="Consumer"/>
    <s v="P102"/>
    <s v="Wireless Mouse"/>
    <s v="Electronics"/>
    <s v="Accessories"/>
    <s v="Meena"/>
    <n v="1"/>
    <n v="850"/>
    <n v="0.1"/>
    <n v="493"/>
    <s v="Credit Card"/>
    <s v="Delivered"/>
  </r>
  <r>
    <s v="ORD10785"/>
    <d v="2026-03-17T00:00:00"/>
    <s v="C1240"/>
    <s v="Customer 1090"/>
    <s v="Male"/>
    <n v="34"/>
    <s v="South"/>
    <s v="Telangana"/>
    <s v="Hyderabad"/>
    <s v="Consumer"/>
    <s v="P103"/>
    <s v="Keyboard"/>
    <s v="Electronics"/>
    <s v="Accessories"/>
    <s v="Sneha"/>
    <n v="2"/>
    <n v="1200"/>
    <n v="0.1"/>
    <n v="167"/>
    <s v="Debit Card"/>
    <s v="Cancelled"/>
  </r>
  <r>
    <s v="ORD10786"/>
    <d v="2026-06-30T00:00:00"/>
    <s v="C1213"/>
    <s v="Customer 1148"/>
    <s v="Male"/>
    <n v="39"/>
    <s v="North"/>
    <s v="Punjab"/>
    <s v="Ludhiana"/>
    <s v="Corporate"/>
    <s v="P102"/>
    <s v="Wireless Mouse"/>
    <s v="Electronics"/>
    <s v="Accessories"/>
    <s v="Vikram"/>
    <n v="8"/>
    <n v="850"/>
    <n v="0.2"/>
    <n v="288"/>
    <s v="UPI"/>
    <s v="Delivered"/>
  </r>
  <r>
    <s v="ORD10787"/>
    <d v="2026-07-08T00:00:00"/>
    <s v="C1133"/>
    <s v="Customer 1241"/>
    <s v="Male"/>
    <n v="28"/>
    <s v="South"/>
    <s v="Karnataka"/>
    <s v="Bengaluru"/>
    <s v="Small Business"/>
    <s v="P109"/>
    <s v="Premium Pen Set"/>
    <s v="Stationery"/>
    <s v="Writing"/>
    <s v="Kiran"/>
    <n v="1"/>
    <n v="400"/>
    <n v="0.15"/>
    <n v="62"/>
    <s v="Net Banking"/>
    <s v="Delivered"/>
  </r>
  <r>
    <s v="ORD10788"/>
    <d v="2026-07-10T00:00:00"/>
    <s v="C1140"/>
    <s v="Customer 1159"/>
    <s v="Male"/>
    <n v="42"/>
    <s v="North"/>
    <s v="Uttar Pradesh"/>
    <s v="Lucknow"/>
    <s v="Corporate"/>
    <s v="P102"/>
    <s v="Wireless Mouse"/>
    <s v="Electronics"/>
    <s v="Accessories"/>
    <s v="Rahul"/>
    <n v="7"/>
    <n v="850"/>
    <n v="0.15"/>
    <n v="395"/>
    <s v="UPI"/>
    <s v="Delivered"/>
  </r>
  <r>
    <s v="ORD10789"/>
    <d v="2026-08-22T00:00:00"/>
    <s v="C1069"/>
    <s v="Customer 1157"/>
    <s v="Male"/>
    <n v="40"/>
    <s v="West"/>
    <s v="Maharashtra"/>
    <s v="Mumbai"/>
    <s v="Corporate"/>
    <s v="P109"/>
    <s v="Premium Pen Set"/>
    <s v="Stationery"/>
    <s v="Writing"/>
    <s v="Meena"/>
    <n v="1"/>
    <n v="400"/>
    <n v="0.1"/>
    <n v="409"/>
    <s v="Cash on Delivery"/>
    <s v="Delivered"/>
  </r>
  <r>
    <s v="ORD10790"/>
    <d v="2026-07-13T00:00:00"/>
    <s v="C1176"/>
    <s v="Customer 1003"/>
    <s v="Male"/>
    <n v="47"/>
    <s v="East"/>
    <s v="West Bengal"/>
    <s v="Kolkata"/>
    <s v="Small Business"/>
    <s v="P110"/>
    <s v="Backpack"/>
    <s v="Bags"/>
    <s v="Laptop Bags"/>
    <s v="Rahul"/>
    <n v="2"/>
    <n v="1600"/>
    <n v="0.1"/>
    <n v="190"/>
    <s v="Debit Card"/>
    <s v="Delivered"/>
  </r>
  <r>
    <s v="ORD10791"/>
    <d v="2026-02-11T00:00:00"/>
    <s v="C1220"/>
    <s v="Customer 1063"/>
    <s v="Male"/>
    <n v="24"/>
    <s v="South"/>
    <s v="Kerala"/>
    <s v="Thiruvananthapuram"/>
    <s v="Small Business"/>
    <s v="P106"/>
    <s v="Office Chair"/>
    <s v="Furniture"/>
    <s v="Seating"/>
    <s v="Meena"/>
    <n v="7"/>
    <n v="8500"/>
    <n v="0.15"/>
    <n v="161"/>
    <s v="Cash on Delivery"/>
    <s v="Delivered"/>
  </r>
  <r>
    <s v="ORD10792"/>
    <d v="2026-05-26T00:00:00"/>
    <s v="C1006"/>
    <s v="Customer 1060"/>
    <s v="Female"/>
    <n v="34"/>
    <s v="South"/>
    <s v="Telangana"/>
    <s v="Warangal"/>
    <s v="Corporate"/>
    <s v="P104"/>
    <s v="24in Monitor"/>
    <s v="Electronics"/>
    <s v="Displays"/>
    <s v="Meena"/>
    <n v="1"/>
    <n v="12500"/>
    <n v="0.1"/>
    <n v="485"/>
    <s v="Cash on Delivery"/>
    <s v="Delivered"/>
  </r>
  <r>
    <s v="ORD10793"/>
    <d v="2026-06-18T00:00:00"/>
    <s v="C1205"/>
    <s v="Customer 1224"/>
    <s v="Male"/>
    <n v="37"/>
    <s v="West"/>
    <s v="Maharashtra"/>
    <s v="Pune"/>
    <s v="Consumer"/>
    <s v="P103"/>
    <s v="Keyboard"/>
    <s v="Electronics"/>
    <s v="Accessories"/>
    <s v="Priya"/>
    <n v="5"/>
    <n v="1200"/>
    <n v="0"/>
    <n v="75"/>
    <s v="Debit Card"/>
    <s v="Delivered"/>
  </r>
  <r>
    <s v="ORD10794"/>
    <d v="2026-05-10T00:00:00"/>
    <s v="C1060"/>
    <s v="Customer 1114"/>
    <s v="Female"/>
    <n v="37"/>
    <s v="South"/>
    <s v="Tamil Nadu"/>
    <s v="Chennai"/>
    <s v="Small Business"/>
    <s v="P109"/>
    <s v="Premium Pen Set"/>
    <s v="Stationery"/>
    <s v="Writing"/>
    <s v="Arjun"/>
    <n v="7"/>
    <n v="400"/>
    <n v="0.05"/>
    <n v="288"/>
    <s v="Debit Card"/>
    <s v="Delivered"/>
  </r>
  <r>
    <s v="ORD10795"/>
    <d v="2026-06-05T00:00:00"/>
    <s v="C1168"/>
    <s v="Customer 1079"/>
    <s v="Male"/>
    <n v="51"/>
    <s v="North"/>
    <s v="Uttar Pradesh"/>
    <s v="Lucknow"/>
    <s v="Consumer"/>
    <s v="P103"/>
    <s v="Keyboard"/>
    <s v="Electronics"/>
    <s v="Accessories"/>
    <s v="Arjun"/>
    <n v="5"/>
    <n v="1200"/>
    <n v="0"/>
    <n v="120"/>
    <s v="Cash on Delivery"/>
    <s v="Delivered"/>
  </r>
  <r>
    <s v="ORD10796"/>
    <d v="2026-02-08T00:00:00"/>
    <s v="C1019"/>
    <s v="Customer 1194"/>
    <s v="Male"/>
    <n v="31"/>
    <s v="South"/>
    <s v="Karnataka"/>
    <s v="Bengaluru"/>
    <s v="Corporate"/>
    <s v="P106"/>
    <s v="Office Chair"/>
    <s v="Furniture"/>
    <s v="Seating"/>
    <s v="Kiran"/>
    <n v="8"/>
    <n v="8500"/>
    <n v="0.05"/>
    <n v="323"/>
    <s v="Net Banking"/>
    <s v="Cancelled"/>
  </r>
  <r>
    <s v="ORD10797"/>
    <d v="2026-04-04T00:00:00"/>
    <s v="C1249"/>
    <s v="Customer 1045"/>
    <s v="Female"/>
    <n v="44"/>
    <s v="South"/>
    <s v="Tamil Nadu"/>
    <s v="Chennai"/>
    <s v="Consumer"/>
    <s v="P104"/>
    <s v="24in Monitor"/>
    <s v="Electronics"/>
    <s v="Displays"/>
    <s v="Meena"/>
    <n v="1"/>
    <n v="12500"/>
    <n v="0.1"/>
    <n v="390"/>
    <s v="Credit Card"/>
    <s v="Delivered"/>
  </r>
  <r>
    <s v="ORD10798"/>
    <d v="2026-07-22T00:00:00"/>
    <s v="C1034"/>
    <s v="Customer 1135"/>
    <s v="Male"/>
    <n v="49"/>
    <s v="South"/>
    <s v="Andhra Pradesh"/>
    <s v="Nellore"/>
    <s v="Corporate"/>
    <s v="P105"/>
    <s v="USB-C Hub"/>
    <s v="Electronics"/>
    <s v="Accessories"/>
    <s v="Rahul"/>
    <n v="1"/>
    <n v="1600"/>
    <n v="0.1"/>
    <n v="331"/>
    <s v="Net Banking"/>
    <s v="Delivered"/>
  </r>
  <r>
    <s v="ORD10799"/>
    <d v="2026-03-30T00:00:00"/>
    <s v="C1238"/>
    <s v="Customer 1239"/>
    <s v="Male"/>
    <n v="43"/>
    <s v="West"/>
    <s v="Maharashtra"/>
    <s v="Mumbai"/>
    <s v="Consumer"/>
    <s v="P109"/>
    <s v="Premium Pen Set"/>
    <s v="Stationery"/>
    <s v="Writing"/>
    <s v="Sneha"/>
    <n v="1"/>
    <n v="400"/>
    <n v="0.05"/>
    <n v="360"/>
    <s v="Net Banking"/>
    <s v="Delivered"/>
  </r>
  <r>
    <s v="ORD10800"/>
    <d v="2026-04-24T00:00:00"/>
    <s v="C1192"/>
    <s v="Customer 1146"/>
    <s v="Female"/>
    <n v="49"/>
    <s v="East"/>
    <s v="West Bengal"/>
    <s v="Kolkata"/>
    <s v="Consumer"/>
    <s v="P112"/>
    <s v="Desk Lamp"/>
    <s v="Lifestyle"/>
    <s v="Lighting"/>
    <s v="Vikram"/>
    <n v="8"/>
    <n v="1200"/>
    <n v="0.05"/>
    <n v="211"/>
    <s v="Cash on Delivery"/>
    <s v="Delivered"/>
  </r>
  <r>
    <s v="ORD10801"/>
    <d v="2026-04-21T00:00:00"/>
    <s v="C1040"/>
    <s v="Customer 1128"/>
    <s v="Male"/>
    <n v="26"/>
    <s v="South"/>
    <s v="Andhra Pradesh"/>
    <s v="Vijayawada"/>
    <s v="Corporate"/>
    <s v="P107"/>
    <s v="Study Desk"/>
    <s v="Furniture"/>
    <s v="Desks"/>
    <s v="Kiran"/>
    <n v="1"/>
    <n v="10500"/>
    <n v="0.1"/>
    <n v="345"/>
    <s v="Cash on Delivery"/>
    <s v="Delivered"/>
  </r>
  <r>
    <s v="ORD10802"/>
    <d v="2026-04-03T00:00:00"/>
    <s v="C1243"/>
    <s v="Customer 1176"/>
    <s v="Female"/>
    <n v="21"/>
    <s v="North"/>
    <s v="Uttar Pradesh"/>
    <s v="Lucknow"/>
    <s v="Consumer"/>
    <s v="P111"/>
    <s v="Water Bottle"/>
    <s v="Lifestyle"/>
    <s v="Drinkware"/>
    <s v="Meena"/>
    <n v="1"/>
    <n v="650"/>
    <n v="0.1"/>
    <n v="293"/>
    <s v="UPI"/>
    <s v="Returned"/>
  </r>
  <r>
    <s v="ORD10803"/>
    <d v="2026-01-15T00:00:00"/>
    <s v="C1186"/>
    <s v="Customer 1176"/>
    <s v="Female"/>
    <n v="37"/>
    <s v="East"/>
    <s v="Bihar"/>
    <s v="Patna"/>
    <s v="Small Business"/>
    <s v="P109"/>
    <s v="Premium Pen Set"/>
    <s v="Stationery"/>
    <s v="Writing"/>
    <s v="Kiran"/>
    <n v="2"/>
    <n v="400"/>
    <n v="0.15"/>
    <n v="452"/>
    <s v="Net Banking"/>
    <s v="Delivered"/>
  </r>
  <r>
    <s v="ORD10804"/>
    <d v="2026-06-06T00:00:00"/>
    <s v="C1198"/>
    <s v="Customer 1038"/>
    <s v="Female"/>
    <n v="25"/>
    <s v="East"/>
    <s v="West Bengal"/>
    <s v="Kolkata"/>
    <s v="Corporate"/>
    <s v="P102"/>
    <s v="Wireless Mouse"/>
    <s v="Electronics"/>
    <s v="Accessories"/>
    <s v="Anjali"/>
    <n v="2"/>
    <n v="850"/>
    <n v="0.15"/>
    <n v="142"/>
    <s v="UPI"/>
    <s v="Returned"/>
  </r>
  <r>
    <s v="ORD10805"/>
    <d v="2026-03-31T00:00:00"/>
    <s v="C1006"/>
    <s v="Customer 1229"/>
    <s v="Female"/>
    <n v="33"/>
    <s v="South"/>
    <s v="Andhra Pradesh"/>
    <s v="Vijayawada"/>
    <s v="Small Business"/>
    <s v="P106"/>
    <s v="Office Chair"/>
    <s v="Furniture"/>
    <s v="Seating"/>
    <s v="Sneha"/>
    <n v="4"/>
    <n v="8500"/>
    <n v="0"/>
    <n v="461"/>
    <s v="UPI"/>
    <s v="Delivered"/>
  </r>
  <r>
    <s v="ORD10806"/>
    <d v="2026-06-29T00:00:00"/>
    <s v="C1200"/>
    <s v="Customer 1002"/>
    <s v="Female"/>
    <n v="48"/>
    <s v="South"/>
    <s v="Telangana"/>
    <s v="Hyderabad"/>
    <s v="Small Business"/>
    <s v="P104"/>
    <s v="24in Monitor"/>
    <s v="Electronics"/>
    <s v="Displays"/>
    <s v="Anjali"/>
    <n v="7"/>
    <n v="12500"/>
    <n v="0.1"/>
    <n v="402"/>
    <s v="Debit Card"/>
    <s v="Delivered"/>
  </r>
  <r>
    <s v="ORD10807"/>
    <d v="2026-04-05T00:00:00"/>
    <s v="C1067"/>
    <s v="Customer 1109"/>
    <s v="Female"/>
    <n v="46"/>
    <s v="North"/>
    <s v="Punjab"/>
    <s v="Ludhiana"/>
    <s v="Corporate"/>
    <s v="P106"/>
    <s v="Office Chair"/>
    <s v="Furniture"/>
    <s v="Seating"/>
    <s v="Priya"/>
    <n v="4"/>
    <n v="8500"/>
    <n v="0"/>
    <n v="295"/>
    <s v="UPI"/>
    <s v="Delivered"/>
  </r>
  <r>
    <s v="ORD10808"/>
    <d v="2026-07-07T00:00:00"/>
    <s v="C1235"/>
    <s v="Customer 1034"/>
    <s v="Female"/>
    <n v="40"/>
    <s v="South"/>
    <s v="Telangana"/>
    <s v="Hyderabad"/>
    <s v="Consumer"/>
    <s v="P111"/>
    <s v="Water Bottle"/>
    <s v="Lifestyle"/>
    <s v="Drinkware"/>
    <s v="Vikram"/>
    <n v="3"/>
    <n v="650"/>
    <n v="0"/>
    <n v="99"/>
    <s v="Cash on Delivery"/>
    <s v="Delivered"/>
  </r>
  <r>
    <s v="ORD10809"/>
    <d v="2026-06-04T00:00:00"/>
    <s v="C1101"/>
    <s v="Customer 1208"/>
    <s v="Male"/>
    <n v="54"/>
    <s v="East"/>
    <s v="West Bengal"/>
    <s v="Kolkata"/>
    <s v="Small Business"/>
    <s v="P109"/>
    <s v="Premium Pen Set"/>
    <s v="Stationery"/>
    <s v="Writing"/>
    <s v="Rahul"/>
    <n v="4"/>
    <n v="400"/>
    <n v="0"/>
    <n v="269"/>
    <s v="Net Banking"/>
    <s v="Returned"/>
  </r>
  <r>
    <s v="ORD10810"/>
    <d v="2026-01-06T00:00:00"/>
    <s v="C1019"/>
    <s v="Customer 1013"/>
    <s v="Male"/>
    <n v="21"/>
    <s v="South"/>
    <s v="Karnataka"/>
    <s v="Bengaluru"/>
    <s v="Consumer"/>
    <s v="P103"/>
    <s v="Keyboard"/>
    <s v="Electronics"/>
    <s v="Accessories"/>
    <s v="Priya"/>
    <n v="5"/>
    <n v="1200"/>
    <n v="0.15"/>
    <n v="96"/>
    <s v="Cash on Delivery"/>
    <s v="Delivered"/>
  </r>
  <r>
    <s v="ORD10811"/>
    <d v="2026-05-08T00:00:00"/>
    <s v="C1018"/>
    <s v="Customer 1027"/>
    <s v="Female"/>
    <n v="23"/>
    <s v="West"/>
    <s v="Rajasthan"/>
    <s v="Jaipur"/>
    <s v="Consumer"/>
    <s v="P102"/>
    <s v="Wireless Mouse"/>
    <s v="Electronics"/>
    <s v="Accessories"/>
    <s v="Priya"/>
    <n v="6"/>
    <n v="850"/>
    <n v="0.05"/>
    <n v="64"/>
    <s v="UPI"/>
    <s v="Returned"/>
  </r>
  <r>
    <s v="ORD10812"/>
    <d v="2026-06-10T00:00:00"/>
    <s v="C1131"/>
    <s v="Customer 1123"/>
    <s v="Male"/>
    <n v="29"/>
    <s v="South"/>
    <s v="Andhra Pradesh"/>
    <s v="Vijayawada"/>
    <s v="Small Business"/>
    <s v="P107"/>
    <s v="Study Desk"/>
    <s v="Furniture"/>
    <s v="Desks"/>
    <s v="Rahul"/>
    <n v="8"/>
    <n v="10500"/>
    <n v="0.15"/>
    <n v="65"/>
    <s v="Net Banking"/>
    <s v="Delivered"/>
  </r>
  <r>
    <s v="ORD10813"/>
    <d v="2026-01-17T00:00:00"/>
    <s v="C1152"/>
    <s v="Customer 1045"/>
    <s v="Female"/>
    <n v="46"/>
    <s v="South"/>
    <s v="Andhra Pradesh"/>
    <s v="Vijayawada"/>
    <s v="Corporate"/>
    <s v="P109"/>
    <s v="Premium Pen Set"/>
    <s v="Stationery"/>
    <s v="Writing"/>
    <s v="Sneha"/>
    <n v="1"/>
    <n v="400"/>
    <n v="0.1"/>
    <n v="79"/>
    <s v="UPI"/>
    <s v="Delivered"/>
  </r>
  <r>
    <s v="ORD10814"/>
    <d v="2026-01-06T00:00:00"/>
    <s v="C1187"/>
    <s v="Customer 1050"/>
    <s v="Female"/>
    <n v="50"/>
    <s v="West"/>
    <s v="Gujarat"/>
    <s v="Ahmedabad"/>
    <s v="Consumer"/>
    <s v="P107"/>
    <s v="Study Desk"/>
    <s v="Furniture"/>
    <s v="Desks"/>
    <s v="Vikram"/>
    <n v="4"/>
    <n v="10500"/>
    <n v="0.1"/>
    <n v="376"/>
    <s v="Debit Card"/>
    <s v="Delivered"/>
  </r>
  <r>
    <s v="ORD10815"/>
    <d v="2026-08-23T00:00:00"/>
    <s v="C1092"/>
    <s v="Customer 1235"/>
    <s v="Female"/>
    <n v="42"/>
    <s v="South"/>
    <s v="Telangana"/>
    <s v="Warangal"/>
    <s v="Consumer"/>
    <s v="P111"/>
    <s v="Water Bottle"/>
    <s v="Lifestyle"/>
    <s v="Drinkware"/>
    <s v="Kiran"/>
    <n v="8"/>
    <n v="650"/>
    <n v="0"/>
    <n v="222"/>
    <s v="Debit Card"/>
    <s v="Delivered"/>
  </r>
  <r>
    <s v="ORD10816"/>
    <d v="2026-02-18T00:00:00"/>
    <s v="C1119"/>
    <s v="Customer 1097"/>
    <s v="Female"/>
    <n v="25"/>
    <s v="East"/>
    <s v="Odisha"/>
    <s v="Bhubaneswar"/>
    <s v="Corporate"/>
    <s v="P104"/>
    <s v="24in Monitor"/>
    <s v="Electronics"/>
    <s v="Displays"/>
    <s v="Vikram"/>
    <n v="5"/>
    <n v="12500"/>
    <n v="0.1"/>
    <n v="259"/>
    <s v="UPI"/>
    <s v="Delivered"/>
  </r>
  <r>
    <s v="ORD10817"/>
    <d v="2026-01-14T00:00:00"/>
    <s v="C1086"/>
    <s v="Customer 1247"/>
    <s v="Male"/>
    <n v="29"/>
    <s v="South"/>
    <s v="Kerala"/>
    <s v="Thiruvananthapuram"/>
    <s v="Consumer"/>
    <s v="P103"/>
    <s v="Keyboard"/>
    <s v="Electronics"/>
    <s v="Accessories"/>
    <s v="Kiran"/>
    <n v="3"/>
    <n v="1200"/>
    <n v="0.1"/>
    <n v="160"/>
    <s v="Cash on Delivery"/>
    <s v="Delivered"/>
  </r>
  <r>
    <s v="ORD10818"/>
    <d v="2026-08-19T00:00:00"/>
    <s v="C1084"/>
    <s v="Customer 1161"/>
    <s v="Male"/>
    <n v="46"/>
    <s v="South"/>
    <s v="Kerala"/>
    <s v="Thiruvananthapuram"/>
    <s v="Consumer"/>
    <s v="P101"/>
    <s v="Laptop 15"/>
    <s v="Electronics"/>
    <s v="Computers"/>
    <s v="Rahul"/>
    <n v="1"/>
    <n v="65000"/>
    <n v="0.05"/>
    <n v="174"/>
    <s v="Credit Card"/>
    <s v="Delivered"/>
  </r>
  <r>
    <s v="ORD10819"/>
    <d v="2026-03-01T00:00:00"/>
    <s v="C1046"/>
    <s v="Customer 1041"/>
    <s v="Male"/>
    <n v="45"/>
    <s v="South"/>
    <s v="Karnataka"/>
    <s v="Bengaluru"/>
    <s v="Consumer"/>
    <s v="P111"/>
    <s v="Water Bottle"/>
    <s v="Lifestyle"/>
    <s v="Drinkware"/>
    <s v="Vikram"/>
    <n v="8"/>
    <n v="650"/>
    <n v="0"/>
    <n v="120"/>
    <s v="Net Banking"/>
    <s v="Returned"/>
  </r>
  <r>
    <s v="ORD10820"/>
    <d v="2026-04-23T00:00:00"/>
    <s v="C1100"/>
    <s v="Customer 1194"/>
    <s v="Female"/>
    <n v="32"/>
    <s v="West"/>
    <s v="Gujarat"/>
    <s v="Ahmedabad"/>
    <s v="Small Business"/>
    <s v="P102"/>
    <s v="Wireless Mouse"/>
    <s v="Electronics"/>
    <s v="Accessories"/>
    <s v="Anjali"/>
    <n v="3"/>
    <n v="850"/>
    <n v="0.1"/>
    <n v="418"/>
    <s v="Net Banking"/>
    <s v="Delivered"/>
  </r>
  <r>
    <s v="ORD10821"/>
    <d v="2026-07-15T00:00:00"/>
    <s v="C1071"/>
    <s v="Customer 1211"/>
    <s v="Male"/>
    <n v="28"/>
    <s v="South"/>
    <s v="Karnataka"/>
    <s v="Bengaluru"/>
    <s v="Consumer"/>
    <s v="P110"/>
    <s v="Backpack"/>
    <s v="Bags"/>
    <s v="Laptop Bags"/>
    <s v="Kiran"/>
    <n v="6"/>
    <n v="1600"/>
    <n v="0.05"/>
    <n v="253"/>
    <s v="Debit Card"/>
    <s v="Returned"/>
  </r>
  <r>
    <s v="ORD10822"/>
    <d v="2026-03-07T00:00:00"/>
    <s v="C1002"/>
    <s v="Customer 1141"/>
    <s v="Female"/>
    <n v="32"/>
    <s v="South"/>
    <s v="Andhra Pradesh"/>
    <s v="Tirupati"/>
    <s v="Consumer"/>
    <s v="P101"/>
    <s v="Laptop 15"/>
    <s v="Electronics"/>
    <s v="Computers"/>
    <s v="Kiran"/>
    <n v="3"/>
    <n v="65000"/>
    <n v="0.1"/>
    <n v="175"/>
    <s v="Cash on Delivery"/>
    <s v="Returned"/>
  </r>
  <r>
    <s v="ORD10823"/>
    <d v="2026-06-08T00:00:00"/>
    <s v="C1087"/>
    <s v="Customer 1003"/>
    <s v="Female"/>
    <n v="44"/>
    <s v="West"/>
    <s v="Gujarat"/>
    <s v="Ahmedabad"/>
    <s v="Small Business"/>
    <s v="P111"/>
    <s v="Water Bottle"/>
    <s v="Lifestyle"/>
    <s v="Drinkware"/>
    <s v="Sneha"/>
    <n v="5"/>
    <n v="650"/>
    <n v="0.1"/>
    <n v="241"/>
    <s v="Debit Card"/>
    <s v="Returned"/>
  </r>
  <r>
    <s v="ORD10824"/>
    <d v="2026-07-10T00:00:00"/>
    <s v="C1132"/>
    <s v="Customer 1177"/>
    <s v="Female"/>
    <n v="33"/>
    <s v="South"/>
    <s v="Tamil Nadu"/>
    <s v="Coimbatore"/>
    <s v="Small Business"/>
    <s v="P105"/>
    <s v="USB-C Hub"/>
    <s v="Electronics"/>
    <s v="Accessories"/>
    <s v="Rahul"/>
    <n v="7"/>
    <n v="1600"/>
    <n v="0.2"/>
    <n v="497"/>
    <s v="Debit Card"/>
    <s v="Delivered"/>
  </r>
  <r>
    <s v="ORD10825"/>
    <d v="2026-01-09T00:00:00"/>
    <s v="C1166"/>
    <s v="Customer 1172"/>
    <s v="Male"/>
    <n v="24"/>
    <s v="East"/>
    <s v="Bihar"/>
    <s v="Patna"/>
    <s v="Small Business"/>
    <s v="P101"/>
    <s v="Laptop 15"/>
    <s v="Electronics"/>
    <s v="Computers"/>
    <s v="Arjun"/>
    <n v="5"/>
    <n v="65000"/>
    <n v="0.15"/>
    <n v="374"/>
    <s v="UPI"/>
    <s v="Delivered"/>
  </r>
  <r>
    <s v="ORD10826"/>
    <d v="2026-06-21T00:00:00"/>
    <s v="C1054"/>
    <s v="Customer 1035"/>
    <s v="Female"/>
    <n v="27"/>
    <s v="West"/>
    <s v="Maharashtra"/>
    <s v="Pune"/>
    <s v="Corporate"/>
    <s v="P104"/>
    <s v="24in Monitor"/>
    <s v="Electronics"/>
    <s v="Displays"/>
    <s v="Sneha"/>
    <n v="7"/>
    <n v="12500"/>
    <n v="0.15"/>
    <n v="397"/>
    <s v="UPI"/>
    <s v="Delivered"/>
  </r>
  <r>
    <s v="ORD10827"/>
    <d v="2026-04-11T00:00:00"/>
    <s v="C1115"/>
    <s v="Customer 1242"/>
    <s v="Female"/>
    <n v="22"/>
    <s v="South"/>
    <s v="Kerala"/>
    <s v="Kochi"/>
    <s v="Corporate"/>
    <s v="P102"/>
    <s v="Wireless Mouse"/>
    <s v="Electronics"/>
    <s v="Accessories"/>
    <s v="Sneha"/>
    <n v="7"/>
    <n v="850"/>
    <n v="0"/>
    <n v="274"/>
    <s v="Credit Card"/>
    <s v="Returned"/>
  </r>
  <r>
    <s v="ORD10828"/>
    <d v="2026-04-30T00:00:00"/>
    <s v="C1097"/>
    <s v="Customer 1099"/>
    <s v="Male"/>
    <n v="31"/>
    <s v="South"/>
    <s v="Telangana"/>
    <s v="Hyderabad"/>
    <s v="Small Business"/>
    <s v="P107"/>
    <s v="Study Desk"/>
    <s v="Furniture"/>
    <s v="Desks"/>
    <s v="Arjun"/>
    <n v="3"/>
    <n v="10500"/>
    <n v="0.1"/>
    <n v="115"/>
    <s v="Cash on Delivery"/>
    <s v="Delivered"/>
  </r>
  <r>
    <s v="ORD10829"/>
    <d v="2026-01-08T00:00:00"/>
    <s v="C1150"/>
    <s v="Customer 1226"/>
    <s v="Male"/>
    <n v="30"/>
    <s v="South"/>
    <s v="Kerala"/>
    <s v="Kochi"/>
    <s v="Consumer"/>
    <s v="P107"/>
    <s v="Study Desk"/>
    <s v="Furniture"/>
    <s v="Desks"/>
    <s v="Meena"/>
    <n v="6"/>
    <n v="10500"/>
    <n v="0.05"/>
    <n v="290"/>
    <s v="Credit Card"/>
    <s v="Delivered"/>
  </r>
  <r>
    <s v="ORD10830"/>
    <d v="2026-04-02T00:00:00"/>
    <s v="C1229"/>
    <s v="Customer 1054"/>
    <s v="Male"/>
    <n v="40"/>
    <s v="South"/>
    <s v="Telangana"/>
    <s v="Hyderabad"/>
    <s v="Consumer"/>
    <s v="P109"/>
    <s v="Premium Pen Set"/>
    <s v="Stationery"/>
    <s v="Writing"/>
    <s v="Priya"/>
    <n v="5"/>
    <n v="400"/>
    <n v="0.05"/>
    <n v="305"/>
    <s v="Debit Card"/>
    <s v="Delivered"/>
  </r>
  <r>
    <s v="ORD10831"/>
    <d v="2026-01-28T00:00:00"/>
    <s v="C1114"/>
    <s v="Customer 1118"/>
    <s v="Male"/>
    <n v="37"/>
    <s v="North"/>
    <s v="Punjab"/>
    <s v="Ludhiana"/>
    <s v="Small Business"/>
    <s v="P108"/>
    <s v="Notebook Pack"/>
    <s v="Stationery"/>
    <s v="Paper"/>
    <s v="Anjali"/>
    <n v="4"/>
    <n v="300"/>
    <n v="0.05"/>
    <n v="270"/>
    <s v="Cash on Delivery"/>
    <s v="Delivered"/>
  </r>
  <r>
    <s v="ORD10832"/>
    <d v="2026-07-19T00:00:00"/>
    <s v="C1156"/>
    <s v="Customer 1106"/>
    <s v="Female"/>
    <n v="44"/>
    <s v="South"/>
    <s v="Telangana"/>
    <s v="Hyderabad"/>
    <s v="Consumer"/>
    <s v="P110"/>
    <s v="Backpack"/>
    <s v="Bags"/>
    <s v="Laptop Bags"/>
    <s v="Vikram"/>
    <n v="4"/>
    <n v="1600"/>
    <n v="0"/>
    <n v="273"/>
    <s v="Debit Card"/>
    <s v="Delivered"/>
  </r>
  <r>
    <s v="ORD10833"/>
    <d v="2026-06-05T00:00:00"/>
    <s v="C1198"/>
    <s v="Customer 1036"/>
    <s v="Male"/>
    <n v="38"/>
    <s v="South"/>
    <s v="Andhra Pradesh"/>
    <s v="Tirupati"/>
    <s v="Consumer"/>
    <s v="P112"/>
    <s v="Desk Lamp"/>
    <s v="Lifestyle"/>
    <s v="Lighting"/>
    <s v="Rahul"/>
    <n v="2"/>
    <n v="1200"/>
    <n v="0"/>
    <n v="472"/>
    <s v="Net Banking"/>
    <s v="Delivered"/>
  </r>
  <r>
    <s v="ORD10834"/>
    <d v="2026-03-28T00:00:00"/>
    <s v="C1047"/>
    <s v="Customer 1052"/>
    <s v="Male"/>
    <n v="36"/>
    <s v="West"/>
    <s v="Maharashtra"/>
    <s v="Pune"/>
    <s v="Consumer"/>
    <s v="P112"/>
    <s v="Desk Lamp"/>
    <s v="Lifestyle"/>
    <s v="Lighting"/>
    <s v="Rahul"/>
    <n v="2"/>
    <n v="1200"/>
    <n v="0.15"/>
    <n v="183"/>
    <s v="Cash on Delivery"/>
    <s v="Delivered"/>
  </r>
  <r>
    <s v="ORD10835"/>
    <d v="2026-08-12T00:00:00"/>
    <s v="C1121"/>
    <s v="Customer 1179"/>
    <s v="Male"/>
    <n v="24"/>
    <s v="East"/>
    <s v="Bihar"/>
    <s v="Patna"/>
    <s v="Small Business"/>
    <s v="P107"/>
    <s v="Study Desk"/>
    <s v="Furniture"/>
    <s v="Desks"/>
    <s v="Sneha"/>
    <n v="6"/>
    <n v="10500"/>
    <n v="0"/>
    <n v="112"/>
    <s v="Net Banking"/>
    <s v="Returned"/>
  </r>
  <r>
    <s v="ORD10836"/>
    <d v="2026-04-20T00:00:00"/>
    <s v="C1047"/>
    <s v="Customer 1019"/>
    <s v="Male"/>
    <n v="49"/>
    <s v="West"/>
    <s v="Rajasthan"/>
    <s v="Jaipur"/>
    <s v="Corporate"/>
    <s v="P101"/>
    <s v="Laptop 15"/>
    <s v="Electronics"/>
    <s v="Computers"/>
    <s v="Arjun"/>
    <n v="6"/>
    <n v="65000"/>
    <n v="0.15"/>
    <n v="126"/>
    <s v="UPI"/>
    <s v="Delivered"/>
  </r>
  <r>
    <s v="ORD10837"/>
    <d v="2026-04-23T00:00:00"/>
    <s v="C1007"/>
    <s v="Customer 1018"/>
    <s v="Male"/>
    <n v="34"/>
    <s v="South"/>
    <s v="Andhra Pradesh"/>
    <s v="Vijayawada"/>
    <s v="Small Business"/>
    <s v="P110"/>
    <s v="Backpack"/>
    <s v="Bags"/>
    <s v="Laptop Bags"/>
    <s v="Meena"/>
    <n v="2"/>
    <n v="1600"/>
    <n v="0.1"/>
    <n v="144"/>
    <s v="Net Banking"/>
    <s v="Cancelled"/>
  </r>
  <r>
    <s v="ORD10838"/>
    <d v="2026-02-16T00:00:00"/>
    <s v="C1175"/>
    <s v="Customer 1068"/>
    <s v="Female"/>
    <n v="34"/>
    <s v="North"/>
    <s v="Delhi"/>
    <s v="New Delhi"/>
    <s v="Corporate"/>
    <s v="P108"/>
    <s v="Notebook Pack"/>
    <s v="Stationery"/>
    <s v="Paper"/>
    <s v="Arjun"/>
    <n v="4"/>
    <n v="300"/>
    <n v="0.1"/>
    <n v="499"/>
    <s v="Cash on Delivery"/>
    <s v="Delivered"/>
  </r>
  <r>
    <s v="ORD10839"/>
    <d v="2026-05-17T00:00:00"/>
    <s v="C1084"/>
    <s v="Customer 1093"/>
    <s v="Female"/>
    <n v="38"/>
    <s v="North"/>
    <s v="Uttar Pradesh"/>
    <s v="Lucknow"/>
    <s v="Small Business"/>
    <s v="P103"/>
    <s v="Keyboard"/>
    <s v="Electronics"/>
    <s v="Accessories"/>
    <s v="Anjali"/>
    <n v="5"/>
    <n v="1200"/>
    <n v="0.2"/>
    <n v="468"/>
    <s v="Cash on Delivery"/>
    <s v="Delivered"/>
  </r>
  <r>
    <s v="ORD10840"/>
    <d v="2026-08-19T00:00:00"/>
    <s v="C1080"/>
    <s v="Customer 1202"/>
    <s v="Female"/>
    <n v="43"/>
    <s v="East"/>
    <s v="Bihar"/>
    <s v="Patna"/>
    <s v="Small Business"/>
    <s v="P111"/>
    <s v="Water Bottle"/>
    <s v="Lifestyle"/>
    <s v="Drinkware"/>
    <s v="Rahul"/>
    <n v="6"/>
    <n v="650"/>
    <n v="0.1"/>
    <n v="245"/>
    <s v="Cash on Delivery"/>
    <s v="Delivered"/>
  </r>
  <r>
    <s v="ORD10841"/>
    <d v="2026-02-19T00:00:00"/>
    <s v="C1041"/>
    <s v="Customer 1085"/>
    <s v="Female"/>
    <n v="50"/>
    <s v="East"/>
    <s v="Odisha"/>
    <s v="Bhubaneswar"/>
    <s v="Consumer"/>
    <s v="P110"/>
    <s v="Backpack"/>
    <s v="Bags"/>
    <s v="Laptop Bags"/>
    <s v="Arjun"/>
    <n v="4"/>
    <n v="1600"/>
    <n v="0.1"/>
    <n v="362"/>
    <s v="Debit Card"/>
    <s v="Delivered"/>
  </r>
  <r>
    <s v="ORD10842"/>
    <d v="2026-01-17T00:00:00"/>
    <s v="C1081"/>
    <s v="Customer 1212"/>
    <s v="Male"/>
    <n v="54"/>
    <s v="South"/>
    <s v="Karnataka"/>
    <s v="Mysuru"/>
    <s v="Small Business"/>
    <s v="P111"/>
    <s v="Water Bottle"/>
    <s v="Lifestyle"/>
    <s v="Drinkware"/>
    <s v="Priya"/>
    <n v="1"/>
    <n v="650"/>
    <n v="0"/>
    <n v="112"/>
    <s v="Net Banking"/>
    <s v="Cancelled"/>
  </r>
  <r>
    <s v="ORD10843"/>
    <d v="2026-05-03T00:00:00"/>
    <s v="C1123"/>
    <s v="Customer 1161"/>
    <s v="Female"/>
    <n v="55"/>
    <s v="South"/>
    <s v="Andhra Pradesh"/>
    <s v="Vijayawada"/>
    <s v="Consumer"/>
    <s v="P101"/>
    <s v="Laptop 15"/>
    <s v="Electronics"/>
    <s v="Computers"/>
    <s v="Priya"/>
    <n v="5"/>
    <n v="65000"/>
    <n v="0.1"/>
    <n v="220"/>
    <s v="Net Banking"/>
    <s v="Returned"/>
  </r>
  <r>
    <s v="ORD10844"/>
    <d v="2026-03-09T00:00:00"/>
    <s v="C1213"/>
    <s v="Customer 1212"/>
    <s v="Female"/>
    <n v="41"/>
    <s v="South"/>
    <s v="Andhra Pradesh"/>
    <s v="Visakhapatnam"/>
    <s v="Consumer"/>
    <s v="P111"/>
    <s v="Water Bottle"/>
    <s v="Lifestyle"/>
    <s v="Drinkware"/>
    <s v="Sneha"/>
    <n v="5"/>
    <n v="650"/>
    <n v="0"/>
    <n v="80"/>
    <s v="Credit Card"/>
    <s v="Delivered"/>
  </r>
  <r>
    <s v="ORD10845"/>
    <d v="2026-04-17T00:00:00"/>
    <s v="C1118"/>
    <s v="Customer 1212"/>
    <s v="Female"/>
    <n v="51"/>
    <s v="South"/>
    <s v="Andhra Pradesh"/>
    <s v="Vijayawada"/>
    <s v="Corporate"/>
    <s v="P106"/>
    <s v="Office Chair"/>
    <s v="Furniture"/>
    <s v="Seating"/>
    <s v="Rahul"/>
    <n v="8"/>
    <n v="8500"/>
    <n v="0.1"/>
    <n v="242"/>
    <s v="Debit Card"/>
    <s v="Delivered"/>
  </r>
  <r>
    <s v="ORD10846"/>
    <d v="2026-04-22T00:00:00"/>
    <s v="C1249"/>
    <s v="Customer 1227"/>
    <s v="Male"/>
    <n v="51"/>
    <s v="South"/>
    <s v="Andhra Pradesh"/>
    <s v="Nellore"/>
    <s v="Corporate"/>
    <s v="P105"/>
    <s v="USB-C Hub"/>
    <s v="Electronics"/>
    <s v="Accessories"/>
    <s v="Sneha"/>
    <n v="5"/>
    <n v="1600"/>
    <n v="0.15"/>
    <n v="235"/>
    <s v="Credit Card"/>
    <s v="Cancelled"/>
  </r>
  <r>
    <s v="ORD10847"/>
    <d v="2026-06-05T00:00:00"/>
    <s v="C1124"/>
    <s v="Customer 1185"/>
    <s v="Female"/>
    <n v="52"/>
    <s v="East"/>
    <s v="Bihar"/>
    <s v="Patna"/>
    <s v="Small Business"/>
    <s v="P111"/>
    <s v="Water Bottle"/>
    <s v="Lifestyle"/>
    <s v="Drinkware"/>
    <s v="Kiran"/>
    <n v="8"/>
    <n v="650"/>
    <n v="0.1"/>
    <n v="464"/>
    <s v="UPI"/>
    <s v="Delivered"/>
  </r>
  <r>
    <s v="ORD10848"/>
    <d v="2026-04-06T00:00:00"/>
    <s v="C1088"/>
    <s v="Customer 1083"/>
    <s v="Male"/>
    <n v="53"/>
    <s v="South"/>
    <s v="Tamil Nadu"/>
    <s v="Coimbatore"/>
    <s v="Consumer"/>
    <s v="P110"/>
    <s v="Backpack"/>
    <s v="Bags"/>
    <s v="Laptop Bags"/>
    <s v="Kiran"/>
    <n v="7"/>
    <n v="1600"/>
    <n v="0.1"/>
    <n v="426"/>
    <s v="Debit Card"/>
    <s v="Delivered"/>
  </r>
  <r>
    <s v="ORD10849"/>
    <d v="2026-03-26T00:00:00"/>
    <s v="C1033"/>
    <s v="Customer 1237"/>
    <s v="Female"/>
    <n v="52"/>
    <s v="South"/>
    <s v="Andhra Pradesh"/>
    <s v="Visakhapatnam"/>
    <s v="Corporate"/>
    <s v="P107"/>
    <s v="Study Desk"/>
    <s v="Furniture"/>
    <s v="Desks"/>
    <s v="Meena"/>
    <n v="6"/>
    <n v="10500"/>
    <n v="0.1"/>
    <n v="245"/>
    <s v="Credit Card"/>
    <s v="Delivered"/>
  </r>
  <r>
    <s v="ORD10850"/>
    <d v="2026-04-04T00:00:00"/>
    <s v="C1070"/>
    <s v="Customer 1013"/>
    <s v="Male"/>
    <n v="55"/>
    <s v="West"/>
    <s v="Maharashtra"/>
    <s v="Mumbai"/>
    <s v="Consumer"/>
    <s v="P103"/>
    <s v="Keyboard"/>
    <s v="Electronics"/>
    <s v="Accessories"/>
    <s v="Meena"/>
    <n v="1"/>
    <n v="1200"/>
    <n v="0.15"/>
    <n v="430"/>
    <s v="Credit Card"/>
    <s v="Cancelled"/>
  </r>
  <r>
    <s v="ORD10851"/>
    <d v="2026-02-19T00:00:00"/>
    <s v="C1073"/>
    <s v="Customer 1206"/>
    <s v="Male"/>
    <n v="38"/>
    <s v="South"/>
    <s v="Karnataka"/>
    <s v="Mysuru"/>
    <s v="Small Business"/>
    <s v="P108"/>
    <s v="Notebook Pack"/>
    <s v="Stationery"/>
    <s v="Paper"/>
    <s v="Priya"/>
    <n v="3"/>
    <n v="300"/>
    <n v="0.15"/>
    <n v="443"/>
    <s v="Credit Card"/>
    <s v="Delivered"/>
  </r>
  <r>
    <s v="ORD10852"/>
    <d v="2026-04-16T00:00:00"/>
    <s v="C1130"/>
    <s v="Customer 1069"/>
    <s v="Male"/>
    <n v="25"/>
    <s v="North"/>
    <s v="Delhi"/>
    <s v="New Delhi"/>
    <s v="Small Business"/>
    <s v="P108"/>
    <s v="Notebook Pack"/>
    <s v="Stationery"/>
    <s v="Paper"/>
    <s v="Anjali"/>
    <n v="5"/>
    <n v="300"/>
    <n v="0.15"/>
    <n v="227"/>
    <s v="Credit Card"/>
    <s v="Delivered"/>
  </r>
  <r>
    <s v="ORD10853"/>
    <d v="2026-02-03T00:00:00"/>
    <s v="C1034"/>
    <s v="Customer 1095"/>
    <s v="Female"/>
    <n v="23"/>
    <s v="West"/>
    <s v="Maharashtra"/>
    <s v="Mumbai"/>
    <s v="Small Business"/>
    <s v="P106"/>
    <s v="Office Chair"/>
    <s v="Furniture"/>
    <s v="Seating"/>
    <s v="Sneha"/>
    <n v="6"/>
    <n v="8500"/>
    <n v="0.05"/>
    <n v="407"/>
    <s v="Debit Card"/>
    <s v="Delivered"/>
  </r>
  <r>
    <s v="ORD10854"/>
    <d v="2026-01-06T00:00:00"/>
    <s v="C1079"/>
    <s v="Customer 1052"/>
    <s v="Male"/>
    <n v="21"/>
    <s v="West"/>
    <s v="Maharashtra"/>
    <s v="Mumbai"/>
    <s v="Consumer"/>
    <s v="P102"/>
    <s v="Wireless Mouse"/>
    <s v="Electronics"/>
    <s v="Accessories"/>
    <s v="Kiran"/>
    <n v="5"/>
    <n v="850"/>
    <n v="0"/>
    <n v="118"/>
    <s v="UPI"/>
    <s v="Cancelled"/>
  </r>
  <r>
    <s v="ORD10855"/>
    <d v="2026-06-25T00:00:00"/>
    <s v="C1163"/>
    <s v="Customer 1033"/>
    <s v="Male"/>
    <n v="35"/>
    <s v="West"/>
    <s v="Maharashtra"/>
    <s v="Pune"/>
    <s v="Consumer"/>
    <s v="P102"/>
    <s v="Wireless Mouse"/>
    <s v="Electronics"/>
    <s v="Accessories"/>
    <s v="Sneha"/>
    <n v="8"/>
    <n v="850"/>
    <n v="0.05"/>
    <n v="392"/>
    <s v="Debit Card"/>
    <s v="Delivered"/>
  </r>
  <r>
    <s v="ORD10856"/>
    <d v="2026-04-29T00:00:00"/>
    <s v="C1024"/>
    <s v="Customer 1113"/>
    <s v="Male"/>
    <n v="28"/>
    <s v="East"/>
    <s v="Odisha"/>
    <s v="Bhubaneswar"/>
    <s v="Consumer"/>
    <s v="P106"/>
    <s v="Office Chair"/>
    <s v="Furniture"/>
    <s v="Seating"/>
    <s v="Anjali"/>
    <n v="5"/>
    <n v="8500"/>
    <n v="0"/>
    <n v="327"/>
    <s v="Net Banking"/>
    <s v="Delivered"/>
  </r>
  <r>
    <s v="ORD10857"/>
    <d v="2026-03-24T00:00:00"/>
    <s v="C1196"/>
    <s v="Customer 1065"/>
    <s v="Male"/>
    <n v="52"/>
    <s v="West"/>
    <s v="Maharashtra"/>
    <s v="Pune"/>
    <s v="Consumer"/>
    <s v="P102"/>
    <s v="Wireless Mouse"/>
    <s v="Electronics"/>
    <s v="Accessories"/>
    <s v="Rahul"/>
    <n v="5"/>
    <n v="850"/>
    <n v="0.1"/>
    <n v="101"/>
    <s v="Credit Card"/>
    <s v="Delivered"/>
  </r>
  <r>
    <s v="ORD10858"/>
    <d v="2026-02-01T00:00:00"/>
    <s v="C1149"/>
    <s v="Customer 1111"/>
    <s v="Male"/>
    <n v="24"/>
    <s v="South"/>
    <s v="Kerala"/>
    <s v="Kochi"/>
    <s v="Corporate"/>
    <s v="P105"/>
    <s v="USB-C Hub"/>
    <s v="Electronics"/>
    <s v="Accessories"/>
    <s v="Anjali"/>
    <n v="8"/>
    <n v="1600"/>
    <n v="0.05"/>
    <n v="284"/>
    <s v="Debit Card"/>
    <s v="Delivered"/>
  </r>
  <r>
    <s v="ORD10859"/>
    <d v="2026-04-05T00:00:00"/>
    <s v="C1214"/>
    <s v="Customer 1062"/>
    <s v="Female"/>
    <n v="47"/>
    <s v="South"/>
    <s v="Andhra Pradesh"/>
    <s v="Visakhapatnam"/>
    <s v="Corporate"/>
    <s v="P108"/>
    <s v="Notebook Pack"/>
    <s v="Stationery"/>
    <s v="Paper"/>
    <s v="Meena"/>
    <n v="5"/>
    <n v="300"/>
    <n v="0.05"/>
    <n v="460"/>
    <s v="Net Banking"/>
    <s v="Returned"/>
  </r>
  <r>
    <s v="ORD10860"/>
    <d v="2026-07-14T00:00:00"/>
    <s v="C1063"/>
    <s v="Customer 1173"/>
    <s v="Female"/>
    <n v="37"/>
    <s v="North"/>
    <s v="Uttar Pradesh"/>
    <s v="Lucknow"/>
    <s v="Consumer"/>
    <s v="P111"/>
    <s v="Water Bottle"/>
    <s v="Lifestyle"/>
    <s v="Drinkware"/>
    <s v="Meena"/>
    <n v="7"/>
    <n v="650"/>
    <n v="0"/>
    <n v="214"/>
    <s v="Net Banking"/>
    <s v="Delivered"/>
  </r>
  <r>
    <s v="ORD10861"/>
    <d v="2026-03-13T00:00:00"/>
    <s v="C1069"/>
    <s v="Customer 1067"/>
    <s v="Female"/>
    <n v="55"/>
    <s v="South"/>
    <s v="Andhra Pradesh"/>
    <s v="Vijayawada"/>
    <s v="Small Business"/>
    <s v="P102"/>
    <s v="Wireless Mouse"/>
    <s v="Electronics"/>
    <s v="Accessories"/>
    <s v="Meena"/>
    <n v="3"/>
    <n v="850"/>
    <n v="0.1"/>
    <n v="262"/>
    <s v="UPI"/>
    <s v="Delivered"/>
  </r>
  <r>
    <s v="ORD10862"/>
    <d v="2026-07-16T00:00:00"/>
    <s v="C1040"/>
    <s v="Customer 1185"/>
    <s v="Male"/>
    <n v="46"/>
    <s v="South"/>
    <s v="Kerala"/>
    <s v="Thiruvananthapuram"/>
    <s v="Small Business"/>
    <s v="P109"/>
    <s v="Premium Pen Set"/>
    <s v="Stationery"/>
    <s v="Writing"/>
    <s v="Rahul"/>
    <n v="1"/>
    <n v="400"/>
    <n v="0.05"/>
    <n v="69"/>
    <s v="Debit Card"/>
    <s v="Cancelled"/>
  </r>
  <r>
    <s v="ORD10863"/>
    <d v="2026-07-27T00:00:00"/>
    <s v="C1239"/>
    <s v="Customer 1196"/>
    <s v="Female"/>
    <n v="48"/>
    <s v="South"/>
    <s v="Karnataka"/>
    <s v="Mysuru"/>
    <s v="Corporate"/>
    <s v="P105"/>
    <s v="USB-C Hub"/>
    <s v="Electronics"/>
    <s v="Accessories"/>
    <s v="Arjun"/>
    <n v="2"/>
    <n v="1600"/>
    <n v="0.1"/>
    <n v="323"/>
    <s v="Net Banking"/>
    <s v="Delivered"/>
  </r>
  <r>
    <s v="ORD10864"/>
    <d v="2026-06-15T00:00:00"/>
    <s v="C1227"/>
    <s v="Customer 1198"/>
    <s v="Male"/>
    <n v="35"/>
    <s v="West"/>
    <s v="Maharashtra"/>
    <s v="Mumbai"/>
    <s v="Corporate"/>
    <s v="P112"/>
    <s v="Desk Lamp"/>
    <s v="Lifestyle"/>
    <s v="Lighting"/>
    <s v="Priya"/>
    <n v="5"/>
    <n v="1200"/>
    <n v="0"/>
    <n v="240"/>
    <s v="Credit Card"/>
    <s v="Delivered"/>
  </r>
  <r>
    <s v="ORD10865"/>
    <d v="2026-07-04T00:00:00"/>
    <s v="C1184"/>
    <s v="Customer 1002"/>
    <s v="Female"/>
    <n v="46"/>
    <s v="South"/>
    <s v="Andhra Pradesh"/>
    <s v="Visakhapatnam"/>
    <s v="Small Business"/>
    <s v="P109"/>
    <s v="Premium Pen Set"/>
    <s v="Stationery"/>
    <s v="Writing"/>
    <s v="Anjali"/>
    <n v="4"/>
    <n v="400"/>
    <n v="0.15"/>
    <n v="164"/>
    <s v="UPI"/>
    <s v="Cancelled"/>
  </r>
  <r>
    <s v="ORD10866"/>
    <d v="2026-04-22T00:00:00"/>
    <s v="C1164"/>
    <s v="Customer 1167"/>
    <s v="Male"/>
    <n v="50"/>
    <s v="South"/>
    <s v="Andhra Pradesh"/>
    <s v="Tirupati"/>
    <s v="Corporate"/>
    <s v="P108"/>
    <s v="Notebook Pack"/>
    <s v="Stationery"/>
    <s v="Paper"/>
    <s v="Priya"/>
    <n v="3"/>
    <n v="300"/>
    <n v="0.05"/>
    <n v="196"/>
    <s v="Cash on Delivery"/>
    <s v="Returned"/>
  </r>
  <r>
    <s v="ORD10867"/>
    <d v="2026-01-03T00:00:00"/>
    <s v="C1094"/>
    <s v="Customer 1059"/>
    <s v="Female"/>
    <n v="44"/>
    <s v="West"/>
    <s v="Gujarat"/>
    <m/>
    <s v="Small Business"/>
    <s v="P102"/>
    <s v="Wireless Mouse"/>
    <s v="Electronics"/>
    <s v="Accessories"/>
    <s v="Arjun"/>
    <n v="4"/>
    <n v="850"/>
    <n v="0.1"/>
    <n v="197"/>
    <s v="Credit Card"/>
    <s v="Delivered"/>
  </r>
  <r>
    <s v="ORD10868"/>
    <d v="2026-05-10T00:00:00"/>
    <s v="C1225"/>
    <s v="Customer 1236"/>
    <s v="Male"/>
    <n v="22"/>
    <s v="East"/>
    <s v="West Bengal"/>
    <s v="Kolkata"/>
    <s v="Small Business"/>
    <s v="P107"/>
    <s v="Study Desk"/>
    <s v="Furniture"/>
    <s v="Desks"/>
    <s v="Kiran"/>
    <n v="8"/>
    <n v="10500"/>
    <n v="0"/>
    <n v="450"/>
    <s v="Debit Card"/>
    <s v="Cancelled"/>
  </r>
  <r>
    <s v="ORD10869"/>
    <d v="2026-07-11T00:00:00"/>
    <s v="C1189"/>
    <s v="Customer 1052"/>
    <s v="Male"/>
    <n v="21"/>
    <s v="South"/>
    <s v="Andhra Pradesh"/>
    <s v="Tirupati"/>
    <s v="Corporate"/>
    <s v="P110"/>
    <s v="Backpack"/>
    <s v="Bags"/>
    <s v="Laptop Bags"/>
    <s v="Meena"/>
    <n v="2"/>
    <n v="1600"/>
    <n v="0"/>
    <n v="379"/>
    <s v="Cash on Delivery"/>
    <s v="Delivered"/>
  </r>
  <r>
    <s v="ORD10870"/>
    <d v="2026-07-03T00:00:00"/>
    <s v="C1061"/>
    <s v="Customer 1113"/>
    <s v="Male"/>
    <n v="22"/>
    <s v="South"/>
    <s v="Telangana"/>
    <s v="Hyderabad"/>
    <s v="Small Business"/>
    <s v="P108"/>
    <s v="Notebook Pack"/>
    <s v="Stationery"/>
    <s v="Paper"/>
    <s v="Priya"/>
    <n v="3"/>
    <n v="300"/>
    <n v="0.2"/>
    <n v="95"/>
    <s v="Credit Card"/>
    <s v="Delivered"/>
  </r>
  <r>
    <s v="ORD10871"/>
    <d v="2026-08-31T00:00:00"/>
    <s v="C1129"/>
    <s v="Customer 1059"/>
    <s v="Male"/>
    <n v="31"/>
    <s v="South"/>
    <s v="Telangana"/>
    <s v="Hyderabad"/>
    <s v="Consumer"/>
    <s v="P102"/>
    <s v="Wireless Mouse"/>
    <s v="Electronics"/>
    <s v="Accessories"/>
    <s v="Sneha"/>
    <n v="3"/>
    <n v="850"/>
    <n v="0"/>
    <n v="497"/>
    <s v="Credit Card"/>
    <s v="Delivered"/>
  </r>
  <r>
    <s v="ORD10872"/>
    <d v="2026-07-06T00:00:00"/>
    <s v="C1117"/>
    <s v="Customer 1031"/>
    <s v="Female"/>
    <n v="41"/>
    <s v="South"/>
    <s v="Andhra Pradesh"/>
    <s v="Vijayawada"/>
    <s v="Consumer"/>
    <s v="P109"/>
    <s v="Premium Pen Set"/>
    <s v="Stationery"/>
    <s v="Writing"/>
    <s v="Kiran"/>
    <n v="5"/>
    <n v="400"/>
    <n v="0"/>
    <n v="467"/>
    <s v="Net Banking"/>
    <s v="Delivered"/>
  </r>
  <r>
    <s v="ORD10873"/>
    <d v="2026-08-05T00:00:00"/>
    <s v="C1130"/>
    <s v="Customer 1167"/>
    <s v="Male"/>
    <n v="23"/>
    <s v="South"/>
    <s v="Telangana"/>
    <s v="Hyderabad"/>
    <s v="Small Business"/>
    <s v="P104"/>
    <s v="24in Monitor"/>
    <s v="Electronics"/>
    <s v="Displays"/>
    <s v="Anjali"/>
    <n v="2"/>
    <n v="12500"/>
    <n v="0.15"/>
    <n v="66"/>
    <s v="UPI"/>
    <s v="Cancelled"/>
  </r>
  <r>
    <s v="ORD10874"/>
    <d v="2026-01-11T00:00:00"/>
    <s v="C1090"/>
    <s v="Customer 1061"/>
    <s v="Male"/>
    <n v="50"/>
    <s v="West"/>
    <s v="Rajasthan"/>
    <s v="Jaipur"/>
    <s v="Small Business"/>
    <s v="P107"/>
    <s v="Study Desk"/>
    <s v="Furniture"/>
    <s v="Desks"/>
    <s v="Arjun"/>
    <n v="0"/>
    <n v="10500"/>
    <n v="0.15"/>
    <n v="412"/>
    <s v="UPI"/>
    <s v="Delivered"/>
  </r>
  <r>
    <s v="ORD10875"/>
    <d v="2026-04-03T00:00:00"/>
    <s v="C1219"/>
    <s v="Customer 1166"/>
    <s v="Male"/>
    <n v="25"/>
    <s v="South"/>
    <s v="Tamil Nadu"/>
    <s v="Coimbatore"/>
    <s v="Corporate"/>
    <s v="P102"/>
    <s v="Wireless Mouse"/>
    <s v="Electronics"/>
    <s v="Accessories"/>
    <s v="Sneha"/>
    <n v="7"/>
    <n v="850"/>
    <n v="0"/>
    <n v="209"/>
    <s v="UPI"/>
    <s v="Delivered"/>
  </r>
  <r>
    <s v="ORD10876"/>
    <d v="2026-05-09T00:00:00"/>
    <s v="C1180"/>
    <s v="Customer 1144"/>
    <s v="Female"/>
    <n v="38"/>
    <s v="East"/>
    <s v="Odisha"/>
    <s v="Bhubaneswar"/>
    <s v="Corporate"/>
    <s v="P102"/>
    <s v="Wireless Mouse"/>
    <s v="Electronics"/>
    <s v="Accessories"/>
    <s v="Kiran"/>
    <n v="5"/>
    <n v="850"/>
    <n v="0.1"/>
    <n v="389"/>
    <s v="Cash on Delivery"/>
    <s v="Delivered"/>
  </r>
  <r>
    <s v="ORD10877"/>
    <d v="2026-06-19T00:00:00"/>
    <s v="C1152"/>
    <s v="Customer 1090"/>
    <s v="Male"/>
    <n v="28"/>
    <s v="South"/>
    <s v="Andhra Pradesh"/>
    <s v="Tirupati"/>
    <s v="Corporate"/>
    <s v="P104"/>
    <s v="24in Monitor"/>
    <s v="Electronics"/>
    <s v="Displays"/>
    <s v="Priya"/>
    <n v="5"/>
    <n v="12500"/>
    <n v="0.1"/>
    <n v="250"/>
    <s v="Cash on Delivery"/>
    <s v="Delivered"/>
  </r>
  <r>
    <s v="ORD10878"/>
    <d v="2026-04-11T00:00:00"/>
    <s v="C1237"/>
    <s v="Customer 1151"/>
    <s v="Female"/>
    <n v="47"/>
    <s v="East"/>
    <s v="Bihar"/>
    <s v="Patna"/>
    <s v="Consumer"/>
    <s v="P110"/>
    <s v="Backpack"/>
    <s v="Bags"/>
    <s v="Laptop Bags"/>
    <s v="Priya"/>
    <n v="1"/>
    <n v="1600"/>
    <n v="0.15"/>
    <n v="204"/>
    <s v="Debit Card"/>
    <s v="Returned"/>
  </r>
  <r>
    <s v="ORD10879"/>
    <d v="2026-03-04T00:00:00"/>
    <s v="C1216"/>
    <s v="Customer 1083"/>
    <s v="Female"/>
    <n v="44"/>
    <s v="West"/>
    <s v="Maharashtra"/>
    <s v="Mumbai"/>
    <s v="Consumer"/>
    <s v="P109"/>
    <s v="Premium Pen Set"/>
    <s v="Stationery"/>
    <s v="Writing"/>
    <s v="Meena"/>
    <n v="1"/>
    <n v="400"/>
    <n v="0.2"/>
    <n v="362"/>
    <s v="Debit Card"/>
    <s v="Returned"/>
  </r>
  <r>
    <s v="ORD10880"/>
    <d v="2026-03-16T00:00:00"/>
    <s v="C1196"/>
    <s v="Customer 1062"/>
    <s v="Female"/>
    <n v="30"/>
    <s v="North"/>
    <s v="Uttar Pradesh"/>
    <s v="Lucknow"/>
    <s v="Corporate"/>
    <s v="P106"/>
    <s v="Office Chair"/>
    <s v="Furniture"/>
    <s v="Seating"/>
    <s v="Arjun"/>
    <n v="8"/>
    <n v="8500"/>
    <n v="0.05"/>
    <n v="86"/>
    <s v="Credit Card"/>
    <s v="Returned"/>
  </r>
  <r>
    <s v="ORD10881"/>
    <d v="2026-01-05T00:00:00"/>
    <s v="C1040"/>
    <s v="Customer 1207"/>
    <s v="Female"/>
    <n v="23"/>
    <s v="North"/>
    <s v="Punjab"/>
    <s v="Ludhiana"/>
    <s v="Consumer"/>
    <s v="P107"/>
    <s v="Study Desk"/>
    <s v="Furniture"/>
    <s v="Desks"/>
    <s v="Kiran"/>
    <n v="1"/>
    <n v="10500"/>
    <n v="0.05"/>
    <n v="440"/>
    <s v="UPI"/>
    <s v="Delivered"/>
  </r>
  <r>
    <s v="ORD10882"/>
    <d v="2026-05-13T00:00:00"/>
    <s v="C1103"/>
    <s v="Customer 1065"/>
    <s v="Male"/>
    <n v="38"/>
    <s v="South"/>
    <s v="Andhra Pradesh"/>
    <s v="Visakhapatnam"/>
    <s v="Consumer"/>
    <s v="P103"/>
    <s v="Keyboard"/>
    <s v="Electronics"/>
    <s v="Accessories"/>
    <s v="Arjun"/>
    <n v="3"/>
    <n v="1200"/>
    <n v="0.1"/>
    <n v="131"/>
    <s v="Cash on Delivery"/>
    <s v="Delivered"/>
  </r>
  <r>
    <s v="ORD10883"/>
    <d v="2026-01-31T00:00:00"/>
    <s v="C1062"/>
    <s v="Customer 1005"/>
    <s v="Male"/>
    <n v="41"/>
    <s v="South"/>
    <s v="Karnataka"/>
    <s v="Bengaluru"/>
    <s v="Small Business"/>
    <s v="P109"/>
    <s v="Premium Pen Set"/>
    <s v="Stationery"/>
    <s v="Writing"/>
    <s v="Rahul"/>
    <n v="4"/>
    <n v="-500"/>
    <n v="0.15"/>
    <n v="173"/>
    <s v="Credit Card"/>
    <s v="Returned"/>
  </r>
  <r>
    <s v="ORD10884"/>
    <d v="2026-01-04T00:00:00"/>
    <s v="C1248"/>
    <s v="Customer 1161"/>
    <s v="Female"/>
    <n v="41"/>
    <s v="South"/>
    <s v="Tamil Nadu"/>
    <s v="Coimbatore"/>
    <s v="Corporate"/>
    <s v="P101"/>
    <s v="Laptop 15"/>
    <s v="Electronics"/>
    <s v="Computers"/>
    <s v="Priya"/>
    <n v="5"/>
    <n v="65000"/>
    <n v="0.15"/>
    <n v="219"/>
    <s v="Net Banking"/>
    <s v="Delivered"/>
  </r>
  <r>
    <s v="ORD10885"/>
    <d v="2026-06-14T00:00:00"/>
    <s v="C1145"/>
    <s v="Customer 1056"/>
    <s v="Female"/>
    <n v="36"/>
    <s v="West"/>
    <s v="Maharashtra"/>
    <s v="Pune"/>
    <s v="Consumer"/>
    <s v="P108"/>
    <s v="Notebook Pack"/>
    <s v="Stationery"/>
    <s v="Paper"/>
    <s v="Sneha"/>
    <n v="1"/>
    <n v="300"/>
    <n v="0.15"/>
    <n v="105"/>
    <s v="Cash on Delivery"/>
    <s v="Delivered"/>
  </r>
  <r>
    <s v="ORD10886"/>
    <d v="2026-03-21T00:00:00"/>
    <s v="C1178"/>
    <s v="Customer 1205"/>
    <s v="Female"/>
    <n v="28"/>
    <s v="North"/>
    <s v="Uttar Pradesh"/>
    <s v="Lucknow"/>
    <s v="Small Business"/>
    <s v="P109"/>
    <s v="Premium Pen Set"/>
    <s v="Stationery"/>
    <s v="Writing"/>
    <s v="Rahul"/>
    <n v="1"/>
    <n v="400"/>
    <n v="0"/>
    <n v="381"/>
    <s v="Net Banking"/>
    <s v="Delivered"/>
  </r>
  <r>
    <s v="ORD10887"/>
    <d v="2026-01-25T00:00:00"/>
    <s v="C1230"/>
    <s v="Customer 1044"/>
    <s v="Male"/>
    <n v="46"/>
    <s v="South"/>
    <s v="Andhra Pradesh"/>
    <s v="Tirupati"/>
    <s v="Corporate"/>
    <s v="P102"/>
    <s v="Wireless Mouse"/>
    <s v="Electronics"/>
    <s v="Accessories"/>
    <s v="Kiran"/>
    <n v="1"/>
    <n v="850"/>
    <n v="0"/>
    <n v="496"/>
    <s v="Net Banking"/>
    <s v="Returned"/>
  </r>
  <r>
    <s v="ORD10888"/>
    <d v="2026-05-03T00:00:00"/>
    <s v="C1034"/>
    <s v="Customer 1150"/>
    <s v="Female"/>
    <n v="54"/>
    <s v="South"/>
    <s v="Kerala"/>
    <s v="Thiruvananthapuram"/>
    <s v="Corporate"/>
    <s v="P109"/>
    <s v="Premium Pen Set"/>
    <s v="Stationery"/>
    <s v="Writing"/>
    <s v="Vikram"/>
    <n v="3"/>
    <n v="400"/>
    <n v="0.05"/>
    <n v="162"/>
    <s v="Debit Card"/>
    <s v="Delivered"/>
  </r>
  <r>
    <s v="ORD10889"/>
    <d v="2026-03-22T00:00:00"/>
    <s v="C1213"/>
    <s v="Customer 1234"/>
    <s v="Male"/>
    <n v="46"/>
    <s v="West"/>
    <s v="Rajasthan"/>
    <s v="Jaipur"/>
    <s v="Small Business"/>
    <s v="P106"/>
    <s v="Office Chair"/>
    <s v="Furniture"/>
    <s v="Seating"/>
    <s v="Vikram"/>
    <n v="8"/>
    <n v="8500"/>
    <n v="0"/>
    <n v="413"/>
    <s v="Cash on Delivery"/>
    <s v="Cancelled"/>
  </r>
  <r>
    <s v="ORD10890"/>
    <d v="2026-01-19T00:00:00"/>
    <s v="C1062"/>
    <s v="Customer 1081"/>
    <s v="Female"/>
    <n v="38"/>
    <s v="South"/>
    <s v="Telangana"/>
    <s v="Hyderabad"/>
    <s v="Corporate"/>
    <s v="P106"/>
    <s v="Office Chair"/>
    <s v="Furniture"/>
    <s v="Seating"/>
    <s v="Sneha"/>
    <n v="8"/>
    <n v="8500"/>
    <n v="0.05"/>
    <n v="339"/>
    <s v="Net Banking"/>
    <s v="Returned"/>
  </r>
  <r>
    <s v="ORD10891"/>
    <d v="2026-02-03T00:00:00"/>
    <s v="C1010"/>
    <s v="Customer 1026"/>
    <s v="Male"/>
    <n v="41"/>
    <s v="South"/>
    <s v="Karnataka"/>
    <s v="Mysuru"/>
    <s v="Corporate"/>
    <s v="P101"/>
    <s v="Laptop 15"/>
    <s v="Electronics"/>
    <s v="Computers"/>
    <s v="Priya"/>
    <n v="4"/>
    <n v="65000"/>
    <n v="0.15"/>
    <n v="450"/>
    <s v="Debit Card"/>
    <s v="Delivered"/>
  </r>
  <r>
    <s v="ORD10892"/>
    <d v="2026-01-10T00:00:00"/>
    <s v="C1007"/>
    <s v="Customer 1236"/>
    <s v="Female"/>
    <n v="52"/>
    <s v="North"/>
    <s v="Punjab"/>
    <s v="Ludhiana"/>
    <s v="Corporate"/>
    <s v="P108"/>
    <s v="Notebook Pack"/>
    <s v="Stationery"/>
    <s v="Paper"/>
    <s v="Kiran"/>
    <n v="5"/>
    <n v="300"/>
    <n v="0.05"/>
    <n v="256"/>
    <s v="Debit Card"/>
    <s v="Delivered"/>
  </r>
  <r>
    <s v="ORD10893"/>
    <d v="2026-04-20T00:00:00"/>
    <s v="C1205"/>
    <s v="Customer 1093"/>
    <s v="Male"/>
    <n v="21"/>
    <s v="North"/>
    <s v="Uttar Pradesh"/>
    <s v="Lucknow"/>
    <s v="Consumer"/>
    <s v="P108"/>
    <s v="Notebook Pack"/>
    <s v="Stationery"/>
    <s v="Paper"/>
    <s v="Meena"/>
    <n v="1"/>
    <n v="-500"/>
    <n v="0.15"/>
    <n v="204"/>
    <s v="Debit Card"/>
    <s v="Returned"/>
  </r>
  <r>
    <s v="ORD10894"/>
    <d v="2026-05-01T00:00:00"/>
    <s v="C1075"/>
    <s v="Customer 1156"/>
    <s v="Male"/>
    <n v="55"/>
    <s v="West"/>
    <s v="Rajasthan"/>
    <s v="Jaipur"/>
    <s v="Consumer"/>
    <s v="P102"/>
    <s v="Wireless Mouse"/>
    <s v="Electronics"/>
    <s v="Accessories"/>
    <s v="Arjun"/>
    <n v="5"/>
    <n v="850"/>
    <n v="0.05"/>
    <n v="204"/>
    <s v="Debit Card"/>
    <s v="Delivered"/>
  </r>
  <r>
    <s v="ORD10895"/>
    <d v="2026-05-01T00:00:00"/>
    <s v="C1152"/>
    <s v="Customer 1108"/>
    <s v="Male"/>
    <n v="26"/>
    <s v="South"/>
    <s v="Tamil Nadu"/>
    <s v="Coimbatore"/>
    <s v="Consumer"/>
    <s v="P111"/>
    <s v="Water Bottle"/>
    <s v="Lifestyle"/>
    <s v="Drinkware"/>
    <s v="Kiran"/>
    <n v="2"/>
    <n v="650"/>
    <n v="0.1"/>
    <n v="436"/>
    <s v="Cash on Delivery"/>
    <s v="Delivered"/>
  </r>
  <r>
    <s v="ORD10896"/>
    <d v="2026-01-20T00:00:00"/>
    <s v="C1157"/>
    <s v="Customer 1185"/>
    <s v="Male"/>
    <n v="50"/>
    <s v="West"/>
    <s v="Maharashtra"/>
    <s v="Pune"/>
    <s v="Corporate"/>
    <s v="P104"/>
    <s v="24in Monitor"/>
    <s v=" Electronics "/>
    <s v="Displays"/>
    <s v="Meena"/>
    <n v="1"/>
    <n v="12500"/>
    <n v="0.15"/>
    <n v="212"/>
    <s v="Debit Card"/>
    <s v="Delivered"/>
  </r>
  <r>
    <s v="ORD10897"/>
    <d v="2026-04-06T00:00:00"/>
    <s v="C1033"/>
    <s v="Customer 1082"/>
    <s v="Male"/>
    <n v="22"/>
    <s v="South"/>
    <s v="Andhra Pradesh"/>
    <s v="Tirupati"/>
    <s v="Corporate"/>
    <s v="P111"/>
    <s v="Water Bottle"/>
    <s v="Lifestyle"/>
    <s v="Drinkware"/>
    <s v="Rahul"/>
    <n v="4"/>
    <n v="650"/>
    <n v="0.05"/>
    <n v="65"/>
    <s v="Credit Card"/>
    <s v="Delivered"/>
  </r>
  <r>
    <s v="ORD10898"/>
    <d v="2026-02-04T00:00:00"/>
    <s v="C1137"/>
    <s v="Customer 1136"/>
    <s v="Female"/>
    <n v="50"/>
    <s v="North"/>
    <s v="Delhi"/>
    <s v="New Delhi"/>
    <s v="Consumer"/>
    <s v="P104"/>
    <s v="24in Monitor"/>
    <s v="Electronics"/>
    <s v="Displays"/>
    <s v="Vikram"/>
    <n v="1"/>
    <n v="12500"/>
    <n v="0.15"/>
    <n v="258"/>
    <s v="UPI"/>
    <s v="Delivered"/>
  </r>
  <r>
    <s v="ORD10899"/>
    <d v="2026-08-26T00:00:00"/>
    <s v="C1199"/>
    <s v="Customer 1099"/>
    <s v="Male"/>
    <n v="31"/>
    <s v="South"/>
    <s v="Andhra Pradesh"/>
    <s v="Nellore"/>
    <s v="Corporate"/>
    <s v="P108"/>
    <s v="Notebook Pack"/>
    <s v="Stationery"/>
    <s v="Paper"/>
    <s v="Priya"/>
    <n v="1"/>
    <n v="300"/>
    <n v="0.1"/>
    <n v="213"/>
    <s v="Credit Card"/>
    <s v="Delivered"/>
  </r>
  <r>
    <s v="ORD10900"/>
    <d v="2026-07-05T00:00:00"/>
    <s v="C1092"/>
    <s v="Customer 1153"/>
    <s v="Male"/>
    <n v="39"/>
    <s v="South"/>
    <s v="Andhra Pradesh"/>
    <s v="Tirupati"/>
    <s v="Small Business"/>
    <s v="P101"/>
    <s v="Laptop 15"/>
    <s v="Electronics"/>
    <s v="Computers"/>
    <s v="Sneha"/>
    <n v="8"/>
    <n v="65000"/>
    <n v="0"/>
    <n v="100"/>
    <s v="Net Banking"/>
    <s v="Delivered"/>
  </r>
  <r>
    <s v="ORD10901"/>
    <d v="2026-01-05T00:00:00"/>
    <s v="C1228"/>
    <s v="Customer 1121"/>
    <s v="Male"/>
    <n v="50"/>
    <s v="South"/>
    <s v="Tamil Nadu"/>
    <s v="Coimbatore"/>
    <s v="Consumer"/>
    <s v="P103"/>
    <s v="Keyboard"/>
    <s v="Electronics"/>
    <s v="Accessories"/>
    <s v="Rahul"/>
    <n v="3"/>
    <n v="1200"/>
    <n v="0.1"/>
    <n v="410"/>
    <s v="Credit Card"/>
    <s v="Delivered"/>
  </r>
  <r>
    <s v="ORD10902"/>
    <d v="2026-03-11T00:00:00"/>
    <s v="C1067"/>
    <s v="Customer 1148"/>
    <s v="Female"/>
    <n v="52"/>
    <s v="South"/>
    <s v="Tamil Nadu"/>
    <s v="Coimbatore"/>
    <s v="Small Business"/>
    <s v="P111"/>
    <s v="Water Bottle"/>
    <s v="Lifestyle"/>
    <s v="Drinkware"/>
    <s v="Meena"/>
    <n v="8"/>
    <n v="650"/>
    <n v="0"/>
    <n v="347"/>
    <s v="Credit Card"/>
    <s v="Delivered"/>
  </r>
  <r>
    <s v="ORD10903"/>
    <d v="2026-06-06T00:00:00"/>
    <s v="C1205"/>
    <s v="Customer 1067"/>
    <s v="Male"/>
    <n v="22"/>
    <s v="South"/>
    <s v="Andhra Pradesh"/>
    <s v="Tirupati"/>
    <s v="Corporate"/>
    <s v="P110"/>
    <s v="Backpack"/>
    <s v="Bags"/>
    <s v="Laptop Bags"/>
    <s v="Arjun"/>
    <n v="7"/>
    <n v="1600"/>
    <n v="0.1"/>
    <n v="312"/>
    <s v="Cash on Delivery"/>
    <s v="Delivered"/>
  </r>
  <r>
    <s v="ORD10904"/>
    <d v="2026-08-10T00:00:00"/>
    <s v="C1208"/>
    <s v="Customer 1099"/>
    <s v="Male"/>
    <n v="40"/>
    <s v="East"/>
    <s v="Bihar"/>
    <s v="Patna"/>
    <s v="Consumer"/>
    <s v="P106"/>
    <s v="Office Chair"/>
    <s v="Furniture"/>
    <s v="Seating"/>
    <s v="Rahul"/>
    <n v="1"/>
    <n v="8500"/>
    <n v="0.05"/>
    <n v="276"/>
    <s v="Net Banking"/>
    <s v="Delivered"/>
  </r>
  <r>
    <s v="ORD10905"/>
    <d v="2026-04-03T00:00:00"/>
    <s v="C1016"/>
    <s v="Customer 1145"/>
    <s v="Female"/>
    <n v="23"/>
    <s v="South"/>
    <s v="Andhra Pradesh"/>
    <s v="Vijayawada"/>
    <s v="Corporate"/>
    <s v="P104"/>
    <s v="24in Monitor"/>
    <s v="Electronics"/>
    <s v="Displays"/>
    <s v="Arjun"/>
    <n v="4"/>
    <n v="12500"/>
    <n v="0.1"/>
    <n v="254"/>
    <s v="Net Banking"/>
    <s v="Delivered"/>
  </r>
  <r>
    <s v="ORD10906"/>
    <d v="2026-06-23T00:00:00"/>
    <s v="C1197"/>
    <s v="Customer 1082"/>
    <s v="Male"/>
    <n v="46"/>
    <s v="North"/>
    <s v="Delhi"/>
    <s v="New Delhi"/>
    <s v="Corporate"/>
    <s v="P109"/>
    <s v="Premium Pen Set"/>
    <s v="Stationery"/>
    <s v="Writing"/>
    <s v="Kiran"/>
    <n v="2"/>
    <n v="400"/>
    <n v="0.05"/>
    <n v="114"/>
    <s v="Net Banking"/>
    <s v="Returned"/>
  </r>
  <r>
    <s v="ORD10907"/>
    <d v="2026-05-15T00:00:00"/>
    <s v="C1139"/>
    <s v="Customer 1238"/>
    <s v="Male"/>
    <n v="38"/>
    <s v="South"/>
    <s v="Kerala"/>
    <s v="Thiruvananthapuram"/>
    <s v="Corporate"/>
    <s v="P103"/>
    <s v="Keyboard"/>
    <s v="Electronics"/>
    <s v="Accessories"/>
    <s v="Rahul"/>
    <n v="7"/>
    <n v="1200"/>
    <n v="0"/>
    <n v="349"/>
    <s v="Credit Card"/>
    <s v="Delivered"/>
  </r>
  <r>
    <s v="ORD10908"/>
    <d v="2026-07-25T00:00:00"/>
    <s v="C1191"/>
    <s v="Customer 1132"/>
    <s v="Male"/>
    <n v="54"/>
    <s v="South"/>
    <s v="Tamil Nadu"/>
    <s v="Chennai"/>
    <s v="Small Business"/>
    <s v="P106"/>
    <s v="Office Chair"/>
    <s v="Furniture"/>
    <s v="Seating"/>
    <s v="Sneha"/>
    <n v="1"/>
    <n v="8500"/>
    <n v="0.1"/>
    <n v="435"/>
    <s v="Net Banking"/>
    <s v="Returned"/>
  </r>
  <r>
    <s v="ORD10909"/>
    <d v="2026-02-10T00:00:00"/>
    <s v="C1027"/>
    <s v="Customer 1182"/>
    <s v="Female"/>
    <n v="34"/>
    <s v="West"/>
    <s v="Maharashtra"/>
    <s v="Pune"/>
    <s v="Consumer"/>
    <s v="P110"/>
    <s v="Backpack"/>
    <s v="Bags"/>
    <s v="Laptop Bags"/>
    <s v="Vikram"/>
    <n v="3"/>
    <n v="1600"/>
    <n v="0.05"/>
    <n v="336"/>
    <s v="Debit Card"/>
    <s v="Delivered"/>
  </r>
  <r>
    <s v="ORD10910"/>
    <d v="2026-01-31T00:00:00"/>
    <s v="C1246"/>
    <s v="Customer 1235"/>
    <s v="Male"/>
    <n v="38"/>
    <s v="South"/>
    <s v="Andhra Pradesh"/>
    <m/>
    <s v="Corporate"/>
    <s v="P103"/>
    <s v="Keyboard"/>
    <s v="Electronics"/>
    <s v="Accessories"/>
    <s v="Arjun"/>
    <n v="1"/>
    <n v="1200"/>
    <n v="0.1"/>
    <n v="396"/>
    <s v="Debit Card"/>
    <s v="Returned"/>
  </r>
  <r>
    <s v="ORD10911"/>
    <d v="2026-05-16T00:00:00"/>
    <s v="C1155"/>
    <s v="Customer 1023"/>
    <s v="Female"/>
    <n v="47"/>
    <s v="North"/>
    <s v="Delhi"/>
    <s v="New Delhi"/>
    <s v="Corporate"/>
    <s v="P105"/>
    <s v="USB-C Hub"/>
    <s v="Electronics"/>
    <s v="Accessories"/>
    <s v="Kiran"/>
    <n v="1"/>
    <n v="1600"/>
    <n v="0.15"/>
    <n v="328"/>
    <s v="UPI"/>
    <s v="Cancelled"/>
  </r>
  <r>
    <s v="ORD10912"/>
    <d v="2026-07-12T00:00:00"/>
    <s v="C1066"/>
    <s v="Customer 1014"/>
    <s v="Male"/>
    <n v="43"/>
    <s v="East"/>
    <s v="Bihar"/>
    <s v="Patna"/>
    <s v="Corporate"/>
    <s v="P104"/>
    <s v="24in Monitor"/>
    <s v="Electronics"/>
    <s v="Displays"/>
    <s v="Anjali"/>
    <n v="3"/>
    <n v="12500"/>
    <n v="0"/>
    <n v="452"/>
    <s v="Cash on Delivery"/>
    <s v="Delivered"/>
  </r>
  <r>
    <s v="ORD10913"/>
    <d v="2026-06-20T00:00:00"/>
    <s v="C1085"/>
    <s v="Customer 1064"/>
    <s v="Female"/>
    <n v="48"/>
    <s v="South"/>
    <s v="Kerala"/>
    <s v="Thiruvananthapuram"/>
    <s v="Consumer"/>
    <s v="P109"/>
    <s v="Premium Pen Set"/>
    <s v="Stationery"/>
    <s v="Writing"/>
    <s v="Kiran"/>
    <n v="8"/>
    <n v="400"/>
    <n v="0.1"/>
    <n v="149"/>
    <s v="UPI"/>
    <s v="Delivered"/>
  </r>
  <r>
    <s v="ORD10914"/>
    <d v="2026-05-22T00:00:00"/>
    <s v="C1209"/>
    <s v="Customer 1093"/>
    <s v="Female"/>
    <n v="45"/>
    <s v="South"/>
    <s v="Telangana"/>
    <s v="Hyderabad"/>
    <s v="Corporate"/>
    <s v="P106"/>
    <s v="Office Chair"/>
    <s v="Furniture"/>
    <s v="Seating"/>
    <s v="Sneha"/>
    <n v="4"/>
    <n v="8500"/>
    <n v="0.2"/>
    <n v="198"/>
    <s v="UPI"/>
    <s v="Returned"/>
  </r>
  <r>
    <s v="ORD10915"/>
    <d v="2026-03-23T00:00:00"/>
    <s v="C1054"/>
    <s v="Customer 1056"/>
    <s v="Male"/>
    <n v="32"/>
    <s v="North"/>
    <s v="Uttar Pradesh"/>
    <s v="Lucknow"/>
    <s v="Consumer"/>
    <s v="P101"/>
    <s v="Laptop 15"/>
    <s v="Electronics"/>
    <s v="Computers"/>
    <s v="Vikram"/>
    <n v="2"/>
    <n v="65000"/>
    <n v="0.05"/>
    <n v="458"/>
    <s v="Credit Card"/>
    <s v="Delivered"/>
  </r>
  <r>
    <s v="ORD10916"/>
    <d v="2026-01-22T00:00:00"/>
    <s v="C1071"/>
    <s v="Customer 1130"/>
    <s v="Female"/>
    <n v="22"/>
    <s v="South"/>
    <s v="Karnataka"/>
    <s v="Mysuru"/>
    <s v="Corporate"/>
    <s v="P102"/>
    <s v="Wireless Mouse"/>
    <s v="Electronics"/>
    <s v="Accessories"/>
    <s v="Meena"/>
    <n v="4"/>
    <n v="850"/>
    <n v="0.05"/>
    <n v="353"/>
    <s v="Debit Card"/>
    <s v="Delivered"/>
  </r>
  <r>
    <s v="ORD10917"/>
    <d v="2026-06-15T00:00:00"/>
    <s v="C1088"/>
    <s v="Customer 1036"/>
    <s v="Male"/>
    <n v="35"/>
    <s v="South"/>
    <s v="Tamil Nadu"/>
    <s v="Chennai"/>
    <s v="Corporate"/>
    <s v="P107"/>
    <s v="Study Desk"/>
    <s v="Furniture"/>
    <s v="Desks"/>
    <s v="Anjali"/>
    <n v="5"/>
    <n v="10500"/>
    <n v="0.05"/>
    <n v="61"/>
    <s v="Cash on Delivery"/>
    <s v="Delivered"/>
  </r>
  <r>
    <s v="ORD10918"/>
    <d v="2026-06-25T00:00:00"/>
    <s v="C1220"/>
    <s v="Customer 1164"/>
    <s v="Male"/>
    <n v="34"/>
    <s v="West"/>
    <s v="Gujarat"/>
    <s v="Ahmedabad"/>
    <s v="Consumer"/>
    <s v="P104"/>
    <s v="24in Monitor"/>
    <s v="Electronics"/>
    <s v="Displays"/>
    <s v="Vikram"/>
    <n v="0"/>
    <n v="12500"/>
    <n v="0"/>
    <n v="378"/>
    <s v="Cash on Delivery"/>
    <s v="Delivered"/>
  </r>
  <r>
    <s v="ORD10919"/>
    <d v="2026-08-21T00:00:00"/>
    <s v="C1153"/>
    <s v="Customer 1111"/>
    <s v="Female"/>
    <n v="30"/>
    <s v="East"/>
    <s v="West Bengal"/>
    <s v="Kolkata"/>
    <s v="Corporate"/>
    <s v="P109"/>
    <s v="Premium Pen Set"/>
    <s v="Stationery"/>
    <s v="Writing"/>
    <s v="Sneha"/>
    <n v="4"/>
    <n v="400"/>
    <n v="0.05"/>
    <n v="195"/>
    <s v="Cash on Delivery"/>
    <s v="Cancelled"/>
  </r>
  <r>
    <s v="ORD10920"/>
    <d v="2026-07-04T00:00:00"/>
    <s v="C1209"/>
    <s v="Customer 1232"/>
    <s v="Female"/>
    <n v="21"/>
    <s v="South"/>
    <s v="Telangana"/>
    <s v="Hyderabad"/>
    <s v="Small Business"/>
    <s v="P101"/>
    <s v="Laptop 15"/>
    <s v="Electronics"/>
    <s v="Computers"/>
    <s v="Kiran"/>
    <n v="2"/>
    <n v="65000"/>
    <n v="0"/>
    <n v="284"/>
    <s v="Cash on Delivery"/>
    <s v="Delivered"/>
  </r>
  <r>
    <s v="ORD10921"/>
    <d v="2026-03-29T00:00:00"/>
    <s v="C1080"/>
    <s v="Customer 1019"/>
    <s v="Male"/>
    <n v="43"/>
    <s v="North"/>
    <s v="Uttar Pradesh"/>
    <s v="Lucknow"/>
    <s v="Small Business"/>
    <s v="P105"/>
    <s v="USB-C Hub"/>
    <s v="Electronics"/>
    <s v="Accessories"/>
    <s v="Rahul"/>
    <n v="5"/>
    <n v="1600"/>
    <n v="0.1"/>
    <n v="386"/>
    <s v="Cash on Delivery"/>
    <s v="Returned"/>
  </r>
  <r>
    <s v="ORD10922"/>
    <d v="2026-07-16T00:00:00"/>
    <s v="C1060"/>
    <s v="Customer 1151"/>
    <s v="Female"/>
    <n v="44"/>
    <s v="East"/>
    <s v="Bihar"/>
    <s v="Patna"/>
    <s v="Corporate"/>
    <s v="P110"/>
    <s v="Backpack"/>
    <s v="Bags"/>
    <s v="Laptop Bags"/>
    <s v="Meena"/>
    <n v="6"/>
    <n v="1600"/>
    <n v="0.1"/>
    <n v="82"/>
    <s v="Net Banking"/>
    <s v="Delivered"/>
  </r>
  <r>
    <s v="ORD10923"/>
    <d v="2026-08-04T00:00:00"/>
    <s v="C1071"/>
    <s v="Customer 1176"/>
    <s v="Female"/>
    <n v="42"/>
    <s v="East"/>
    <s v="Odisha"/>
    <s v="Bhubaneswar"/>
    <s v="Small Business"/>
    <s v="P110"/>
    <s v="Backpack"/>
    <s v="Bags"/>
    <s v="Laptop Bags"/>
    <s v="Priya"/>
    <n v="3"/>
    <n v="1600"/>
    <n v="0.1"/>
    <n v="406"/>
    <s v="Debit Card"/>
    <s v="Delivered"/>
  </r>
  <r>
    <s v="ORD10924"/>
    <d v="2026-04-23T00:00:00"/>
    <s v="C1086"/>
    <s v="Customer 1066"/>
    <s v="Female"/>
    <n v="52"/>
    <s v="South"/>
    <s v="Kerala"/>
    <s v="Thiruvananthapuram"/>
    <s v="Consumer"/>
    <s v="P106"/>
    <s v="Office Chair"/>
    <s v="Furniture"/>
    <s v="Seating"/>
    <s v="Rahul"/>
    <n v="5"/>
    <n v="8500"/>
    <n v="0"/>
    <n v="72"/>
    <s v="Cash on Delivery"/>
    <s v="Delivered"/>
  </r>
  <r>
    <s v="ORD10925"/>
    <d v="2026-02-28T00:00:00"/>
    <s v="C1175"/>
    <s v="Customer 1172"/>
    <s v="Female"/>
    <n v="22"/>
    <s v="South"/>
    <s v="Tamil Nadu"/>
    <s v="Coimbatore"/>
    <s v="Small Business"/>
    <s v="P109"/>
    <s v="Premium Pen Set"/>
    <s v="Stationery"/>
    <s v="Writing"/>
    <s v="Arjun"/>
    <n v="6"/>
    <n v="400"/>
    <n v="0.1"/>
    <n v="458"/>
    <s v="Cash on Delivery"/>
    <s v="Delivered"/>
  </r>
  <r>
    <s v="ORD10926"/>
    <d v="2026-06-06T00:00:00"/>
    <s v="C1235"/>
    <s v="Customer 1124"/>
    <s v="Female"/>
    <n v="40"/>
    <s v="South"/>
    <s v="Andhra Pradesh"/>
    <s v="Vijayawada"/>
    <s v="Consumer"/>
    <s v="P107"/>
    <s v="Study Desk"/>
    <s v="Furniture"/>
    <s v="Desks"/>
    <s v="Kiran"/>
    <n v="7"/>
    <n v="10500"/>
    <n v="0.1"/>
    <n v="483"/>
    <s v="Credit Card"/>
    <s v="Delivered"/>
  </r>
  <r>
    <s v="ORD10927"/>
    <d v="2026-07-08T00:00:00"/>
    <s v="C1179"/>
    <s v="Customer 1210"/>
    <s v="Female"/>
    <n v="55"/>
    <s v="North"/>
    <s v="Punjab"/>
    <s v="Ludhiana"/>
    <s v="Corporate"/>
    <s v="P110"/>
    <s v="Backpack"/>
    <s v="Bags"/>
    <s v="Laptop Bags"/>
    <s v="Meena"/>
    <n v="6"/>
    <n v="1600"/>
    <n v="0.1"/>
    <n v="486"/>
    <s v="Credit Card"/>
    <s v="Returned"/>
  </r>
  <r>
    <s v="ORD10928"/>
    <d v="2026-08-03T00:00:00"/>
    <s v="C1067"/>
    <s v="Customer 1073"/>
    <s v="Female"/>
    <n v="40"/>
    <s v="West"/>
    <s v="Maharashtra"/>
    <s v="Pune"/>
    <s v="Consumer"/>
    <s v="P102"/>
    <s v="Wireless Mouse"/>
    <s v="Electronics"/>
    <s v="Accessories"/>
    <s v="Rahul"/>
    <n v="4"/>
    <n v="850"/>
    <n v="0.1"/>
    <n v="159"/>
    <s v="Cash on Delivery"/>
    <s v="Cancelled"/>
  </r>
  <r>
    <s v="ORD10929"/>
    <d v="2026-03-28T00:00:00"/>
    <s v="C1099"/>
    <s v="Customer 1167"/>
    <s v="Male"/>
    <n v="53"/>
    <s v="South"/>
    <s v="Karnataka"/>
    <s v="Mysuru"/>
    <s v="Corporate"/>
    <s v="P104"/>
    <s v="24in Monitor"/>
    <s v="Electronics"/>
    <s v="Displays"/>
    <s v="Priya"/>
    <n v="2"/>
    <n v="12500"/>
    <n v="0.1"/>
    <n v="292"/>
    <s v="Cash on Delivery"/>
    <s v="Delivered"/>
  </r>
  <r>
    <s v="ORD10930"/>
    <d v="2026-05-08T00:00:00"/>
    <s v="C1223"/>
    <s v="Customer 1091"/>
    <s v="Female"/>
    <n v="29"/>
    <s v="West"/>
    <s v="Maharashtra"/>
    <s v="Pune"/>
    <s v="Small Business"/>
    <s v="P103"/>
    <s v="Keyboard"/>
    <s v="Electronics"/>
    <s v="Accessories"/>
    <s v="Anjali"/>
    <n v="7"/>
    <n v="1200"/>
    <n v="0.1"/>
    <n v="182"/>
    <s v="Debit Card"/>
    <s v="Delivered"/>
  </r>
  <r>
    <s v="ORD10931"/>
    <d v="2026-01-07T00:00:00"/>
    <s v="C1197"/>
    <s v="Customer 1001"/>
    <s v="Female"/>
    <n v="42"/>
    <s v="West"/>
    <s v="Rajasthan"/>
    <s v="Jaipur"/>
    <s v="Small Business"/>
    <s v="P110"/>
    <s v="Backpack"/>
    <s v="Bags"/>
    <s v="Laptop Bags"/>
    <s v="Arjun"/>
    <n v="7"/>
    <n v="1600"/>
    <n v="0"/>
    <n v="485"/>
    <s v="Debit Card"/>
    <s v="Cancelled"/>
  </r>
  <r>
    <s v="ORD10932"/>
    <d v="2026-04-05T00:00:00"/>
    <s v="C1049"/>
    <s v="Customer 1150"/>
    <s v="Female"/>
    <n v="22"/>
    <s v="North"/>
    <s v="Delhi"/>
    <s v="New Delhi"/>
    <s v="Consumer"/>
    <s v="P104"/>
    <s v="24in Monitor"/>
    <s v="Electronics"/>
    <s v="Displays"/>
    <s v="Arjun"/>
    <n v="8"/>
    <n v="12500"/>
    <n v="0.1"/>
    <n v="307"/>
    <s v="UPI"/>
    <s v="Delivered"/>
  </r>
  <r>
    <s v="ORD10933"/>
    <d v="2026-02-01T00:00:00"/>
    <s v="C1130"/>
    <s v="Customer 1194"/>
    <s v="Female"/>
    <n v="26"/>
    <s v="South"/>
    <s v="Andhra Pradesh"/>
    <s v="Vijayawada"/>
    <s v="Small Business"/>
    <s v="P112"/>
    <s v="Desk Lamp"/>
    <s v="Lifestyle"/>
    <s v="Lighting"/>
    <s v="Vikram"/>
    <n v="3"/>
    <n v="1200"/>
    <n v="0.15"/>
    <n v="381"/>
    <s v="Debit Card"/>
    <s v="Delivered"/>
  </r>
  <r>
    <s v="ORD10934"/>
    <d v="2026-08-05T00:00:00"/>
    <s v="C1023"/>
    <s v="Customer 1226"/>
    <s v="Female"/>
    <n v="41"/>
    <s v="East"/>
    <s v="West Bengal"/>
    <s v="Kolkata"/>
    <s v="Consumer"/>
    <s v="P105"/>
    <s v="USB-C Hub"/>
    <s v="Electronics"/>
    <s v="Accessories"/>
    <s v="Kiran"/>
    <n v="5"/>
    <n v="1600"/>
    <n v="0.1"/>
    <n v="51"/>
    <s v="Cash on Delivery"/>
    <s v="Cancelled"/>
  </r>
  <r>
    <s v="ORD10935"/>
    <d v="2026-04-21T00:00:00"/>
    <s v="C1001"/>
    <s v="Customer 1144"/>
    <s v="Female"/>
    <n v="39"/>
    <s v="North"/>
    <s v="Punjab"/>
    <s v="Ludhiana"/>
    <s v="Consumer"/>
    <s v="P109"/>
    <s v="Premium Pen Set"/>
    <s v="Stationery"/>
    <s v="Writing"/>
    <s v="Anjali"/>
    <n v="7"/>
    <n v="400"/>
    <n v="0"/>
    <n v="490"/>
    <s v="Debit Card"/>
    <s v="Delivered"/>
  </r>
  <r>
    <s v="ORD10936"/>
    <d v="2026-04-07T00:00:00"/>
    <s v="C1128"/>
    <s v="Customer 1096"/>
    <s v="Female"/>
    <n v="21"/>
    <s v="West"/>
    <s v="Rajasthan"/>
    <s v="Jaipur"/>
    <s v="Corporate"/>
    <s v="P101"/>
    <s v="Laptop 15"/>
    <s v="Electronics"/>
    <s v="Computers"/>
    <s v="Arjun"/>
    <n v="6"/>
    <n v="65000"/>
    <n v="0.2"/>
    <n v="65"/>
    <s v="Debit Card"/>
    <s v="Delivered"/>
  </r>
  <r>
    <s v="ORD10937"/>
    <d v="2026-08-28T00:00:00"/>
    <s v="C1121"/>
    <s v="Customer 1149"/>
    <s v="Male"/>
    <n v="28"/>
    <s v="South"/>
    <s v="Kerala"/>
    <s v="Thiruvananthapuram"/>
    <s v="Corporate"/>
    <s v="P107"/>
    <s v="Study Desk"/>
    <s v="Furniture"/>
    <s v="Desks"/>
    <s v="Rahul"/>
    <n v="8"/>
    <n v="10500"/>
    <n v="0.05"/>
    <n v="320"/>
    <s v="UPI"/>
    <s v="Returned"/>
  </r>
  <r>
    <s v="ORD10938"/>
    <d v="2026-06-11T00:00:00"/>
    <s v="C1151"/>
    <s v="Customer 1058"/>
    <s v="Male"/>
    <n v="28"/>
    <s v="West"/>
    <s v="Maharashtra"/>
    <s v="Pune"/>
    <s v="Corporate"/>
    <s v="P104"/>
    <s v="24in Monitor"/>
    <s v="Electronics"/>
    <s v="Displays"/>
    <s v="Arjun"/>
    <n v="8"/>
    <n v="12500"/>
    <n v="0"/>
    <n v="289"/>
    <s v="UPI"/>
    <s v="Returned"/>
  </r>
  <r>
    <s v="ORD10939"/>
    <d v="2026-06-02T00:00:00"/>
    <s v="C1222"/>
    <s v="Customer 1056"/>
    <s v="Female"/>
    <n v="24"/>
    <s v="South"/>
    <s v="Andhra Pradesh"/>
    <s v="Nellore"/>
    <s v="Corporate"/>
    <s v="P107"/>
    <s v="Study Desk"/>
    <s v="Furniture"/>
    <s v="Desks"/>
    <s v="Arjun"/>
    <n v="1"/>
    <n v="10500"/>
    <n v="0.1"/>
    <n v="139"/>
    <s v="Debit Card"/>
    <s v="Delivered"/>
  </r>
  <r>
    <s v="ORD10940"/>
    <d v="2026-04-22T00:00:00"/>
    <s v="C1039"/>
    <s v="Customer 1096"/>
    <s v="Male"/>
    <n v="32"/>
    <s v="South"/>
    <s v="Telangana"/>
    <s v="Warangal"/>
    <s v="Corporate"/>
    <s v="P102"/>
    <s v="Wireless Mouse"/>
    <s v="Electronics"/>
    <s v="Accessories"/>
    <s v="Kiran"/>
    <n v="1"/>
    <n v="850"/>
    <n v="0.2"/>
    <n v="268"/>
    <s v="Credit Card"/>
    <s v="Returned"/>
  </r>
  <r>
    <s v="ORD10941"/>
    <d v="2026-08-27T00:00:00"/>
    <s v="C1108"/>
    <s v="Customer 1010"/>
    <s v="Male"/>
    <n v="23"/>
    <s v="South"/>
    <s v="Karnataka"/>
    <s v="Mysuru"/>
    <s v="Corporate"/>
    <s v="P112"/>
    <s v="Desk Lamp"/>
    <s v="Lifestyle"/>
    <s v="Lighting"/>
    <s v="Rahul"/>
    <n v="2"/>
    <n v="1200"/>
    <n v="0.05"/>
    <n v="436"/>
    <s v="Cash on Delivery"/>
    <s v="Returned"/>
  </r>
  <r>
    <s v="ORD10942"/>
    <d v="2026-08-18T00:00:00"/>
    <s v="C1217"/>
    <s v="Customer 1004"/>
    <s v="Male"/>
    <n v="30"/>
    <s v="West"/>
    <s v="Maharashtra"/>
    <s v="Mumbai"/>
    <s v="Consumer"/>
    <s v="P102"/>
    <s v="Wireless Mouse"/>
    <s v="Electronics"/>
    <s v="Accessories"/>
    <s v="Arjun"/>
    <n v="3"/>
    <n v="850"/>
    <n v="0"/>
    <n v="222"/>
    <s v="Credit Card"/>
    <s v="Delivered"/>
  </r>
  <r>
    <s v="ORD10943"/>
    <d v="2026-07-16T00:00:00"/>
    <s v="C1107"/>
    <s v="Customer 1004"/>
    <s v="Female"/>
    <n v="24"/>
    <s v="East"/>
    <s v="West Bengal"/>
    <s v="Kolkata"/>
    <s v="Corporate"/>
    <s v="P102"/>
    <s v="Wireless Mouse"/>
    <s v="Electronics"/>
    <s v="Accessories"/>
    <s v="Vikram"/>
    <n v="6"/>
    <n v="850"/>
    <n v="0.15"/>
    <n v="147"/>
    <s v="Net Banking"/>
    <s v="Delivered"/>
  </r>
  <r>
    <s v="ORD10944"/>
    <d v="2026-04-07T00:00:00"/>
    <s v="C1204"/>
    <s v="Customer 1057"/>
    <s v="Male"/>
    <n v="55"/>
    <s v="South"/>
    <s v="Kerala"/>
    <s v="Thiruvananthapuram"/>
    <s v="Corporate"/>
    <s v="P104"/>
    <s v="24in Monitor"/>
    <s v="Electronics"/>
    <s v="Displays"/>
    <s v="Arjun"/>
    <n v="2"/>
    <n v="12500"/>
    <n v="0.1"/>
    <n v="178"/>
    <s v="Cash on Delivery"/>
    <s v="Cancelled"/>
  </r>
  <r>
    <s v="ORD10945"/>
    <d v="2026-07-16T00:00:00"/>
    <s v="C1053"/>
    <s v="Customer 1235"/>
    <s v="Female"/>
    <n v="46"/>
    <s v="South"/>
    <s v="Telangana"/>
    <s v="Warangal"/>
    <s v="Small Business"/>
    <s v="P110"/>
    <s v="Backpack"/>
    <s v="Bags"/>
    <s v="Laptop Bags"/>
    <s v="Priya"/>
    <n v="7"/>
    <n v="1600"/>
    <n v="0.1"/>
    <n v="386"/>
    <s v="Credit Card"/>
    <s v="Returned"/>
  </r>
  <r>
    <s v="ORD10946"/>
    <d v="2026-01-29T00:00:00"/>
    <s v="C1179"/>
    <s v="Customer 1144"/>
    <s v="Female"/>
    <n v="50"/>
    <s v="South"/>
    <s v="Andhra Pradesh"/>
    <s v="Nellore"/>
    <s v="Corporate"/>
    <s v="P104"/>
    <s v="24in Monitor"/>
    <s v="Electronics"/>
    <s v="Displays"/>
    <s v="Vikram"/>
    <n v="8"/>
    <n v="12500"/>
    <n v="0.1"/>
    <n v="460"/>
    <s v="Net Banking"/>
    <s v="Delivered"/>
  </r>
  <r>
    <s v="ORD10947"/>
    <d v="2026-03-06T00:00:00"/>
    <s v="C1059"/>
    <s v="Customer 1196"/>
    <s v="Male"/>
    <n v="50"/>
    <s v="West"/>
    <s v="Maharashtra"/>
    <s v="Pune"/>
    <s v="Corporate"/>
    <s v="P101"/>
    <s v="Laptop 15"/>
    <s v="Electronics"/>
    <s v="Computers"/>
    <s v="Vikram"/>
    <n v="4"/>
    <n v="65000"/>
    <n v="0.05"/>
    <n v="165"/>
    <s v="Cash on Delivery"/>
    <s v="Delivered"/>
  </r>
  <r>
    <s v="ORD10948"/>
    <d v="2026-07-26T00:00:00"/>
    <s v="C1239"/>
    <s v="Customer 1161"/>
    <s v="Female"/>
    <n v="40"/>
    <s v="South"/>
    <s v="Andhra Pradesh"/>
    <s v="Vijayawada"/>
    <s v="Consumer"/>
    <s v="P107"/>
    <s v="Study Desk"/>
    <s v="Furniture"/>
    <s v="Desks"/>
    <s v="Rahul"/>
    <n v="7"/>
    <n v="10500"/>
    <n v="0"/>
    <n v="248"/>
    <s v="UPI"/>
    <s v="Delivered"/>
  </r>
  <r>
    <s v="ORD10949"/>
    <d v="2026-08-21T00:00:00"/>
    <s v="C1133"/>
    <s v="Customer 1195"/>
    <s v="Female"/>
    <n v="41"/>
    <s v="West"/>
    <s v="Maharashtra"/>
    <s v="Mumbai"/>
    <s v="Small Business"/>
    <s v="P112"/>
    <s v="Desk Lamp"/>
    <s v="Lifestyle"/>
    <s v="Lighting"/>
    <s v="Kiran"/>
    <n v="5"/>
    <n v="1200"/>
    <n v="0.1"/>
    <n v="222"/>
    <s v="Debit Card"/>
    <s v="Delivered"/>
  </r>
  <r>
    <s v="ORD10950"/>
    <d v="2026-08-04T00:00:00"/>
    <s v="C1161"/>
    <s v="Customer 1002"/>
    <s v="Male"/>
    <n v="54"/>
    <s v="South"/>
    <s v="Telangana"/>
    <s v="Warangal"/>
    <s v="Corporate"/>
    <s v="P109"/>
    <s v="Premium Pen Set"/>
    <s v="Stationery"/>
    <s v="Writing"/>
    <s v="Vikram"/>
    <n v="3"/>
    <n v="400"/>
    <n v="0.05"/>
    <n v="148"/>
    <s v="Credit Card"/>
    <s v="Delivered"/>
  </r>
  <r>
    <s v="ORD10951"/>
    <d v="2026-08-31T00:00:00"/>
    <s v="C1213"/>
    <s v="Customer 1109"/>
    <s v="Male"/>
    <n v="55"/>
    <s v="East"/>
    <s v="West Bengal"/>
    <s v="Kolkata"/>
    <s v="Corporate"/>
    <s v="P112"/>
    <s v="Desk Lamp"/>
    <s v="Lifestyle"/>
    <s v="Lighting"/>
    <s v="Sneha"/>
    <n v="3"/>
    <n v="1200"/>
    <n v="0.1"/>
    <n v="350"/>
    <s v="Cash on Delivery"/>
    <s v="Returned"/>
  </r>
  <r>
    <s v="ORD10952"/>
    <d v="2026-08-28T00:00:00"/>
    <s v="C1142"/>
    <s v="Customer 1034"/>
    <s v="Male"/>
    <n v="29"/>
    <s v="South"/>
    <s v="Tamil Nadu"/>
    <s v="Coimbatore"/>
    <s v="Consumer"/>
    <s v="P102"/>
    <s v="Wireless Mouse"/>
    <s v="Electronics"/>
    <s v="Accessories"/>
    <s v="Meena"/>
    <n v="1"/>
    <n v="850"/>
    <n v="0.1"/>
    <n v="412"/>
    <s v="UPI"/>
    <s v="Delivered"/>
  </r>
  <r>
    <s v="ORD10953"/>
    <d v="2026-04-13T00:00:00"/>
    <s v="C1024"/>
    <s v="Customer 1199"/>
    <s v="Female"/>
    <n v="40"/>
    <s v="South"/>
    <s v="Karnataka"/>
    <s v="Mysuru"/>
    <s v="Small Business"/>
    <s v="P108"/>
    <s v="Notebook Pack"/>
    <s v="Stationery"/>
    <s v="Paper"/>
    <s v="Priya"/>
    <n v="6"/>
    <n v="300"/>
    <n v="0.1"/>
    <n v="203"/>
    <s v="Credit Card"/>
    <s v="Delivered"/>
  </r>
  <r>
    <s v="ORD10954"/>
    <d v="2026-03-27T00:00:00"/>
    <s v="C1021"/>
    <s v="Customer 1184"/>
    <s v="Male"/>
    <n v="55"/>
    <s v="North"/>
    <s v="Delhi"/>
    <s v="New Delhi"/>
    <s v="Small Business"/>
    <s v="P110"/>
    <s v="Backpack"/>
    <s v="Bags"/>
    <s v="Laptop Bags"/>
    <s v="Kiran"/>
    <n v="3"/>
    <n v="1600"/>
    <n v="0.1"/>
    <n v="460"/>
    <s v="Cash on Delivery"/>
    <s v="Delivered"/>
  </r>
  <r>
    <s v="ORD10955"/>
    <d v="2026-06-30T00:00:00"/>
    <s v="C1049"/>
    <s v="Customer 1032"/>
    <s v="Male"/>
    <n v="55"/>
    <s v="South"/>
    <s v="Tamil Nadu"/>
    <s v="Chennai"/>
    <s v="Corporate"/>
    <s v="P102"/>
    <s v="Wireless Mouse"/>
    <s v="Electronics"/>
    <s v="Accessories"/>
    <s v="Rahul"/>
    <n v="7"/>
    <n v="850"/>
    <n v="0.2"/>
    <n v="252"/>
    <s v="UPI"/>
    <s v="Delivered"/>
  </r>
  <r>
    <s v="ORD10956"/>
    <d v="2026-04-14T00:00:00"/>
    <s v="C1086"/>
    <s v="Customer 1180"/>
    <s v="Female"/>
    <n v="27"/>
    <s v="North"/>
    <s v="Uttar Pradesh"/>
    <s v="Lucknow"/>
    <s v="Corporate"/>
    <s v="P107"/>
    <s v="Study Desk"/>
    <s v="Furniture"/>
    <s v="Desks"/>
    <s v="Kiran"/>
    <n v="1"/>
    <n v="10500"/>
    <n v="0.05"/>
    <n v="259"/>
    <s v="UPI"/>
    <s v="Returned"/>
  </r>
  <r>
    <s v="ORD10957"/>
    <d v="2026-05-03T00:00:00"/>
    <s v="C1163"/>
    <s v="Customer 1210"/>
    <s v="Male"/>
    <n v="25"/>
    <s v="South"/>
    <s v="Telangana"/>
    <s v="Warangal"/>
    <s v="Consumer"/>
    <s v="P103"/>
    <s v="Keyboard"/>
    <s v="Electronics"/>
    <s v="Accessories"/>
    <s v="Rahul"/>
    <n v="5"/>
    <n v="1200"/>
    <n v="0.1"/>
    <n v="102"/>
    <s v="Cash on Delivery"/>
    <s v="Delivered"/>
  </r>
  <r>
    <s v="ORD10958"/>
    <d v="2026-08-27T00:00:00"/>
    <s v="C1211"/>
    <s v="Customer 1110"/>
    <s v="Male"/>
    <n v="45"/>
    <s v="East"/>
    <s v="Odisha"/>
    <s v="Bhubaneswar"/>
    <s v="Corporate"/>
    <s v="P112"/>
    <s v="Desk Lamp"/>
    <s v="Lifestyle"/>
    <s v="Lighting"/>
    <s v="Rahul"/>
    <n v="5"/>
    <n v="1200"/>
    <n v="0.05"/>
    <n v="152"/>
    <s v="UPI"/>
    <s v="Delivered"/>
  </r>
  <r>
    <s v="ORD10959"/>
    <d v="2026-04-08T00:00:00"/>
    <s v="C1041"/>
    <s v="Customer 1141"/>
    <s v="Female"/>
    <n v="33"/>
    <s v="East"/>
    <s v="Bihar"/>
    <s v="Patna"/>
    <s v="Corporate"/>
    <s v="P101"/>
    <s v="Laptop 15"/>
    <s v="Electronics"/>
    <s v="Computers"/>
    <s v="Sneha"/>
    <n v="3"/>
    <n v="65000"/>
    <n v="0.05"/>
    <n v="172"/>
    <s v="Net Banking"/>
    <s v="Delivered"/>
  </r>
  <r>
    <s v="ORD10960"/>
    <d v="2026-01-17T00:00:00"/>
    <s v="C1154"/>
    <s v="Customer 1033"/>
    <s v="Male"/>
    <n v="51"/>
    <s v="South"/>
    <s v="Kerala"/>
    <s v="Kochi"/>
    <s v="Consumer"/>
    <s v="P107"/>
    <s v="Study Desk"/>
    <s v="Furniture"/>
    <s v="Desks"/>
    <s v="Meena"/>
    <n v="4"/>
    <n v="10500"/>
    <n v="0.2"/>
    <n v="403"/>
    <s v="Net Banking"/>
    <s v="Cancelled"/>
  </r>
  <r>
    <s v="ORD10961"/>
    <d v="2026-04-01T00:00:00"/>
    <s v="C1246"/>
    <s v="Customer 1219"/>
    <s v="Female"/>
    <n v="55"/>
    <s v="South"/>
    <s v="Karnataka"/>
    <s v="Mysuru"/>
    <s v="Corporate"/>
    <s v="P102"/>
    <s v="Wireless Mouse"/>
    <s v="Electronics"/>
    <s v="Accessories"/>
    <s v="Kiran"/>
    <n v="3"/>
    <n v="850"/>
    <n v="0"/>
    <n v="295"/>
    <s v="UPI"/>
    <s v="Delivered"/>
  </r>
  <r>
    <s v="ORD10962"/>
    <d v="2026-08-06T00:00:00"/>
    <s v="C1245"/>
    <s v="Customer 1197"/>
    <s v="Female"/>
    <n v="44"/>
    <s v="South"/>
    <s v="Andhra Pradesh"/>
    <s v="Nellore"/>
    <s v="Small Business"/>
    <s v="P101"/>
    <s v="Laptop 15"/>
    <s v="Electronics"/>
    <s v="Computers"/>
    <s v="Kiran"/>
    <n v="3"/>
    <n v="65000"/>
    <n v="0.1"/>
    <n v="294"/>
    <s v="Cash on Delivery"/>
    <s v="Delivered"/>
  </r>
  <r>
    <s v="ORD10963"/>
    <d v="2026-01-17T00:00:00"/>
    <s v="C1069"/>
    <s v="Customer 1047"/>
    <s v="Male"/>
    <n v="29"/>
    <s v="East"/>
    <s v="Odisha"/>
    <s v="Bhubaneswar"/>
    <s v="Consumer"/>
    <s v="P111"/>
    <s v="Water Bottle"/>
    <s v="Lifestyle"/>
    <s v="Drinkware"/>
    <s v="Sneha"/>
    <n v="6"/>
    <n v="650"/>
    <n v="0.1"/>
    <n v="139"/>
    <s v="UPI"/>
    <s v="Returned"/>
  </r>
  <r>
    <s v="ORD10964"/>
    <d v="2026-07-12T00:00:00"/>
    <s v="C1184"/>
    <s v="Customer 1007"/>
    <s v="Male"/>
    <n v="32"/>
    <s v="South"/>
    <s v="Andhra Pradesh"/>
    <s v="Visakhapatnam"/>
    <s v="Small Business"/>
    <s v="P107"/>
    <s v="Study Desk"/>
    <s v="Furniture"/>
    <s v="Desks"/>
    <m/>
    <n v="5"/>
    <n v="10500"/>
    <n v="0"/>
    <n v="402"/>
    <s v="Cash on Delivery"/>
    <s v="Delivered"/>
  </r>
  <r>
    <s v="ORD10965"/>
    <d v="2026-03-15T00:00:00"/>
    <s v="C1094"/>
    <s v="Customer 1192"/>
    <s v="Female"/>
    <n v="41"/>
    <s v="South"/>
    <s v="Andhra Pradesh"/>
    <s v="Visakhapatnam"/>
    <s v="Small Business"/>
    <s v="P112"/>
    <s v="Desk Lamp"/>
    <s v="Lifestyle"/>
    <s v="Lighting"/>
    <s v="Anjali"/>
    <n v="2"/>
    <n v="1200"/>
    <n v="0"/>
    <n v="214"/>
    <s v="Debit Card"/>
    <s v="Delivered"/>
  </r>
  <r>
    <s v="ORD10966"/>
    <d v="2026-07-20T00:00:00"/>
    <s v="C1026"/>
    <s v="Customer 1073"/>
    <s v="Male"/>
    <n v="45"/>
    <s v="South"/>
    <s v="Kerala"/>
    <s v="Kochi"/>
    <s v="Small Business"/>
    <s v="P108"/>
    <s v="Notebook Pack"/>
    <s v="Stationery"/>
    <s v="Paper"/>
    <s v="Vikram"/>
    <n v="3"/>
    <n v="300"/>
    <n v="0.1"/>
    <n v="63"/>
    <s v="Debit Card"/>
    <s v="Returned"/>
  </r>
  <r>
    <s v="ORD10967"/>
    <d v="2026-08-28T00:00:00"/>
    <s v="C1197"/>
    <s v="Customer 1244"/>
    <s v="Female"/>
    <n v="42"/>
    <s v="South"/>
    <s v="Andhra Pradesh"/>
    <s v="Nellore"/>
    <s v="Corporate"/>
    <s v="P109"/>
    <s v="Premium Pen Set"/>
    <s v="Stationery"/>
    <s v="Writing"/>
    <s v="Kiran"/>
    <n v="8"/>
    <n v="400"/>
    <n v="0"/>
    <n v="281"/>
    <s v="Credit Card"/>
    <s v="Returned"/>
  </r>
  <r>
    <s v="ORD10968"/>
    <d v="2026-03-28T00:00:00"/>
    <s v="C1079"/>
    <s v="Customer 1113"/>
    <s v="Male"/>
    <n v="52"/>
    <s v="West"/>
    <s v="Maharashtra"/>
    <s v="Pune"/>
    <s v="Small Business"/>
    <s v="P111"/>
    <s v="Water Bottle"/>
    <s v="Lifestyle"/>
    <s v="Drinkware"/>
    <s v="Meena"/>
    <n v="6"/>
    <n v="650"/>
    <n v="0"/>
    <n v="208"/>
    <s v="UPI"/>
    <s v="Delivered"/>
  </r>
  <r>
    <s v="ORD10969"/>
    <d v="2026-08-03T00:00:00"/>
    <s v="C1006"/>
    <s v="Customer 1190"/>
    <s v="Female"/>
    <n v="26"/>
    <s v="South"/>
    <s v="Kerala"/>
    <s v="Kochi"/>
    <s v="Consumer"/>
    <s v="P110"/>
    <s v="Backpack"/>
    <s v="Bags"/>
    <s v="Laptop Bags"/>
    <s v="Anjali"/>
    <n v="7"/>
    <n v="1600"/>
    <n v="0.1"/>
    <n v="194"/>
    <s v="Credit Card"/>
    <s v="Delivered"/>
  </r>
  <r>
    <s v="ORD10970"/>
    <d v="2026-03-30T00:00:00"/>
    <s v="C1148"/>
    <s v="Customer 1230"/>
    <s v="Male"/>
    <n v="21"/>
    <s v="East"/>
    <s v="Odisha"/>
    <s v="Bhubaneswar"/>
    <s v="Small Business"/>
    <s v="P108"/>
    <s v="Notebook Pack"/>
    <s v="Stationery"/>
    <s v="Paper"/>
    <s v="Priya"/>
    <n v="6"/>
    <n v="300"/>
    <n v="0.15"/>
    <n v="431"/>
    <s v="Net Banking"/>
    <s v="Delivered"/>
  </r>
  <r>
    <s v="ORD10971"/>
    <d v="2026-07-03T00:00:00"/>
    <s v="C1154"/>
    <s v="Customer 1120"/>
    <s v="Female"/>
    <n v="26"/>
    <s v="South"/>
    <s v="Andhra Pradesh"/>
    <s v="Vijayawada"/>
    <s v="Small Business"/>
    <s v="P103"/>
    <s v="Keyboard"/>
    <s v="Electronics"/>
    <s v="Accessories"/>
    <s v="Arjun"/>
    <n v="4"/>
    <n v="1200"/>
    <n v="0.1"/>
    <n v="88"/>
    <s v="Net Banking"/>
    <s v="Delivered"/>
  </r>
  <r>
    <s v="ORD10972"/>
    <d v="2026-07-07T00:00:00"/>
    <s v="C1088"/>
    <s v="Customer 1200"/>
    <s v="Female"/>
    <n v="25"/>
    <s v="South"/>
    <s v="Andhra Pradesh"/>
    <s v="Visakhapatnam"/>
    <s v="Consumer"/>
    <s v="P102"/>
    <s v="Wireless Mouse"/>
    <s v="Electronics"/>
    <s v="Accessories"/>
    <s v="Kiran"/>
    <n v="2"/>
    <n v="850"/>
    <n v="0.15"/>
    <n v="440"/>
    <s v="UPI"/>
    <s v="Returned"/>
  </r>
  <r>
    <s v="ORD10973"/>
    <d v="2026-03-31T00:00:00"/>
    <s v="C1037"/>
    <s v="Customer 1135"/>
    <s v="Female"/>
    <n v="42"/>
    <s v="South"/>
    <s v="Telangana"/>
    <s v="Hyderabad"/>
    <s v="Small Business"/>
    <s v="P103"/>
    <s v="Keyboard"/>
    <s v="Electronics"/>
    <s v="Accessories"/>
    <s v="Meena"/>
    <n v="3"/>
    <n v="1200"/>
    <n v="0.15"/>
    <n v="359"/>
    <s v="UPI"/>
    <s v="Cancelled"/>
  </r>
  <r>
    <s v="ORD10974"/>
    <d v="2026-05-31T00:00:00"/>
    <s v="C1188"/>
    <s v="Customer 1165"/>
    <s v="Male"/>
    <n v="51"/>
    <s v="East"/>
    <s v="West Bengal"/>
    <s v="Kolkata"/>
    <s v="Small Business"/>
    <s v="P101"/>
    <s v="Laptop 15"/>
    <s v="Electronics"/>
    <s v="Computers"/>
    <s v="Sneha"/>
    <n v="4"/>
    <n v="65000"/>
    <n v="0.1"/>
    <n v="203"/>
    <s v="Debit Card"/>
    <s v="Delivered"/>
  </r>
  <r>
    <s v="ORD10975"/>
    <d v="2026-04-20T00:00:00"/>
    <s v="C1032"/>
    <s v="Customer 1043"/>
    <s v="Male"/>
    <n v="29"/>
    <s v="South"/>
    <s v="Andhra Pradesh"/>
    <s v="Tirupati"/>
    <s v="Corporate"/>
    <s v="P110"/>
    <s v="Backpack"/>
    <s v="Bags"/>
    <s v="Laptop Bags"/>
    <s v="Kiran"/>
    <n v="1"/>
    <n v="1600"/>
    <n v="0.1"/>
    <n v="176"/>
    <s v="UPI"/>
    <s v="Cancelled"/>
  </r>
  <r>
    <s v="ORD10976"/>
    <d v="2026-06-25T00:00:00"/>
    <s v="C1209"/>
    <s v="Customer 1218"/>
    <s v="Male"/>
    <n v="54"/>
    <s v="West"/>
    <s v="Maharashtra"/>
    <s v="Pune"/>
    <s v="Consumer"/>
    <s v="P105"/>
    <s v="USB-C Hub"/>
    <s v="Electronics"/>
    <s v="Accessories"/>
    <s v="Sneha"/>
    <n v="3"/>
    <n v="1600"/>
    <n v="0"/>
    <n v="350"/>
    <s v="Credit Card"/>
    <s v="Delivered"/>
  </r>
  <r>
    <s v="ORD10977"/>
    <d v="2026-01-12T00:00:00"/>
    <s v="C1233"/>
    <s v="Customer 1205"/>
    <s v="Female"/>
    <n v="40"/>
    <s v="North"/>
    <s v="Delhi"/>
    <s v="New Delhi"/>
    <s v="Corporate"/>
    <s v="P103"/>
    <s v="Keyboard"/>
    <s v="Electronics"/>
    <s v="Accessories"/>
    <s v="Priya"/>
    <n v="1"/>
    <n v="1200"/>
    <n v="0.05"/>
    <n v="486"/>
    <s v="Credit Card"/>
    <s v="Returned"/>
  </r>
  <r>
    <s v="ORD10978"/>
    <d v="2026-02-04T00:00:00"/>
    <s v="C1021"/>
    <s v="Customer 1222"/>
    <s v="Male"/>
    <n v="33"/>
    <s v="South"/>
    <s v="Karnataka"/>
    <s v="Bengaluru"/>
    <s v="Consumer"/>
    <s v="P106"/>
    <s v="Office Chair"/>
    <s v="Furniture"/>
    <s v="Seating"/>
    <s v="Meena"/>
    <n v="6"/>
    <n v="8500"/>
    <n v="0.05"/>
    <n v="303"/>
    <s v="Credit Card"/>
    <s v="Delivered"/>
  </r>
  <r>
    <s v="ORD10979"/>
    <d v="2026-08-08T00:00:00"/>
    <s v="C1034"/>
    <s v="Customer 1167"/>
    <s v="Female"/>
    <n v="25"/>
    <s v="South"/>
    <s v="Telangana"/>
    <s v="Hyderabad"/>
    <s v="Corporate"/>
    <s v="P112"/>
    <s v="Desk Lamp"/>
    <s v="Lifestyle"/>
    <s v="Lighting"/>
    <m/>
    <n v="6"/>
    <n v="1200"/>
    <n v="0.1"/>
    <n v="178"/>
    <s v="Net Banking"/>
    <s v="Delivered"/>
  </r>
  <r>
    <s v="ORD10980"/>
    <d v="2026-02-28T00:00:00"/>
    <s v="C1005"/>
    <s v="Customer 1085"/>
    <s v="Female"/>
    <n v="37"/>
    <s v="South"/>
    <s v="Andhra Pradesh"/>
    <s v="Vijayawada"/>
    <s v="Corporate"/>
    <s v="P111"/>
    <s v="Water Bottle"/>
    <s v="Lifestyle"/>
    <s v="Drinkware"/>
    <s v="Rahul"/>
    <n v="3"/>
    <n v="650"/>
    <n v="0.1"/>
    <n v="194"/>
    <s v="UPI"/>
    <s v="Delivered"/>
  </r>
  <r>
    <s v="ORD10981"/>
    <d v="2026-01-09T00:00:00"/>
    <s v="C1144"/>
    <s v="Customer 1030"/>
    <s v="Male"/>
    <n v="52"/>
    <s v="West"/>
    <s v="Maharashtra"/>
    <s v="Pune"/>
    <s v="Corporate"/>
    <s v="P101"/>
    <s v="Laptop 15"/>
    <s v="Electronics"/>
    <s v="Computers"/>
    <s v="Vikram"/>
    <n v="2"/>
    <n v="65000"/>
    <n v="0.2"/>
    <n v="369"/>
    <s v="Credit Card"/>
    <s v="Cancelled"/>
  </r>
  <r>
    <s v="ORD10982"/>
    <d v="2026-01-05T00:00:00"/>
    <s v="C1181"/>
    <s v="Customer 1193"/>
    <s v="Female"/>
    <n v="52"/>
    <s v="South"/>
    <s v="Karnataka"/>
    <s v="Bengaluru"/>
    <s v="Corporate"/>
    <s v="P102"/>
    <s v="Wireless Mouse"/>
    <s v="Electronics"/>
    <s v="Accessories"/>
    <s v="Vikram"/>
    <n v="3"/>
    <n v="850"/>
    <n v="0.1"/>
    <n v="239"/>
    <s v="UPI"/>
    <s v="Delivered"/>
  </r>
  <r>
    <s v="ORD10983"/>
    <d v="2026-01-23T00:00:00"/>
    <s v="C1229"/>
    <s v="Customer 1228"/>
    <s v="Female"/>
    <n v="38"/>
    <s v="East"/>
    <s v="Bihar"/>
    <s v="Patna"/>
    <s v="Consumer"/>
    <s v="P102"/>
    <s v="Wireless Mouse"/>
    <s v="Electronics"/>
    <s v="Accessories"/>
    <s v="Arjun"/>
    <n v="2"/>
    <n v="850"/>
    <n v="0.1"/>
    <n v="428"/>
    <s v="Cash on Delivery"/>
    <s v="Delivered"/>
  </r>
  <r>
    <s v="ORD10984"/>
    <d v="2026-01-18T00:00:00"/>
    <s v="C1016"/>
    <s v="Customer 1020"/>
    <s v="Female"/>
    <n v="54"/>
    <s v="North"/>
    <s v="Punjab"/>
    <s v="Ludhiana"/>
    <s v="Corporate"/>
    <s v="P107"/>
    <s v="Study Desk"/>
    <s v="Furniture"/>
    <s v="Desks"/>
    <s v="Sneha"/>
    <n v="3"/>
    <n v="10500"/>
    <n v="0"/>
    <n v="233"/>
    <s v="Credit Card"/>
    <s v="Delivered"/>
  </r>
  <r>
    <s v="ORD10985"/>
    <d v="2026-03-28T00:00:00"/>
    <s v="C1016"/>
    <s v="Customer 1132"/>
    <s v="Male"/>
    <n v="29"/>
    <s v="West"/>
    <s v="Maharashtra"/>
    <s v="Pune"/>
    <s v="Small Business"/>
    <s v="P107"/>
    <s v="Study Desk"/>
    <s v="Furniture"/>
    <s v="Desks"/>
    <s v="Sneha"/>
    <n v="4"/>
    <n v="10500"/>
    <n v="0.15"/>
    <n v="297"/>
    <s v="Net Banking"/>
    <s v="Delivered"/>
  </r>
  <r>
    <s v="ORD10986"/>
    <d v="2026-04-27T00:00:00"/>
    <s v="C1051"/>
    <s v="Customer 1004"/>
    <s v="Male"/>
    <n v="28"/>
    <s v="South"/>
    <s v="Andhra Pradesh"/>
    <s v="Tirupati"/>
    <s v="Consumer"/>
    <s v="P102"/>
    <s v="Wireless Mouse"/>
    <s v="Electronics"/>
    <s v="Accessories"/>
    <s v="Meena"/>
    <n v="4"/>
    <n v="850"/>
    <n v="0.05"/>
    <n v="450"/>
    <s v="Cash on Delivery"/>
    <s v="Delivered"/>
  </r>
  <r>
    <s v="ORD10987"/>
    <d v="2026-08-07T00:00:00"/>
    <s v="C1250"/>
    <s v="Customer 1050"/>
    <s v="Female"/>
    <n v="53"/>
    <s v="South"/>
    <s v="Kerala"/>
    <s v="Kochi"/>
    <s v="Corporate"/>
    <s v="P112"/>
    <s v="Desk Lamp"/>
    <s v="Lifestyle"/>
    <s v="Lighting"/>
    <s v="Rahul"/>
    <n v="4"/>
    <n v="1200"/>
    <n v="0.05"/>
    <n v="164"/>
    <s v="UPI"/>
    <s v="Delivered"/>
  </r>
  <r>
    <s v="ORD10988"/>
    <d v="2026-07-01T00:00:00"/>
    <s v="C1006"/>
    <s v="Customer 1240"/>
    <s v="Female"/>
    <n v="41"/>
    <s v="South"/>
    <s v="Kerala"/>
    <s v="Thiruvananthapuram"/>
    <s v="Small Business"/>
    <s v="P104"/>
    <s v="24in Monitor"/>
    <s v="Electronics"/>
    <s v="Displays"/>
    <s v="Kiran"/>
    <n v="2"/>
    <n v="12500"/>
    <n v="0"/>
    <n v="284"/>
    <s v="Credit Card"/>
    <s v="Delivered"/>
  </r>
  <r>
    <s v="ORD10989"/>
    <d v="2026-07-05T00:00:00"/>
    <s v="C1149"/>
    <s v="Customer 1156"/>
    <s v="Female"/>
    <n v="34"/>
    <s v="South"/>
    <s v="Karnataka"/>
    <s v="Bengaluru"/>
    <s v="Small Business"/>
    <s v="P110"/>
    <s v="Backpack"/>
    <s v="Bags"/>
    <s v="Laptop Bags"/>
    <s v="Sneha"/>
    <n v="6"/>
    <n v="1600"/>
    <n v="0"/>
    <n v="142"/>
    <s v="UPI"/>
    <s v="Delivered"/>
  </r>
  <r>
    <s v="ORD10990"/>
    <d v="2026-06-21T00:00:00"/>
    <s v="C1133"/>
    <s v="Customer 1050"/>
    <s v="Male"/>
    <n v="30"/>
    <s v="South"/>
    <s v="Kerala"/>
    <s v="Kochi"/>
    <s v="Small Business"/>
    <s v="P111"/>
    <s v="Water Bottle"/>
    <s v="Lifestyle"/>
    <s v="Drinkware"/>
    <s v="Sneha"/>
    <n v="2"/>
    <n v="650"/>
    <n v="0"/>
    <n v="119"/>
    <s v="Net Banking"/>
    <s v="Delivered"/>
  </r>
  <r>
    <s v="ORD10991"/>
    <d v="2026-02-15T00:00:00"/>
    <s v="C1150"/>
    <s v="Customer 1250"/>
    <s v="Female"/>
    <n v="53"/>
    <s v="West"/>
    <s v="Rajasthan"/>
    <s v="Jaipur"/>
    <s v="Small Business"/>
    <s v="P106"/>
    <s v="Office Chair"/>
    <s v="Furniture"/>
    <s v="Seating"/>
    <s v="Kiran"/>
    <n v="8"/>
    <n v="8500"/>
    <n v="0"/>
    <n v="342"/>
    <s v="Net Banking"/>
    <s v="Delivered"/>
  </r>
  <r>
    <s v="ORD10992"/>
    <d v="2026-06-05T00:00:00"/>
    <s v="C1250"/>
    <s v="Customer 1023"/>
    <s v="Male"/>
    <n v="33"/>
    <s v="South"/>
    <s v="Andhra Pradesh"/>
    <s v="Visakhapatnam"/>
    <s v="Consumer"/>
    <s v="P109"/>
    <s v="Premium Pen Set"/>
    <s v="Stationery"/>
    <s v="Writing"/>
    <s v="Priya"/>
    <n v="8"/>
    <n v="400"/>
    <n v="0.05"/>
    <n v="240"/>
    <s v="Cash on Delivery"/>
    <s v="Delivered"/>
  </r>
  <r>
    <s v="ORD10993"/>
    <d v="2026-08-02T00:00:00"/>
    <s v="C1039"/>
    <s v="Customer 1180"/>
    <s v="Male"/>
    <n v="46"/>
    <s v="North"/>
    <s v="Delhi"/>
    <s v="New Delhi"/>
    <s v="Corporate"/>
    <s v="P105"/>
    <s v="USB-C Hub"/>
    <s v="Electronics"/>
    <s v="Accessories"/>
    <s v="Vikram"/>
    <n v="7"/>
    <n v="1600"/>
    <n v="0.1"/>
    <n v="339"/>
    <s v="Credit Card"/>
    <s v="Cancelled"/>
  </r>
  <r>
    <s v="ORD10994"/>
    <d v="2026-05-25T00:00:00"/>
    <s v="C1160"/>
    <s v="Customer 1079"/>
    <s v="Male"/>
    <n v="35"/>
    <s v="South"/>
    <s v="Kerala"/>
    <s v="Kochi"/>
    <s v="Consumer"/>
    <s v="P105"/>
    <s v="USB-C Hub"/>
    <s v="Electronics"/>
    <s v="Accessories"/>
    <s v="Kiran"/>
    <n v="3"/>
    <n v="1600"/>
    <n v="0.05"/>
    <n v="380"/>
    <s v="Cash on Delivery"/>
    <s v="Delivered"/>
  </r>
  <r>
    <s v="ORD10995"/>
    <d v="2026-05-11T00:00:00"/>
    <s v="C1029"/>
    <s v="Customer 1089"/>
    <s v="Female"/>
    <n v="40"/>
    <s v="South"/>
    <s v="Kerala"/>
    <s v="Thiruvananthapuram"/>
    <s v="Corporate"/>
    <s v="P104"/>
    <s v="24in Monitor"/>
    <s v="Electronics"/>
    <s v="Displays"/>
    <s v="Priya"/>
    <n v="6"/>
    <n v="12500"/>
    <n v="0.15"/>
    <n v="308"/>
    <s v="Net Banking"/>
    <s v="Returned"/>
  </r>
  <r>
    <s v="ORD10996"/>
    <d v="2026-05-24T00:00:00"/>
    <s v="C1171"/>
    <s v="Customer 1054"/>
    <s v="Male"/>
    <n v="27"/>
    <s v="East"/>
    <s v="West Bengal"/>
    <s v="Kolkata"/>
    <s v="Small Business"/>
    <s v="P101"/>
    <s v="Laptop 15"/>
    <s v="Electronics"/>
    <s v="Computers"/>
    <s v="Vikram"/>
    <n v="5"/>
    <n v="65000"/>
    <n v="0"/>
    <n v="174"/>
    <s v="Debit Card"/>
    <s v="Returned"/>
  </r>
  <r>
    <s v="ORD10997"/>
    <d v="2026-02-13T00:00:00"/>
    <s v="C1116"/>
    <s v="Customer 1095"/>
    <s v="Male"/>
    <n v="36"/>
    <s v="East"/>
    <s v="Bihar"/>
    <s v="Patna"/>
    <s v="Corporate"/>
    <s v="P105"/>
    <s v="USB-C Hub"/>
    <s v="Electronics"/>
    <s v="Accessories"/>
    <s v="Arjun"/>
    <n v="7"/>
    <n v="1600"/>
    <n v="0.05"/>
    <n v="266"/>
    <s v="Debit Card"/>
    <s v="Cancelled"/>
  </r>
  <r>
    <s v="ORD10998"/>
    <d v="2026-03-28T00:00:00"/>
    <s v="C1066"/>
    <s v="Customer 1230"/>
    <s v="Male"/>
    <n v="40"/>
    <s v="South"/>
    <s v="Tamil Nadu"/>
    <s v="Coimbatore"/>
    <s v="Consumer"/>
    <s v="P104"/>
    <s v="24in Monitor"/>
    <s v="Electronics"/>
    <s v="Displays"/>
    <s v="Vikram"/>
    <n v="3"/>
    <n v="12500"/>
    <n v="0.1"/>
    <n v="220"/>
    <s v="Credit Card"/>
    <s v="Returned"/>
  </r>
  <r>
    <s v="ORD10999"/>
    <d v="2026-07-12T00:00:00"/>
    <s v="C1041"/>
    <s v="Customer 1032"/>
    <s v="Male"/>
    <n v="27"/>
    <s v="South"/>
    <s v="Tamil Nadu"/>
    <s v="Chennai"/>
    <s v="Small Business"/>
    <s v="P101"/>
    <s v="Laptop 15"/>
    <s v="Electronics"/>
    <s v="Computers"/>
    <s v="Sneha"/>
    <n v="3"/>
    <n v="65000"/>
    <n v="0"/>
    <n v="500"/>
    <s v="Credit Card"/>
    <s v="Delivered"/>
  </r>
  <r>
    <s v="ORD11000"/>
    <d v="2026-01-22T00:00:00"/>
    <s v="C1232"/>
    <s v="Customer 1084"/>
    <s v="Female"/>
    <n v="38"/>
    <s v="South"/>
    <s v="Andhra Pradesh"/>
    <s v="Visakhapatnam"/>
    <s v="Corporate"/>
    <s v="P110"/>
    <s v="Backpack"/>
    <s v="Bags"/>
    <s v="Laptop Bags"/>
    <s v="Meena"/>
    <n v="1"/>
    <n v="1600"/>
    <n v="0.1"/>
    <n v="261"/>
    <s v="UPI"/>
    <s v="Returned"/>
  </r>
  <r>
    <s v="ORD10779"/>
    <d v="2026-01-24T00:00:00"/>
    <s v="C1119"/>
    <s v="Customer 1019"/>
    <s v="Male"/>
    <n v="30"/>
    <s v="East"/>
    <s v="West Bengal"/>
    <s v="Kolkata"/>
    <s v="Corporate"/>
    <s v="P103"/>
    <s v="Keyboard"/>
    <s v="Electronics"/>
    <s v="Accessories"/>
    <s v="Anjali"/>
    <n v="7"/>
    <n v="1200"/>
    <n v="0.1"/>
    <n v="200"/>
    <s v="Net Banking"/>
    <s v="Returned"/>
  </r>
  <r>
    <s v="ORD10335"/>
    <d v="2026-01-13T00:00:00"/>
    <s v="C1134"/>
    <s v="Customer 1196"/>
    <s v="Female"/>
    <n v="51"/>
    <s v="West"/>
    <s v="Maharashtra"/>
    <s v="Pune"/>
    <s v="Corporate"/>
    <s v="P111"/>
    <s v="Water Bottle"/>
    <s v="Lifestyle"/>
    <s v="Drinkware"/>
    <s v="Meena"/>
    <n v="8"/>
    <n v="650"/>
    <n v="0.15"/>
    <n v="239"/>
    <s v="Cash on Delivery"/>
    <s v="Delivered"/>
  </r>
  <r>
    <s v="ORD10272"/>
    <d v="2026-07-27T00:00:00"/>
    <s v="C1209"/>
    <s v="Customer 1236"/>
    <s v="Male"/>
    <n v="21"/>
    <s v="South"/>
    <s v="Tamil Nadu"/>
    <s v="Coimbatore"/>
    <s v="Small Business"/>
    <s v="P105"/>
    <s v="USB-C Hub"/>
    <s v="Electronics"/>
    <s v="Accessories"/>
    <s v="Kiran"/>
    <n v="6"/>
    <n v="1600"/>
    <n v="0.1"/>
    <n v="161"/>
    <s v="Net Banking"/>
    <s v="Delivered"/>
  </r>
  <r>
    <s v="ORD10803"/>
    <d v="2026-01-15T00:00:00"/>
    <s v="C1186"/>
    <s v="Customer 1176"/>
    <s v="Female"/>
    <n v="37"/>
    <s v="East"/>
    <s v="Bihar"/>
    <s v="Patna"/>
    <s v="Small Business"/>
    <s v="P109"/>
    <s v="Premium Pen Set"/>
    <s v="Stationery"/>
    <s v="Writing"/>
    <s v="Kiran"/>
    <n v="2"/>
    <n v="400"/>
    <n v="0.15"/>
    <n v="452"/>
    <s v="Net Banking"/>
    <s v="Delivered"/>
  </r>
  <r>
    <s v="ORD10217"/>
    <d v="2026-02-20T00:00:00"/>
    <s v="C1023"/>
    <s v="Customer 1036"/>
    <s v="Male"/>
    <n v="32"/>
    <s v="East"/>
    <s v="West Bengal"/>
    <s v="Kolkata"/>
    <s v="Small Business"/>
    <s v="P103"/>
    <s v="Keyboard"/>
    <s v="Electronics"/>
    <s v="Accessories"/>
    <s v="Priya"/>
    <n v="5"/>
    <n v="1200"/>
    <n v="0.15"/>
    <n v="217"/>
    <s v="Credit Card"/>
    <s v="Cancelled"/>
  </r>
  <r>
    <s v="ORD10409"/>
    <d v="2026-05-26T00:00:00"/>
    <s v="C1221"/>
    <s v="Customer 1080"/>
    <s v="Male"/>
    <n v="23"/>
    <s v="North"/>
    <s v="Uttar Pradesh"/>
    <s v="Lucknow"/>
    <s v="Corporate"/>
    <s v="P103"/>
    <s v="Keyboard"/>
    <s v="Electronics"/>
    <s v="Accessories"/>
    <s v="Anjali"/>
    <n v="4"/>
    <n v="1200"/>
    <n v="0.05"/>
    <n v="234"/>
    <s v="Net Banking"/>
    <s v="Delivered"/>
  </r>
  <r>
    <s v="ORD10813"/>
    <d v="2026-01-17T00:00:00"/>
    <s v="C1152"/>
    <s v="Customer 1045"/>
    <s v="Female"/>
    <n v="46"/>
    <s v="South"/>
    <s v="Andhra Pradesh"/>
    <s v="Vijayawada"/>
    <s v="Corporate"/>
    <s v="P109"/>
    <s v="Premium Pen Set"/>
    <s v="Stationery"/>
    <s v="Writing"/>
    <s v="Sneha"/>
    <n v="1"/>
    <n v="400"/>
    <n v="0.1"/>
    <n v="79"/>
    <s v="UPI"/>
    <s v="Delivered"/>
  </r>
  <r>
    <s v="ORD10095"/>
    <d v="2026-05-17T00:00:00"/>
    <s v="C1110"/>
    <s v="Customer 1216"/>
    <s v="Male"/>
    <n v="54"/>
    <s v="South"/>
    <s v="Telangana"/>
    <s v="Warangal"/>
    <s v="Small Business"/>
    <s v="P101"/>
    <s v="Laptop 15"/>
    <s v="Electronics"/>
    <s v="Computers"/>
    <s v="Kiran"/>
    <n v="7"/>
    <n v="65000"/>
    <n v="0.1"/>
    <n v="354"/>
    <s v="Credit Card"/>
    <s v="Delivered"/>
  </r>
  <r>
    <s v="ORD10488"/>
    <d v="2026-05-12T00:00:00"/>
    <s v="C1126"/>
    <s v="Customer 1040"/>
    <s v="Female"/>
    <n v="35"/>
    <s v="South"/>
    <s v="Telangana"/>
    <s v="Hyderabad"/>
    <s v="Small Business"/>
    <s v="P104"/>
    <s v="24in Monitor"/>
    <s v="Electronics"/>
    <s v="Displays"/>
    <s v="Anjali"/>
    <n v="7"/>
    <n v="12500"/>
    <n v="0"/>
    <n v="291"/>
    <s v="UPI"/>
    <s v="Delivered"/>
  </r>
  <r>
    <s v="ORD10171"/>
    <d v="2026-03-20T00:00:00"/>
    <s v="C1217"/>
    <s v="Customer 1008"/>
    <s v="Female"/>
    <n v="41"/>
    <s v="South"/>
    <s v="Telangana"/>
    <s v="Hyderabad"/>
    <s v="Corporate"/>
    <s v="P108"/>
    <s v="Notebook Pack"/>
    <s v="Stationery"/>
    <s v="Paper"/>
    <s v="Meena"/>
    <n v="2"/>
    <n v="300"/>
    <n v="0"/>
    <n v="234"/>
    <s v="Debit Card"/>
    <s v="Cancelle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4">
  <r>
    <s v="C1001"/>
    <x v="0"/>
  </r>
  <r>
    <s v="C1002"/>
    <x v="0"/>
  </r>
  <r>
    <s v="C1003"/>
    <x v="0"/>
  </r>
  <r>
    <s v="C1004"/>
    <x v="1"/>
  </r>
  <r>
    <s v="C1005"/>
    <x v="0"/>
  </r>
  <r>
    <s v="C1006"/>
    <x v="2"/>
  </r>
  <r>
    <s v="C1007"/>
    <x v="1"/>
  </r>
  <r>
    <s v="C1008"/>
    <x v="1"/>
  </r>
  <r>
    <s v="C1009"/>
    <x v="2"/>
  </r>
  <r>
    <s v="C1010"/>
    <x v="1"/>
  </r>
  <r>
    <s v="C1011"/>
    <x v="0"/>
  </r>
  <r>
    <s v="C1012"/>
    <x v="0"/>
  </r>
  <r>
    <s v="C1013"/>
    <x v="0"/>
  </r>
  <r>
    <s v="C1014"/>
    <x v="1"/>
  </r>
  <r>
    <s v="C1015"/>
    <x v="1"/>
  </r>
  <r>
    <s v="C1016"/>
    <x v="0"/>
  </r>
  <r>
    <s v="C1017"/>
    <x v="0"/>
  </r>
  <r>
    <s v="C1018"/>
    <x v="0"/>
  </r>
  <r>
    <s v="C1019"/>
    <x v="0"/>
  </r>
  <r>
    <s v="C1020"/>
    <x v="1"/>
  </r>
  <r>
    <s v="C1021"/>
    <x v="0"/>
  </r>
  <r>
    <s v="C1022"/>
    <x v="2"/>
  </r>
  <r>
    <s v="C1023"/>
    <x v="0"/>
  </r>
  <r>
    <s v="C1024"/>
    <x v="0"/>
  </r>
  <r>
    <s v="C1025"/>
    <x v="0"/>
  </r>
  <r>
    <s v="C1026"/>
    <x v="1"/>
  </r>
  <r>
    <s v="C1027"/>
    <x v="2"/>
  </r>
  <r>
    <s v="C1028"/>
    <x v="0"/>
  </r>
  <r>
    <s v="C1029"/>
    <x v="0"/>
  </r>
  <r>
    <s v="C1030"/>
    <x v="1"/>
  </r>
  <r>
    <s v="C1031"/>
    <x v="1"/>
  </r>
  <r>
    <s v="C1032"/>
    <x v="1"/>
  </r>
  <r>
    <s v="C1033"/>
    <x v="2"/>
  </r>
  <r>
    <s v="C1034"/>
    <x v="1"/>
  </r>
  <r>
    <s v="C1035"/>
    <x v="0"/>
  </r>
  <r>
    <s v="C1037"/>
    <x v="2"/>
  </r>
  <r>
    <s v="C1038"/>
    <x v="0"/>
  </r>
  <r>
    <s v="C1039"/>
    <x v="0"/>
  </r>
  <r>
    <s v="C1040"/>
    <x v="1"/>
  </r>
  <r>
    <s v="C1041"/>
    <x v="1"/>
  </r>
  <r>
    <s v="C1042"/>
    <x v="0"/>
  </r>
  <r>
    <s v="C1043"/>
    <x v="0"/>
  </r>
  <r>
    <s v="C1044"/>
    <x v="1"/>
  </r>
  <r>
    <s v="C1045"/>
    <x v="1"/>
  </r>
  <r>
    <s v="C1046"/>
    <x v="2"/>
  </r>
  <r>
    <s v="C1047"/>
    <x v="0"/>
  </r>
  <r>
    <s v="C1048"/>
    <x v="0"/>
  </r>
  <r>
    <s v="C1049"/>
    <x v="1"/>
  </r>
  <r>
    <s v="C1050"/>
    <x v="2"/>
  </r>
  <r>
    <s v="C1051"/>
    <x v="2"/>
  </r>
  <r>
    <s v="C1052"/>
    <x v="2"/>
  </r>
  <r>
    <s v="C1053"/>
    <x v="0"/>
  </r>
  <r>
    <s v="C1054"/>
    <x v="0"/>
  </r>
  <r>
    <s v="C1056"/>
    <x v="1"/>
  </r>
  <r>
    <s v="C1057"/>
    <x v="0"/>
  </r>
  <r>
    <s v="C1058"/>
    <x v="2"/>
  </r>
  <r>
    <s v="C1059"/>
    <x v="2"/>
  </r>
  <r>
    <s v="C1060"/>
    <x v="1"/>
  </r>
  <r>
    <s v="C1061"/>
    <x v="0"/>
  </r>
  <r>
    <s v="C1062"/>
    <x v="2"/>
  </r>
  <r>
    <s v="C1063"/>
    <x v="0"/>
  </r>
  <r>
    <s v="C1064"/>
    <x v="0"/>
  </r>
  <r>
    <s v="C1065"/>
    <x v="0"/>
  </r>
  <r>
    <s v="C1066"/>
    <x v="0"/>
  </r>
  <r>
    <s v="C1067"/>
    <x v="1"/>
  </r>
  <r>
    <s v="C1068"/>
    <x v="1"/>
  </r>
  <r>
    <s v="C1069"/>
    <x v="0"/>
  </r>
  <r>
    <s v="C1070"/>
    <x v="1"/>
  </r>
  <r>
    <s v="C1071"/>
    <x v="0"/>
  </r>
  <r>
    <s v="C1072"/>
    <x v="2"/>
  </r>
  <r>
    <s v="C1073"/>
    <x v="1"/>
  </r>
  <r>
    <s v="C1074"/>
    <x v="0"/>
  </r>
  <r>
    <s v="C1075"/>
    <x v="0"/>
  </r>
  <r>
    <s v="C1076"/>
    <x v="0"/>
  </r>
  <r>
    <s v="C1077"/>
    <x v="0"/>
  </r>
  <r>
    <s v="C1078"/>
    <x v="1"/>
  </r>
  <r>
    <s v="C1079"/>
    <x v="0"/>
  </r>
  <r>
    <s v="C1080"/>
    <x v="0"/>
  </r>
  <r>
    <s v="C1081"/>
    <x v="0"/>
  </r>
  <r>
    <s v="C1082"/>
    <x v="1"/>
  </r>
  <r>
    <s v="C1083"/>
    <x v="0"/>
  </r>
  <r>
    <s v="C1084"/>
    <x v="2"/>
  </r>
  <r>
    <s v="C1085"/>
    <x v="2"/>
  </r>
  <r>
    <s v="C1086"/>
    <x v="0"/>
  </r>
  <r>
    <s v="C1087"/>
    <x v="0"/>
  </r>
  <r>
    <s v="C1088"/>
    <x v="0"/>
  </r>
  <r>
    <s v="C1089"/>
    <x v="0"/>
  </r>
  <r>
    <s v="C1090"/>
    <x v="2"/>
  </r>
  <r>
    <s v="C1091"/>
    <x v="1"/>
  </r>
  <r>
    <s v="C1092"/>
    <x v="0"/>
  </r>
  <r>
    <s v="C1093"/>
    <x v="0"/>
  </r>
  <r>
    <s v="C1094"/>
    <x v="0"/>
  </r>
  <r>
    <s v="C1095"/>
    <x v="0"/>
  </r>
  <r>
    <s v="C1096"/>
    <x v="2"/>
  </r>
  <r>
    <s v="C1097"/>
    <x v="2"/>
  </r>
  <r>
    <s v="C1098"/>
    <x v="2"/>
  </r>
  <r>
    <s v="C1099"/>
    <x v="0"/>
  </r>
  <r>
    <s v="C1100"/>
    <x v="0"/>
  </r>
  <r>
    <s v="C1101"/>
    <x v="0"/>
  </r>
  <r>
    <s v="C1102"/>
    <x v="1"/>
  </r>
  <r>
    <s v="C1103"/>
    <x v="2"/>
  </r>
  <r>
    <s v="C1104"/>
    <x v="1"/>
  </r>
  <r>
    <s v="C1105"/>
    <x v="0"/>
  </r>
  <r>
    <s v="C1106"/>
    <x v="0"/>
  </r>
  <r>
    <s v="C1107"/>
    <x v="2"/>
  </r>
  <r>
    <s v="C1108"/>
    <x v="0"/>
  </r>
  <r>
    <s v="C1109"/>
    <x v="2"/>
  </r>
  <r>
    <s v="C1110"/>
    <x v="0"/>
  </r>
  <r>
    <s v="C1111"/>
    <x v="1"/>
  </r>
  <r>
    <s v="C1112"/>
    <x v="0"/>
  </r>
  <r>
    <s v="C1113"/>
    <x v="1"/>
  </r>
  <r>
    <s v="C1114"/>
    <x v="0"/>
  </r>
  <r>
    <s v="C1115"/>
    <x v="0"/>
  </r>
  <r>
    <s v="C1116"/>
    <x v="0"/>
  </r>
  <r>
    <s v="C1117"/>
    <x v="0"/>
  </r>
  <r>
    <s v="C1118"/>
    <x v="1"/>
  </r>
  <r>
    <s v="C1119"/>
    <x v="1"/>
  </r>
  <r>
    <s v="C1120"/>
    <x v="1"/>
  </r>
  <r>
    <s v="C1121"/>
    <x v="1"/>
  </r>
  <r>
    <s v="C1123"/>
    <x v="2"/>
  </r>
  <r>
    <s v="C1124"/>
    <x v="0"/>
  </r>
  <r>
    <s v="C1125"/>
    <x v="1"/>
  </r>
  <r>
    <s v="C1126"/>
    <x v="0"/>
  </r>
  <r>
    <s v="C1127"/>
    <x v="1"/>
  </r>
  <r>
    <s v="C1128"/>
    <x v="0"/>
  </r>
  <r>
    <s v="C1129"/>
    <x v="2"/>
  </r>
  <r>
    <s v="C1130"/>
    <x v="0"/>
  </r>
  <r>
    <s v="C1131"/>
    <x v="0"/>
  </r>
  <r>
    <s v="C1132"/>
    <x v="0"/>
  </r>
  <r>
    <s v="C1133"/>
    <x v="0"/>
  </r>
  <r>
    <s v="C1134"/>
    <x v="0"/>
  </r>
  <r>
    <s v="C1135"/>
    <x v="0"/>
  </r>
  <r>
    <s v="C1136"/>
    <x v="0"/>
  </r>
  <r>
    <s v="C1137"/>
    <x v="0"/>
  </r>
  <r>
    <s v="C1138"/>
    <x v="0"/>
  </r>
  <r>
    <s v="C1139"/>
    <x v="1"/>
  </r>
  <r>
    <s v="C1140"/>
    <x v="0"/>
  </r>
  <r>
    <s v="C1141"/>
    <x v="0"/>
  </r>
  <r>
    <s v="C1142"/>
    <x v="0"/>
  </r>
  <r>
    <s v="C1143"/>
    <x v="0"/>
  </r>
  <r>
    <s v="C1144"/>
    <x v="0"/>
  </r>
  <r>
    <s v="C1145"/>
    <x v="2"/>
  </r>
  <r>
    <s v="C1146"/>
    <x v="0"/>
  </r>
  <r>
    <s v="C1147"/>
    <x v="0"/>
  </r>
  <r>
    <s v="C1148"/>
    <x v="0"/>
  </r>
  <r>
    <s v="C1149"/>
    <x v="0"/>
  </r>
  <r>
    <s v="C1150"/>
    <x v="0"/>
  </r>
  <r>
    <s v="C1151"/>
    <x v="2"/>
  </r>
  <r>
    <s v="C1152"/>
    <x v="0"/>
  </r>
  <r>
    <s v="C1153"/>
    <x v="2"/>
  </r>
  <r>
    <s v="C1154"/>
    <x v="0"/>
  </r>
  <r>
    <s v="C1155"/>
    <x v="0"/>
  </r>
  <r>
    <s v="C1156"/>
    <x v="0"/>
  </r>
  <r>
    <s v="C1157"/>
    <x v="0"/>
  </r>
  <r>
    <s v="C1158"/>
    <x v="0"/>
  </r>
  <r>
    <s v="C1159"/>
    <x v="1"/>
  </r>
  <r>
    <s v="C1160"/>
    <x v="2"/>
  </r>
  <r>
    <s v="C1161"/>
    <x v="0"/>
  </r>
  <r>
    <s v="C1162"/>
    <x v="0"/>
  </r>
  <r>
    <s v="C1163"/>
    <x v="1"/>
  </r>
  <r>
    <s v="C1164"/>
    <x v="0"/>
  </r>
  <r>
    <s v="C1166"/>
    <x v="0"/>
  </r>
  <r>
    <s v="C1168"/>
    <x v="1"/>
  </r>
  <r>
    <s v="C1169"/>
    <x v="0"/>
  </r>
  <r>
    <s v="C1170"/>
    <x v="0"/>
  </r>
  <r>
    <s v="C1171"/>
    <x v="0"/>
  </r>
  <r>
    <s v="C1172"/>
    <x v="2"/>
  </r>
  <r>
    <s v="C1173"/>
    <x v="0"/>
  </r>
  <r>
    <s v="C1174"/>
    <x v="2"/>
  </r>
  <r>
    <s v="C1175"/>
    <x v="0"/>
  </r>
  <r>
    <s v="C1176"/>
    <x v="0"/>
  </r>
  <r>
    <s v="C1177"/>
    <x v="0"/>
  </r>
  <r>
    <s v="C1178"/>
    <x v="1"/>
  </r>
  <r>
    <s v="C1179"/>
    <x v="0"/>
  </r>
  <r>
    <s v="C1180"/>
    <x v="2"/>
  </r>
  <r>
    <s v="C1181"/>
    <x v="0"/>
  </r>
  <r>
    <s v="C1182"/>
    <x v="0"/>
  </r>
  <r>
    <s v="C1183"/>
    <x v="0"/>
  </r>
  <r>
    <s v="C1184"/>
    <x v="0"/>
  </r>
  <r>
    <s v="C1185"/>
    <x v="0"/>
  </r>
  <r>
    <s v="C1186"/>
    <x v="1"/>
  </r>
  <r>
    <s v="C1187"/>
    <x v="1"/>
  </r>
  <r>
    <s v="C1188"/>
    <x v="2"/>
  </r>
  <r>
    <s v="C1189"/>
    <x v="0"/>
  </r>
  <r>
    <s v="C1190"/>
    <x v="0"/>
  </r>
  <r>
    <s v="C1191"/>
    <x v="2"/>
  </r>
  <r>
    <s v="C1192"/>
    <x v="0"/>
  </r>
  <r>
    <s v="C1193"/>
    <x v="1"/>
  </r>
  <r>
    <s v="C1194"/>
    <x v="1"/>
  </r>
  <r>
    <s v="C1195"/>
    <x v="0"/>
  </r>
  <r>
    <s v="C1196"/>
    <x v="1"/>
  </r>
  <r>
    <s v="C1197"/>
    <x v="1"/>
  </r>
  <r>
    <s v="C1198"/>
    <x v="0"/>
  </r>
  <r>
    <s v="C1199"/>
    <x v="1"/>
  </r>
  <r>
    <s v="C1200"/>
    <x v="0"/>
  </r>
  <r>
    <s v="C1201"/>
    <x v="0"/>
  </r>
  <r>
    <s v="C1202"/>
    <x v="0"/>
  </r>
  <r>
    <s v="C1203"/>
    <x v="0"/>
  </r>
  <r>
    <s v="C1204"/>
    <x v="0"/>
  </r>
  <r>
    <s v="C1205"/>
    <x v="1"/>
  </r>
  <r>
    <s v="C1206"/>
    <x v="0"/>
  </r>
  <r>
    <s v="C1207"/>
    <x v="0"/>
  </r>
  <r>
    <s v="C1208"/>
    <x v="2"/>
  </r>
  <r>
    <s v="C1209"/>
    <x v="0"/>
  </r>
  <r>
    <s v="C1210"/>
    <x v="2"/>
  </r>
  <r>
    <s v="C1211"/>
    <x v="0"/>
  </r>
  <r>
    <s v="C1212"/>
    <x v="1"/>
  </r>
  <r>
    <s v="C1213"/>
    <x v="2"/>
  </r>
  <r>
    <s v="C1214"/>
    <x v="0"/>
  </r>
  <r>
    <s v="C1215"/>
    <x v="0"/>
  </r>
  <r>
    <s v="C1216"/>
    <x v="0"/>
  </r>
  <r>
    <s v="C1217"/>
    <x v="1"/>
  </r>
  <r>
    <s v="C1219"/>
    <x v="2"/>
  </r>
  <r>
    <s v="C1220"/>
    <x v="0"/>
  </r>
  <r>
    <s v="C1221"/>
    <x v="0"/>
  </r>
  <r>
    <s v="C1222"/>
    <x v="1"/>
  </r>
  <r>
    <s v="C1223"/>
    <x v="0"/>
  </r>
  <r>
    <s v="C1224"/>
    <x v="2"/>
  </r>
  <r>
    <s v="C1225"/>
    <x v="2"/>
  </r>
  <r>
    <s v="C1226"/>
    <x v="0"/>
  </r>
  <r>
    <s v="C1227"/>
    <x v="0"/>
  </r>
  <r>
    <s v="C1228"/>
    <x v="0"/>
  </r>
  <r>
    <s v="C1229"/>
    <x v="0"/>
  </r>
  <r>
    <s v="C1230"/>
    <x v="1"/>
  </r>
  <r>
    <s v="C1231"/>
    <x v="2"/>
  </r>
  <r>
    <s v="C1232"/>
    <x v="1"/>
  </r>
  <r>
    <s v="C1233"/>
    <x v="0"/>
  </r>
  <r>
    <s v="C1234"/>
    <x v="0"/>
  </r>
  <r>
    <s v="C1235"/>
    <x v="2"/>
  </r>
  <r>
    <s v="C1236"/>
    <x v="0"/>
  </r>
  <r>
    <s v="C1237"/>
    <x v="0"/>
  </r>
  <r>
    <s v="C1238"/>
    <x v="0"/>
  </r>
  <r>
    <s v="C1239"/>
    <x v="2"/>
  </r>
  <r>
    <s v="C1240"/>
    <x v="2"/>
  </r>
  <r>
    <s v="C1241"/>
    <x v="0"/>
  </r>
  <r>
    <s v="C1242"/>
    <x v="1"/>
  </r>
  <r>
    <s v="C1243"/>
    <x v="0"/>
  </r>
  <r>
    <s v="C1244"/>
    <x v="0"/>
  </r>
  <r>
    <s v="C1245"/>
    <x v="0"/>
  </r>
  <r>
    <s v="C1246"/>
    <x v="1"/>
  </r>
  <r>
    <s v="C1247"/>
    <x v="0"/>
  </r>
  <r>
    <s v="C1248"/>
    <x v="0"/>
  </r>
  <r>
    <s v="C1249"/>
    <x v="0"/>
  </r>
  <r>
    <s v="C125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FC8015-D8CE-4DFF-A4A6-8803BB13B873}" name="PivotTable11" cacheId="1" applyNumberFormats="0" applyBorderFormats="0" applyFontFormats="0" applyPatternFormats="0" applyAlignmentFormats="0" applyWidthHeightFormats="1" dataCaption="Values" tag="0a5e7ae2-6bd5-42e7-8c07-45e387ed1413" updatedVersion="8" minRefreshableVersion="3" useAutoFormatting="1" itemPrintTitles="1" createdVersion="8" indent="0" outline="1" outlineData="1" multipleFieldFilters="0">
  <location ref="A3:C20" firstHeaderRow="1" firstDataRow="1" firstDataCol="0"/>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3A703C-BA5A-4D32-8272-37656EB8BF3D}" name="PivotTable10"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C23" firstHeaderRow="1" firstDataRow="1" firstDataCol="0"/>
  <pivotFields count="31">
    <pivotField showAll="0"/>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showAll="0">
      <items count="5">
        <item x="2"/>
        <item x="1"/>
        <item x="3"/>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6"/>
        <item x="2"/>
        <item x="5"/>
        <item x="3"/>
        <item x="1"/>
        <item x="4"/>
        <item x="0"/>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676831-5562-4D02-BEA5-526F18D32F7C}" name="PivotTable9" cacheId="2" applyNumberFormats="0" applyBorderFormats="0" applyFontFormats="0" applyPatternFormats="0" applyAlignmentFormats="0" applyWidthHeightFormats="1" dataCaption="Values" tag="dd1bdaba-f92b-40a3-8be9-0d531dfa07b3"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AAFC07-1AA5-40B6-80CB-530C7B3921C1}" name="PivotTable17" cacheId="4" applyNumberFormats="0" applyBorderFormats="0" applyFontFormats="0" applyPatternFormats="0" applyAlignmentFormats="0" applyWidthHeightFormats="1" dataCaption="Values" tag="bfa4f8e2-c0c7-4c4e-b76c-3c550839e38c" updatedVersion="8" minRefreshableVersion="3" useAutoFormatting="1" itemPrintTitles="1" createdVersion="8" indent="0" outline="1" outlineData="1" multipleFieldFilters="0" chartFormat="6">
  <location ref="A3:B16"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Net_sales" fld="0" baseField="0" baseItem="0" numFmtId="166"/>
  </dataFields>
  <chartFormats count="3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1" format="7">
      <pivotArea type="data" outline="0" fieldPosition="0">
        <references count="2">
          <reference field="4294967294" count="1" selected="0">
            <x v="0"/>
          </reference>
          <reference field="1" count="1" selected="0">
            <x v="5"/>
          </reference>
        </references>
      </pivotArea>
    </chartFormat>
    <chartFormat chart="1" format="8">
      <pivotArea type="data" outline="0" fieldPosition="0">
        <references count="2">
          <reference field="4294967294" count="1" selected="0">
            <x v="0"/>
          </reference>
          <reference field="1" count="1" selected="0">
            <x v="6"/>
          </reference>
        </references>
      </pivotArea>
    </chartFormat>
    <chartFormat chart="1" format="9">
      <pivotArea type="data" outline="0" fieldPosition="0">
        <references count="2">
          <reference field="4294967294" count="1" selected="0">
            <x v="0"/>
          </reference>
          <reference field="1" count="1" selected="0">
            <x v="7"/>
          </reference>
        </references>
      </pivotArea>
    </chartFormat>
    <chartFormat chart="1" format="10">
      <pivotArea type="data" outline="0" fieldPosition="0">
        <references count="2">
          <reference field="4294967294" count="1" selected="0">
            <x v="0"/>
          </reference>
          <reference field="1" count="1" selected="0">
            <x v="8"/>
          </reference>
        </references>
      </pivotArea>
    </chartFormat>
    <chartFormat chart="1" format="11">
      <pivotArea type="data" outline="0" fieldPosition="0">
        <references count="2">
          <reference field="4294967294" count="1" selected="0">
            <x v="0"/>
          </reference>
          <reference field="1" count="1" selected="0">
            <x v="9"/>
          </reference>
        </references>
      </pivotArea>
    </chartFormat>
    <chartFormat chart="1" format="12">
      <pivotArea type="data" outline="0" fieldPosition="0">
        <references count="2">
          <reference field="4294967294" count="1" selected="0">
            <x v="0"/>
          </reference>
          <reference field="1" count="1" selected="0">
            <x v="10"/>
          </reference>
        </references>
      </pivotArea>
    </chartFormat>
    <chartFormat chart="1" format="13">
      <pivotArea type="data" outline="0" fieldPosition="0">
        <references count="2">
          <reference field="4294967294" count="1" selected="0">
            <x v="0"/>
          </reference>
          <reference field="1" count="1" selected="0">
            <x v="11"/>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1" count="1" selected="0">
            <x v="0"/>
          </reference>
        </references>
      </pivotArea>
    </chartFormat>
    <chartFormat chart="2" format="16">
      <pivotArea type="data" outline="0" fieldPosition="0">
        <references count="2">
          <reference field="4294967294" count="1" selected="0">
            <x v="0"/>
          </reference>
          <reference field="1" count="1" selected="0">
            <x v="1"/>
          </reference>
        </references>
      </pivotArea>
    </chartFormat>
    <chartFormat chart="2" format="17">
      <pivotArea type="data" outline="0" fieldPosition="0">
        <references count="2">
          <reference field="4294967294" count="1" selected="0">
            <x v="0"/>
          </reference>
          <reference field="1" count="1" selected="0">
            <x v="2"/>
          </reference>
        </references>
      </pivotArea>
    </chartFormat>
    <chartFormat chart="2" format="18">
      <pivotArea type="data" outline="0" fieldPosition="0">
        <references count="2">
          <reference field="4294967294" count="1" selected="0">
            <x v="0"/>
          </reference>
          <reference field="1" count="1" selected="0">
            <x v="3"/>
          </reference>
        </references>
      </pivotArea>
    </chartFormat>
    <chartFormat chart="2" format="19">
      <pivotArea type="data" outline="0" fieldPosition="0">
        <references count="2">
          <reference field="4294967294" count="1" selected="0">
            <x v="0"/>
          </reference>
          <reference field="1" count="1" selected="0">
            <x v="4"/>
          </reference>
        </references>
      </pivotArea>
    </chartFormat>
    <chartFormat chart="2" format="20">
      <pivotArea type="data" outline="0" fieldPosition="0">
        <references count="2">
          <reference field="4294967294" count="1" selected="0">
            <x v="0"/>
          </reference>
          <reference field="1" count="1" selected="0">
            <x v="5"/>
          </reference>
        </references>
      </pivotArea>
    </chartFormat>
    <chartFormat chart="2" format="21">
      <pivotArea type="data" outline="0" fieldPosition="0">
        <references count="2">
          <reference field="4294967294" count="1" selected="0">
            <x v="0"/>
          </reference>
          <reference field="1" count="1" selected="0">
            <x v="6"/>
          </reference>
        </references>
      </pivotArea>
    </chartFormat>
    <chartFormat chart="2" format="22">
      <pivotArea type="data" outline="0" fieldPosition="0">
        <references count="2">
          <reference field="4294967294" count="1" selected="0">
            <x v="0"/>
          </reference>
          <reference field="1" count="1" selected="0">
            <x v="7"/>
          </reference>
        </references>
      </pivotArea>
    </chartFormat>
    <chartFormat chart="2" format="23">
      <pivotArea type="data" outline="0" fieldPosition="0">
        <references count="2">
          <reference field="4294967294" count="1" selected="0">
            <x v="0"/>
          </reference>
          <reference field="1" count="1" selected="0">
            <x v="8"/>
          </reference>
        </references>
      </pivotArea>
    </chartFormat>
    <chartFormat chart="2" format="24">
      <pivotArea type="data" outline="0" fieldPosition="0">
        <references count="2">
          <reference field="4294967294" count="1" selected="0">
            <x v="0"/>
          </reference>
          <reference field="1" count="1" selected="0">
            <x v="9"/>
          </reference>
        </references>
      </pivotArea>
    </chartFormat>
    <chartFormat chart="2" format="25">
      <pivotArea type="data" outline="0" fieldPosition="0">
        <references count="2">
          <reference field="4294967294" count="1" selected="0">
            <x v="0"/>
          </reference>
          <reference field="1" count="1" selected="0">
            <x v="10"/>
          </reference>
        </references>
      </pivotArea>
    </chartFormat>
    <chartFormat chart="2" format="26">
      <pivotArea type="data" outline="0" fieldPosition="0">
        <references count="2">
          <reference field="4294967294" count="1" selected="0">
            <x v="0"/>
          </reference>
          <reference field="1" count="1" selected="0">
            <x v="1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0" format="11">
      <pivotArea type="data" outline="0" fieldPosition="0">
        <references count="2">
          <reference field="4294967294" count="1" selected="0">
            <x v="0"/>
          </reference>
          <reference field="1" count="1" selected="0">
            <x v="10"/>
          </reference>
        </references>
      </pivotArea>
    </chartFormat>
    <chartFormat chart="0" format="12">
      <pivotArea type="data" outline="0" fieldPosition="0">
        <references count="2">
          <reference field="4294967294" count="1" selected="0">
            <x v="0"/>
          </reference>
          <reference field="1" count="1" selected="0">
            <x v="1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495B73-52C1-4BB9-9D51-A3F60278D5D3}" name="PivotTable19"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
    <pivotField axis="axisRow" allDrilled="1" showAll="0" dataSourceSort="1" defaultAttributeDrillState="1">
      <items count="4">
        <item x="0"/>
        <item x="1"/>
        <item x="2"/>
        <item t="default"/>
      </items>
    </pivotField>
    <pivotField dataField="1" subtotalTop="0" showAll="0" defaultSubtotal="0"/>
  </pivotFields>
  <rowFields count="1">
    <field x="0"/>
  </rowFields>
  <rowItems count="4">
    <i>
      <x/>
    </i>
    <i>
      <x v="1"/>
    </i>
    <i>
      <x v="2"/>
    </i>
    <i t="grand">
      <x/>
    </i>
  </rowItems>
  <colItems count="1">
    <i/>
  </colItems>
  <dataFields count="1">
    <dataField name="Sum of Revenue" fld="1" baseField="0" baseItem="0" numFmtId="166"/>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9D8DD8-CEF1-4580-AE47-82445343D0F4}" name="PivotTable22" cacheId="4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2:H3" firstHeaderRow="1" firstDataRow="1" firstDataCol="0"/>
  <pivotFields count="31">
    <pivotField showAll="0"/>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9">
        <item x="6"/>
        <item x="2"/>
        <item x="5"/>
        <item x="3"/>
        <item x="1"/>
        <item x="4"/>
        <item x="0"/>
        <item x="7"/>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Sum of Net_sales"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5831C1-EE9E-4778-9F6A-CC8DFA413840}" name="PivotTable2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S2:T6" firstHeaderRow="1" firstDataRow="1" firstDataCol="1"/>
  <pivotFields count="3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showAll="0">
      <items count="5">
        <item x="2"/>
        <item x="1"/>
        <item x="3"/>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items count="9">
        <item x="6"/>
        <item x="2"/>
        <item x="5"/>
        <item x="3"/>
        <item x="1"/>
        <item x="4"/>
        <item x="0"/>
        <item x="7"/>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3"/>
  </rowFields>
  <rowItems count="4">
    <i>
      <x/>
    </i>
    <i>
      <x v="1"/>
    </i>
    <i>
      <x v="2"/>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EC2E0D-38A5-4904-A994-159375348016}" name="PivotTable20"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2:I1103" firstHeaderRow="1" firstDataRow="1" firstDataCol="1"/>
  <pivotFields count="31">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showAll="0">
      <items count="5">
        <item x="2"/>
        <item x="1"/>
        <item x="3"/>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9">
        <item x="6"/>
        <item x="2"/>
        <item x="5"/>
        <item x="3"/>
        <item x="1"/>
        <item x="4"/>
        <item x="0"/>
        <item x="7"/>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Average of Revenue"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DD7E80-D569-4202-9DFA-8959B500C884}" name="PivotTable1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5:G99" firstHeaderRow="1" firstDataRow="1" firstDataCol="1"/>
  <pivotFields count="2">
    <pivotField showAll="0"/>
    <pivotField axis="axisRow" showAll="0">
      <items count="4">
        <item x="1"/>
        <item x="2"/>
        <item x="0"/>
        <item t="default"/>
      </items>
    </pivotField>
  </pivotFields>
  <rowFields count="1">
    <field x="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A6AEE6-BD3A-4F3D-94A8-AF68F10952CD}" name="PivotTable1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5:F112" firstHeaderRow="1" firstDataRow="1" firstDataCol="0"/>
  <pivotFields count="21">
    <pivotField showAll="0"/>
    <pivotField numFmtId="164" showAll="0"/>
    <pivotField showAll="0"/>
    <pivotField showAll="0"/>
    <pivotField showAll="0"/>
    <pivotField numFmtId="4" showAll="0"/>
    <pivotField showAll="0"/>
    <pivotField showAll="0"/>
    <pivotField showAll="0"/>
    <pivotField showAll="0"/>
    <pivotField showAll="0"/>
    <pivotField showAll="0"/>
    <pivotField showAll="0"/>
    <pivotField showAll="0"/>
    <pivotField showAll="0"/>
    <pivotField numFmtId="4" showAll="0"/>
    <pivotField numFmtId="4" showAll="0"/>
    <pivotField showAll="0"/>
    <pivotField numFmtId="4"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63CEA3-6A15-4ACD-AF19-1005DD76505F}" name="PivotTable1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78:G84" firstHeaderRow="1" firstDataRow="1" firstDataCol="1"/>
  <pivotFields count="31">
    <pivotField showAll="0"/>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showAll="0">
      <items count="5">
        <item x="2"/>
        <item x="1"/>
        <item x="3"/>
        <item x="0"/>
        <item t="default"/>
      </items>
    </pivotField>
    <pivotField showAll="0"/>
    <pivotField showAll="0"/>
    <pivotField showAll="0"/>
    <pivotField showAll="0"/>
    <pivotField showAll="0"/>
    <pivotField axis="axisRow" showAll="0">
      <items count="6">
        <item x="1"/>
        <item x="0"/>
        <item x="2"/>
        <item x="3"/>
        <item x="4"/>
        <item t="default"/>
      </items>
    </pivotField>
    <pivotField showAll="0">
      <items count="11">
        <item x="0"/>
        <item x="9"/>
        <item x="7"/>
        <item x="4"/>
        <item x="5"/>
        <item x="1"/>
        <item x="3"/>
        <item x="6"/>
        <item x="2"/>
        <item x="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9">
        <item x="6"/>
        <item x="2"/>
        <item x="5"/>
        <item x="3"/>
        <item x="1"/>
        <item x="4"/>
        <item x="0"/>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2"/>
  </rowFields>
  <rowItems count="6">
    <i>
      <x/>
    </i>
    <i>
      <x v="1"/>
    </i>
    <i>
      <x v="2"/>
    </i>
    <i>
      <x v="3"/>
    </i>
    <i>
      <x v="4"/>
    </i>
    <i t="grand">
      <x/>
    </i>
  </rowItems>
  <colItems count="1">
    <i/>
  </colItems>
  <dataFields count="1">
    <dataField name="Sum of Net_sales" fld="21" baseField="0" baseItem="0" numFmtId="166"/>
  </dataFields>
  <chartFormats count="7">
    <chartFormat chart="1"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2" count="1" selected="0">
            <x v="0"/>
          </reference>
        </references>
      </pivotArea>
    </chartFormat>
    <chartFormat chart="4" format="9">
      <pivotArea type="data" outline="0" fieldPosition="0">
        <references count="2">
          <reference field="4294967294" count="1" selected="0">
            <x v="0"/>
          </reference>
          <reference field="12" count="1" selected="0">
            <x v="1"/>
          </reference>
        </references>
      </pivotArea>
    </chartFormat>
    <chartFormat chart="4" format="10">
      <pivotArea type="data" outline="0" fieldPosition="0">
        <references count="2">
          <reference field="4294967294" count="1" selected="0">
            <x v="0"/>
          </reference>
          <reference field="12" count="1" selected="0">
            <x v="2"/>
          </reference>
        </references>
      </pivotArea>
    </chartFormat>
    <chartFormat chart="4" format="11">
      <pivotArea type="data" outline="0" fieldPosition="0">
        <references count="2">
          <reference field="4294967294" count="1" selected="0">
            <x v="0"/>
          </reference>
          <reference field="12" count="1" selected="0">
            <x v="3"/>
          </reference>
        </references>
      </pivotArea>
    </chartFormat>
    <chartFormat chart="4" format="12">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C4F9B0B-F9B2-4E61-AF66-17A8504CE591}" name="PivotTable10"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61:J71" firstHeaderRow="1" firstDataRow="1" firstDataCol="1"/>
  <pivotFields count="31">
    <pivotField showAll="0"/>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showAll="0">
      <items count="5">
        <item x="2"/>
        <item x="1"/>
        <item x="3"/>
        <item x="0"/>
        <item t="default"/>
      </items>
    </pivotField>
    <pivotField showAll="0"/>
    <pivotField showAll="0"/>
    <pivotField showAll="0"/>
    <pivotField showAll="0"/>
    <pivotField showAll="0"/>
    <pivotField showAll="0">
      <items count="6">
        <item x="1"/>
        <item x="0"/>
        <item x="2"/>
        <item x="3"/>
        <item x="4"/>
        <item t="default"/>
      </items>
    </pivotField>
    <pivotField showAll="0"/>
    <pivotField axis="axisRow" showAll="0" sortType="descending">
      <items count="10">
        <item x="1"/>
        <item x="8"/>
        <item x="3"/>
        <item x="4"/>
        <item x="2"/>
        <item x="0"/>
        <item x="6"/>
        <item x="5"/>
        <item x="7"/>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9">
        <item x="6"/>
        <item x="2"/>
        <item x="5"/>
        <item x="3"/>
        <item x="1"/>
        <item x="4"/>
        <item x="0"/>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4"/>
  </rowFields>
  <rowItems count="10">
    <i>
      <x/>
    </i>
    <i>
      <x v="1"/>
    </i>
    <i>
      <x v="2"/>
    </i>
    <i>
      <x v="3"/>
    </i>
    <i>
      <x v="4"/>
    </i>
    <i>
      <x v="5"/>
    </i>
    <i>
      <x v="6"/>
    </i>
    <i>
      <x v="7"/>
    </i>
    <i>
      <x v="8"/>
    </i>
    <i t="grand">
      <x/>
    </i>
  </rowItems>
  <colItems count="1">
    <i/>
  </colItems>
  <dataFields count="1">
    <dataField name="Sum of Revenue" fld="19"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8"/>
          </reference>
        </references>
      </pivotArea>
    </chartFormat>
    <chartFormat chart="3" format="4">
      <pivotArea type="data" outline="0" fieldPosition="0">
        <references count="2">
          <reference field="4294967294" count="1" selected="0">
            <x v="0"/>
          </reference>
          <reference field="1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95D7039-C5D2-48BA-BFD6-89B21DB61019}" name="PivotTable9"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61:H71" firstHeaderRow="0" firstDataRow="1" firstDataCol="1"/>
  <pivotFields count="3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showAll="0">
      <items count="5">
        <item x="2"/>
        <item x="1"/>
        <item x="3"/>
        <item x="0"/>
        <item t="default"/>
      </items>
    </pivotField>
    <pivotField showAll="0"/>
    <pivotField showAll="0"/>
    <pivotField showAll="0"/>
    <pivotField showAll="0"/>
    <pivotField showAll="0"/>
    <pivotField showAll="0">
      <items count="6">
        <item x="1"/>
        <item x="0"/>
        <item x="2"/>
        <item x="3"/>
        <item x="4"/>
        <item t="default"/>
      </items>
    </pivotField>
    <pivotField showAll="0"/>
    <pivotField axis="axisRow" showAll="0">
      <items count="10">
        <item x="7"/>
        <item x="5"/>
        <item x="6"/>
        <item x="0"/>
        <item x="2"/>
        <item x="4"/>
        <item x="3"/>
        <item x="8"/>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9">
        <item x="6"/>
        <item x="2"/>
        <item x="5"/>
        <item x="3"/>
        <item x="1"/>
        <item x="4"/>
        <item x="0"/>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4"/>
  </rowFields>
  <rowItems count="10">
    <i>
      <x/>
    </i>
    <i>
      <x v="1"/>
    </i>
    <i>
      <x v="2"/>
    </i>
    <i>
      <x v="3"/>
    </i>
    <i>
      <x v="4"/>
    </i>
    <i>
      <x v="5"/>
    </i>
    <i>
      <x v="6"/>
    </i>
    <i>
      <x v="7"/>
    </i>
    <i>
      <x v="8"/>
    </i>
    <i t="grand">
      <x/>
    </i>
  </rowItems>
  <colFields count="1">
    <field x="-2"/>
  </colFields>
  <colItems count="2">
    <i>
      <x/>
    </i>
    <i i="1">
      <x v="1"/>
    </i>
  </colItems>
  <dataFields count="2">
    <dataField name="Sum of Revenue" fld="19" showDataAs="percentOfTotal" baseField="0" baseItem="0" numFmtId="10"/>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FDE007B-836D-4E22-8049-E78595230526}" name="PivotTable5"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11" firstHeaderRow="1" firstDataRow="1" firstDataCol="0"/>
  <pivotFields count="31">
    <pivotField showAll="0"/>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showAll="0"/>
    <pivotField showAll="0"/>
    <pivotField showAll="0"/>
    <pivotField showAll="0"/>
    <pivotField showAll="0"/>
    <pivotField showAll="0"/>
    <pivotField showAll="0">
      <items count="6">
        <item x="1"/>
        <item x="0"/>
        <item x="2"/>
        <item x="3"/>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9">
        <item x="6"/>
        <item x="2"/>
        <item x="5"/>
        <item x="3"/>
        <item x="1"/>
        <item x="4"/>
        <item x="0"/>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Sum of Quantity"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289437E-8326-4BFD-9DA9-498CC9E2FC34}" name="PivotTable1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9:E28" firstHeaderRow="1" firstDataRow="1" firstDataCol="1"/>
  <pivotFields count="31">
    <pivotField showAll="0"/>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showAll="0">
      <items count="5">
        <item x="2"/>
        <item x="1"/>
        <item x="3"/>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9">
        <item x="6"/>
        <item x="2"/>
        <item x="5"/>
        <item x="3"/>
        <item x="1"/>
        <item x="4"/>
        <item x="0"/>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6"/>
  </rowFields>
  <rowItems count="9">
    <i>
      <x/>
    </i>
    <i>
      <x v="1"/>
    </i>
    <i>
      <x v="2"/>
    </i>
    <i>
      <x v="3"/>
    </i>
    <i>
      <x v="4"/>
    </i>
    <i>
      <x v="5"/>
    </i>
    <i>
      <x v="6"/>
    </i>
    <i>
      <x v="7"/>
    </i>
    <i t="grand">
      <x/>
    </i>
  </rowItems>
  <colItems count="1">
    <i/>
  </colItems>
  <dataFields count="1">
    <dataField name="Sum of Revenue" fld="19" baseField="0" baseItem="0" numFmtId="166"/>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DA1CDDA-7603-4D1F-8740-CA142085FC85}" name="PivotTable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D9" firstHeaderRow="1" firstDataRow="1" firstDataCol="0"/>
  <pivotFields count="3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showAll="0">
      <items count="5">
        <item x="2"/>
        <item x="1"/>
        <item x="3"/>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6"/>
        <item x="2"/>
        <item x="5"/>
        <item x="3"/>
        <item x="1"/>
        <item x="4"/>
        <item x="0"/>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05CED10-F452-454A-9970-DE2257B6A1EB}" name="PivotTable13"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A35" firstHeaderRow="1" firstDataRow="1" firstDataCol="0"/>
  <pivotFields count="31">
    <pivotField showAll="0"/>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showAll="0">
      <items count="5">
        <item x="2"/>
        <item x="1"/>
        <item x="3"/>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9">
        <item x="6"/>
        <item x="2"/>
        <item x="5"/>
        <item x="3"/>
        <item x="1"/>
        <item x="4"/>
        <item x="0"/>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Sum of Revenue" fld="19" baseField="0" baseItem="0" numFmtId="3"/>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6DECCFB-7FE7-4695-9D95-68580F7BE776}" name="PivotTable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pivotFields count="31">
    <pivotField showAll="0"/>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showAll="0">
      <items count="5">
        <item x="2"/>
        <item x="1"/>
        <item x="3"/>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9">
        <item x="6"/>
        <item x="2"/>
        <item x="5"/>
        <item x="3"/>
        <item x="1"/>
        <item x="4"/>
        <item x="0"/>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Sum of Net_sales"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EC4B10D-A55A-4F83-ACFD-07D620620DC4}" name="PivotTable12" cacheId="4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4" firstHeaderRow="0" firstDataRow="0" firstDataCol="0"/>
  <pivotFields count="31">
    <pivotField showAll="0"/>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showAll="0">
      <items count="5">
        <item x="2"/>
        <item x="1"/>
        <item x="3"/>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6"/>
        <item x="2"/>
        <item x="5"/>
        <item x="3"/>
        <item x="1"/>
        <item x="4"/>
        <item x="0"/>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FD75FBD-BC8E-4830-9DA0-A8D77FD19418}" name="PivotTable16"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C75" firstHeaderRow="1" firstDataRow="1" firstDataCol="0"/>
  <pivotFields count="31">
    <pivotField showAll="0"/>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showAll="0">
      <items count="5">
        <item x="2"/>
        <item x="1"/>
        <item x="3"/>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6"/>
        <item x="2"/>
        <item x="5"/>
        <item x="3"/>
        <item x="1"/>
        <item x="4"/>
        <item x="0"/>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66B2C88-A4A6-4187-8C45-6BBE1A4DF6A0}" name="PivotTable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31">
    <pivotField showAll="0"/>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showAll="0">
      <items count="5">
        <item x="2"/>
        <item x="1"/>
        <item x="3"/>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9">
        <item x="6"/>
        <item x="2"/>
        <item x="5"/>
        <item x="3"/>
        <item x="1"/>
        <item x="4"/>
        <item x="0"/>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Sum of Revenue" fld="1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5EF6C20-6110-4D43-BBFA-AC96948EA490}" name="PivotTable8"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2:I13" firstHeaderRow="0" firstDataRow="1" firstDataCol="0"/>
  <pivotFields count="3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showAll="0">
      <items count="5">
        <item x="2"/>
        <item x="1"/>
        <item x="3"/>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9">
        <item x="6"/>
        <item x="2"/>
        <item x="5"/>
        <item x="3"/>
        <item x="1"/>
        <item x="4"/>
        <item x="0"/>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Fields count="1">
    <field x="-2"/>
  </colFields>
  <colItems count="2">
    <i>
      <x/>
    </i>
    <i i="1">
      <x v="1"/>
    </i>
  </colItems>
  <dataFields count="2">
    <dataField name="Count of Order_ID" fld="0" subtotal="count" baseField="0" baseItem="0"/>
    <dataField name="Sum of Revenue"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EB3AD36-AC13-4F41-9C7E-162EA26A6357}" name="PivotTable15"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1:B46" firstHeaderRow="1" firstDataRow="1" firstDataCol="1"/>
  <pivotFields count="31">
    <pivotField showAll="0"/>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axis="axisRow" showAll="0">
      <items count="5">
        <item x="2"/>
        <item x="1"/>
        <item x="3"/>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9">
        <item x="6"/>
        <item x="2"/>
        <item x="5"/>
        <item x="3"/>
        <item x="1"/>
        <item x="4"/>
        <item x="0"/>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6"/>
  </rowFields>
  <rowItems count="5">
    <i>
      <x/>
    </i>
    <i>
      <x v="1"/>
    </i>
    <i>
      <x v="2"/>
    </i>
    <i>
      <x v="3"/>
    </i>
    <i t="grand">
      <x/>
    </i>
  </rowItems>
  <colItems count="1">
    <i/>
  </colItems>
  <dataFields count="1">
    <dataField name="Sum of Net_sales" fld="21" baseField="0" baseItem="0" numFmtId="166"/>
  </dataFields>
  <chartFormats count="15">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6" count="1" selected="0">
            <x v="0"/>
          </reference>
        </references>
      </pivotArea>
    </chartFormat>
    <chartFormat chart="5" format="13">
      <pivotArea type="data" outline="0" fieldPosition="0">
        <references count="2">
          <reference field="4294967294" count="1" selected="0">
            <x v="0"/>
          </reference>
          <reference field="6" count="1" selected="0">
            <x v="1"/>
          </reference>
        </references>
      </pivotArea>
    </chartFormat>
    <chartFormat chart="5" format="14">
      <pivotArea type="data" outline="0" fieldPosition="0">
        <references count="2">
          <reference field="4294967294" count="1" selected="0">
            <x v="0"/>
          </reference>
          <reference field="6" count="1" selected="0">
            <x v="2"/>
          </reference>
        </references>
      </pivotArea>
    </chartFormat>
    <chartFormat chart="5" format="15">
      <pivotArea type="data" outline="0" fieldPosition="0">
        <references count="2">
          <reference field="4294967294" count="1" selected="0">
            <x v="0"/>
          </reference>
          <reference field="6" count="1" selected="0">
            <x v="3"/>
          </reference>
        </references>
      </pivotArea>
    </chartFormat>
    <chartFormat chart="13" format="21" series="1">
      <pivotArea type="data" outline="0" fieldPosition="0">
        <references count="1">
          <reference field="4294967294" count="1" selected="0">
            <x v="0"/>
          </reference>
        </references>
      </pivotArea>
    </chartFormat>
    <chartFormat chart="13" format="22">
      <pivotArea type="data" outline="0" fieldPosition="0">
        <references count="2">
          <reference field="4294967294" count="1" selected="0">
            <x v="0"/>
          </reference>
          <reference field="6" count="1" selected="0">
            <x v="0"/>
          </reference>
        </references>
      </pivotArea>
    </chartFormat>
    <chartFormat chart="13" format="23">
      <pivotArea type="data" outline="0" fieldPosition="0">
        <references count="2">
          <reference field="4294967294" count="1" selected="0">
            <x v="0"/>
          </reference>
          <reference field="6" count="1" selected="0">
            <x v="1"/>
          </reference>
        </references>
      </pivotArea>
    </chartFormat>
    <chartFormat chart="13" format="24">
      <pivotArea type="data" outline="0" fieldPosition="0">
        <references count="2">
          <reference field="4294967294" count="1" selected="0">
            <x v="0"/>
          </reference>
          <reference field="6" count="1" selected="0">
            <x v="2"/>
          </reference>
        </references>
      </pivotArea>
    </chartFormat>
    <chartFormat chart="13" format="25">
      <pivotArea type="data" outline="0" fieldPosition="0">
        <references count="2">
          <reference field="4294967294" count="1" selected="0">
            <x v="0"/>
          </reference>
          <reference field="6" count="1" selected="0">
            <x v="3"/>
          </reference>
        </references>
      </pivotArea>
    </chartFormat>
    <chartFormat chart="14" format="21" series="1">
      <pivotArea type="data" outline="0" fieldPosition="0">
        <references count="1">
          <reference field="4294967294" count="1" selected="0">
            <x v="0"/>
          </reference>
        </references>
      </pivotArea>
    </chartFormat>
    <chartFormat chart="14" format="22">
      <pivotArea type="data" outline="0" fieldPosition="0">
        <references count="2">
          <reference field="4294967294" count="1" selected="0">
            <x v="0"/>
          </reference>
          <reference field="6" count="1" selected="0">
            <x v="0"/>
          </reference>
        </references>
      </pivotArea>
    </chartFormat>
    <chartFormat chart="14" format="23">
      <pivotArea type="data" outline="0" fieldPosition="0">
        <references count="2">
          <reference field="4294967294" count="1" selected="0">
            <x v="0"/>
          </reference>
          <reference field="6" count="1" selected="0">
            <x v="1"/>
          </reference>
        </references>
      </pivotArea>
    </chartFormat>
    <chartFormat chart="14" format="24">
      <pivotArea type="data" outline="0" fieldPosition="0">
        <references count="2">
          <reference field="4294967294" count="1" selected="0">
            <x v="0"/>
          </reference>
          <reference field="6" count="1" selected="0">
            <x v="2"/>
          </reference>
        </references>
      </pivotArea>
    </chartFormat>
    <chartFormat chart="14" format="2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E82C382-1363-4952-89D3-828C84C8AA4D}" name="PivotTable3" cacheId="3" applyNumberFormats="0" applyBorderFormats="0" applyFontFormats="0" applyPatternFormats="0" applyAlignmentFormats="0" applyWidthHeightFormats="1" dataCaption="Values" tag="6245dd23-58a7-480d-bde4-bfb46a21e49e" updatedVersion="8" minRefreshableVersion="3" useAutoFormatting="1" itemPrintTitles="1" createdVersion="8" indent="0" outline="1" outlineData="1" multipleFieldFilters="0">
  <location ref="A3:C20" firstHeaderRow="1" firstDataRow="1" firstDataCol="0"/>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1EA43D9-2561-4101-9CBA-468D73B66580}" name="PivotTable6"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6" firstHeaderRow="1" firstDataRow="1" firstDataCol="1"/>
  <pivotFields count="3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items count="242">
        <item x="90"/>
        <item x="42"/>
        <item x="88"/>
        <item x="93"/>
        <item x="91"/>
        <item x="18"/>
        <item x="186"/>
        <item x="210"/>
        <item x="232"/>
        <item x="177"/>
        <item x="54"/>
        <item x="167"/>
        <item x="53"/>
        <item x="35"/>
        <item x="126"/>
        <item x="204"/>
        <item x="115"/>
        <item x="62"/>
        <item x="165"/>
        <item x="228"/>
        <item x="164"/>
        <item x="194"/>
        <item x="134"/>
        <item x="59"/>
        <item x="136"/>
        <item x="111"/>
        <item x="140"/>
        <item x="170"/>
        <item x="33"/>
        <item x="69"/>
        <item x="175"/>
        <item x="148"/>
        <item x="112"/>
        <item x="207"/>
        <item x="71"/>
        <item x="44"/>
        <item x="236"/>
        <item x="12"/>
        <item x="160"/>
        <item x="19"/>
        <item x="31"/>
        <item x="147"/>
        <item x="110"/>
        <item x="26"/>
        <item x="220"/>
        <item x="218"/>
        <item x="224"/>
        <item x="143"/>
        <item x="98"/>
        <item x="52"/>
        <item x="146"/>
        <item x="213"/>
        <item x="119"/>
        <item x="192"/>
        <item x="127"/>
        <item x="2"/>
        <item x="66"/>
        <item x="132"/>
        <item x="178"/>
        <item x="51"/>
        <item x="38"/>
        <item x="75"/>
        <item x="172"/>
        <item x="86"/>
        <item x="120"/>
        <item x="233"/>
        <item x="76"/>
        <item x="144"/>
        <item x="10"/>
        <item x="80"/>
        <item x="129"/>
        <item x="101"/>
        <item x="223"/>
        <item x="79"/>
        <item x="139"/>
        <item x="235"/>
        <item x="131"/>
        <item x="205"/>
        <item x="11"/>
        <item x="39"/>
        <item x="5"/>
        <item x="162"/>
        <item x="68"/>
        <item x="13"/>
        <item x="89"/>
        <item x="114"/>
        <item x="151"/>
        <item x="163"/>
        <item x="64"/>
        <item x="158"/>
        <item x="22"/>
        <item x="97"/>
        <item x="161"/>
        <item x="222"/>
        <item x="200"/>
        <item x="78"/>
        <item x="184"/>
        <item x="100"/>
        <item x="217"/>
        <item x="58"/>
        <item x="116"/>
        <item x="36"/>
        <item x="176"/>
        <item x="195"/>
        <item x="128"/>
        <item x="27"/>
        <item x="221"/>
        <item x="212"/>
        <item x="3"/>
        <item x="155"/>
        <item x="238"/>
        <item x="40"/>
        <item x="122"/>
        <item x="94"/>
        <item x="95"/>
        <item x="185"/>
        <item x="72"/>
        <item x="87"/>
        <item x="168"/>
        <item x="229"/>
        <item x="125"/>
        <item x="123"/>
        <item x="149"/>
        <item x="73"/>
        <item x="1"/>
        <item x="214"/>
        <item x="117"/>
        <item x="150"/>
        <item x="216"/>
        <item x="137"/>
        <item x="102"/>
        <item x="55"/>
        <item x="156"/>
        <item x="60"/>
        <item x="105"/>
        <item x="189"/>
        <item x="82"/>
        <item x="29"/>
        <item x="183"/>
        <item x="180"/>
        <item x="145"/>
        <item x="16"/>
        <item x="171"/>
        <item x="173"/>
        <item x="182"/>
        <item x="198"/>
        <item x="9"/>
        <item x="103"/>
        <item x="45"/>
        <item x="106"/>
        <item x="81"/>
        <item x="104"/>
        <item x="159"/>
        <item x="70"/>
        <item x="46"/>
        <item x="77"/>
        <item x="157"/>
        <item x="107"/>
        <item x="191"/>
        <item x="50"/>
        <item x="133"/>
        <item x="206"/>
        <item x="8"/>
        <item x="83"/>
        <item x="17"/>
        <item x="49"/>
        <item x="113"/>
        <item x="37"/>
        <item x="28"/>
        <item x="85"/>
        <item x="56"/>
        <item x="153"/>
        <item x="197"/>
        <item x="215"/>
        <item x="14"/>
        <item x="225"/>
        <item x="138"/>
        <item x="21"/>
        <item x="25"/>
        <item x="169"/>
        <item x="4"/>
        <item x="34"/>
        <item x="92"/>
        <item x="166"/>
        <item x="193"/>
        <item x="181"/>
        <item x="240"/>
        <item x="118"/>
        <item x="0"/>
        <item x="7"/>
        <item x="190"/>
        <item x="152"/>
        <item x="211"/>
        <item x="41"/>
        <item x="121"/>
        <item x="6"/>
        <item x="15"/>
        <item x="208"/>
        <item x="201"/>
        <item x="237"/>
        <item x="20"/>
        <item x="32"/>
        <item x="230"/>
        <item x="65"/>
        <item x="154"/>
        <item x="226"/>
        <item x="61"/>
        <item x="67"/>
        <item x="74"/>
        <item x="141"/>
        <item x="227"/>
        <item x="174"/>
        <item x="48"/>
        <item x="209"/>
        <item x="188"/>
        <item x="24"/>
        <item x="234"/>
        <item x="202"/>
        <item x="63"/>
        <item x="199"/>
        <item x="187"/>
        <item x="196"/>
        <item x="239"/>
        <item x="30"/>
        <item x="124"/>
        <item x="43"/>
        <item x="135"/>
        <item x="203"/>
        <item x="96"/>
        <item x="99"/>
        <item x="231"/>
        <item x="108"/>
        <item x="130"/>
        <item x="47"/>
        <item x="57"/>
        <item x="109"/>
        <item x="219"/>
        <item x="84"/>
        <item x="23"/>
        <item x="179"/>
        <item x="142"/>
        <item t="default"/>
      </items>
    </pivotField>
    <pivotField showAll="0"/>
    <pivotField showAll="0"/>
    <pivotField showAll="0"/>
    <pivotField showAll="0">
      <items count="36">
        <item x="25"/>
        <item x="3"/>
        <item x="18"/>
        <item x="23"/>
        <item x="12"/>
        <item x="2"/>
        <item x="14"/>
        <item x="31"/>
        <item x="16"/>
        <item x="11"/>
        <item x="28"/>
        <item x="17"/>
        <item x="21"/>
        <item x="34"/>
        <item x="33"/>
        <item x="20"/>
        <item x="9"/>
        <item x="29"/>
        <item x="0"/>
        <item x="7"/>
        <item x="15"/>
        <item x="26"/>
        <item x="1"/>
        <item x="10"/>
        <item x="5"/>
        <item x="13"/>
        <item x="27"/>
        <item x="4"/>
        <item x="22"/>
        <item x="6"/>
        <item x="30"/>
        <item x="32"/>
        <item x="19"/>
        <item x="24"/>
        <item x="8"/>
        <item t="default"/>
      </items>
    </pivotField>
    <pivotField showAll="0">
      <items count="5">
        <item x="2"/>
        <item x="1"/>
        <item x="3"/>
        <item x="0"/>
        <item t="default"/>
      </items>
    </pivotField>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items count="9">
        <item x="6"/>
        <item x="2"/>
        <item x="5"/>
        <item x="3"/>
        <item x="1"/>
        <item x="4"/>
        <item x="0"/>
        <item x="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3"/>
  </rowFields>
  <rowItems count="4">
    <i>
      <x/>
    </i>
    <i>
      <x v="1"/>
    </i>
    <i>
      <x v="2"/>
    </i>
    <i t="grand">
      <x/>
    </i>
  </rowItems>
  <colItems count="1">
    <i/>
  </colItems>
  <dataFields count="1">
    <dataField name="Count of Order_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F7E1EF-1335-420D-A96C-8C11E42B7E40}" autoFormatId="16" applyNumberFormats="0" applyBorderFormats="0" applyFontFormats="0" applyPatternFormats="0" applyAlignmentFormats="0" applyWidthHeightFormats="0">
  <queryTableRefresh nextId="36">
    <queryTableFields count="28">
      <queryTableField id="1" name="Order_ID" tableColumnId="1"/>
      <queryTableField id="2" name="Order_Date" tableColumnId="2"/>
      <queryTableField id="3" name="Customer_ID" tableColumnId="3"/>
      <queryTableField id="4" name="Customer_Name" tableColumnId="4"/>
      <queryTableField id="5" name="Gender" tableColumnId="5"/>
      <queryTableField id="6" name="Age" tableColumnId="6"/>
      <queryTableField id="7" name="Region" tableColumnId="7"/>
      <queryTableField id="8" name="State" tableColumnId="8"/>
      <queryTableField id="9" name="City" tableColumnId="9"/>
      <queryTableField id="10" name="Segment" tableColumnId="10"/>
      <queryTableField id="11" name="Product_ID" tableColumnId="11"/>
      <queryTableField id="12" name="Product_Name" tableColumnId="12"/>
      <queryTableField id="13" name="Category" tableColumnId="13"/>
      <queryTableField id="14" name="Sub_Category" tableColumnId="14"/>
      <queryTableField id="15" name="Salesperson" tableColumnId="15"/>
      <queryTableField id="16" name="Quantity" tableColumnId="16"/>
      <queryTableField id="17" name="Unit_Price" tableColumnId="17"/>
      <queryTableField id="18" name="Discount" tableColumnId="18"/>
      <queryTableField id="19" name="Shipping_Cost" tableColumnId="19"/>
      <queryTableField id="28" dataBound="0" tableColumnId="28"/>
      <queryTableField id="29" dataBound="0" tableColumnId="29"/>
      <queryTableField id="30" dataBound="0" tableColumnId="30"/>
      <queryTableField id="20" name="Payment_Mode" tableColumnId="20"/>
      <queryTableField id="21" name="Order_Status" tableColumnId="21"/>
      <queryTableField id="22" name="Year" tableColumnId="22"/>
      <queryTableField id="23" name="Quarter" tableColumnId="23"/>
      <queryTableField id="24" name="Month Name" tableColumnId="24"/>
      <queryTableField id="25" name="Day Name" tableColumnId="25"/>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EAD7EBAF-225F-4543-9273-83B191B9D5EC}" sourceName="Age">
  <pivotTables>
    <pivotTable tabId="7" name="PivotTable8"/>
    <pivotTable tabId="7" name="PivotTable1"/>
    <pivotTable tabId="7" name="PivotTable2"/>
    <pivotTable tabId="7" name="PivotTable4"/>
    <pivotTable tabId="7" name="PivotTable5"/>
    <pivotTable tabId="7" name="PivotTable6"/>
    <pivotTable tabId="10" name="PivotTable10"/>
    <pivotTable tabId="7" name="PivotTable12"/>
    <pivotTable tabId="7" name="PivotTable13"/>
    <pivotTable tabId="7" name="PivotTable14"/>
    <pivotTable tabId="7" name="PivotTable15"/>
    <pivotTable tabId="7" name="PivotTable16"/>
    <pivotTable tabId="7" name="PivotTable10"/>
    <pivotTable tabId="7" name="PivotTable11"/>
    <pivotTable tabId="7" name="PivotTable9"/>
    <pivotTable tabId="7" name="PivotTable20"/>
    <pivotTable tabId="7" name="PivotTable21"/>
  </pivotTables>
  <data>
    <tabular pivotCacheId="448846673">
      <items count="35">
        <i x="25" s="1"/>
        <i x="3" s="1"/>
        <i x="18" s="1"/>
        <i x="23" s="1"/>
        <i x="12" s="1"/>
        <i x="2" s="1"/>
        <i x="14" s="1"/>
        <i x="31" s="1"/>
        <i x="16" s="1"/>
        <i x="11" s="1"/>
        <i x="28" s="1"/>
        <i x="17" s="1"/>
        <i x="21" s="1"/>
        <i x="34" s="1"/>
        <i x="33" s="1"/>
        <i x="20" s="1"/>
        <i x="9" s="1"/>
        <i x="29" s="1"/>
        <i x="0" s="1"/>
        <i x="7" s="1"/>
        <i x="15" s="1"/>
        <i x="26" s="1"/>
        <i x="1" s="1"/>
        <i x="10" s="1"/>
        <i x="5" s="1"/>
        <i x="13" s="1"/>
        <i x="27" s="1"/>
        <i x="4" s="1"/>
        <i x="22" s="1"/>
        <i x="6" s="1"/>
        <i x="30" s="1"/>
        <i x="32" s="1"/>
        <i x="19" s="1"/>
        <i x="24"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036B2DBB-4304-44D6-820D-E871046DEB99}" sourceName="Month Name">
  <pivotTables>
    <pivotTable tabId="7" name="PivotTable21"/>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
    <pivotTable tabId="7" name="PivotTable20"/>
    <pivotTable tabId="7" name="PivotTable4"/>
    <pivotTable tabId="7" name="PivotTable5"/>
    <pivotTable tabId="7" name="PivotTable6"/>
    <pivotTable tabId="7" name="PivotTable8"/>
    <pivotTable tabId="7" name="PivotTable9"/>
    <pivotTable tabId="10" name="PivotTable10"/>
    <pivotTable tabId="7" name="PivotTable22"/>
  </pivotTables>
  <data>
    <tabular pivotCacheId="448846673">
      <items count="8">
        <i x="6" s="1"/>
        <i x="2" s="1"/>
        <i x="5" s="1"/>
        <i x="3" s="1"/>
        <i x="1" s="1"/>
        <i x="4" s="1"/>
        <i x="0"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0C0892D-020B-472F-BF3F-EEDD50480BAC}" sourceName="Category">
  <pivotTables>
    <pivotTable tabId="7" name="PivotTable21"/>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
    <pivotTable tabId="7" name="PivotTable20"/>
    <pivotTable tabId="7" name="PivotTable4"/>
    <pivotTable tabId="7" name="PivotTable5"/>
    <pivotTable tabId="7" name="PivotTable6"/>
    <pivotTable tabId="7" name="PivotTable8"/>
    <pivotTable tabId="7" name="PivotTable9"/>
    <pivotTable tabId="10" name="PivotTable10"/>
    <pivotTable tabId="7" name="PivotTable22"/>
  </pivotTables>
  <data>
    <tabular pivotCacheId="448846673">
      <items count="5">
        <i x="1" s="1"/>
        <i x="0"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9E9A8C-3596-4F7D-9348-C086D90340BF}" sourceName="Region">
  <pivotTables>
    <pivotTable tabId="7" name="PivotTable21"/>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0"/>
    <pivotTable tabId="7" name="PivotTable4"/>
    <pivotTable tabId="7" name="PivotTable6"/>
    <pivotTable tabId="7" name="PivotTable8"/>
    <pivotTable tabId="7" name="PivotTable9"/>
    <pivotTable tabId="10" name="PivotTable10"/>
    <pivotTable tabId="7" name="PivotTable2"/>
  </pivotTables>
  <data>
    <tabular pivotCacheId="44884667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705821AA-E7B2-4FE6-B052-EC7D75475E6F}" cache="Slicer_Age" caption="Age" startItem="8" rowHeight="241300"/>
  <slicer name="Month Name" xr10:uid="{9D764FD5-115A-48FD-8E2D-433B167347FF}" cache="Slicer_Month_Name" caption="Month Name" rowHeight="241300"/>
  <slicer name="Category" xr10:uid="{D035C69A-BADA-4F8E-833B-41FDB59433CD}" cache="Slicer_Category" caption="Category" rowHeight="241300"/>
  <slicer name="Region" xr10:uid="{3CF365F1-CCAD-4B23-9DB7-C38E18A8F5F3}"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525232B7-F48E-4DFF-8BC6-45AB1C8AEF08}" cache="Slicer_Month_Name" caption="Month Name" startItem="1" style="SlicerStyleOther1" rowHeight="241300"/>
  <slicer name="Category 1" xr10:uid="{B2CD8F0F-8C7D-4F90-9CB7-997D18659EFD}" cache="Slicer_Category" caption="Category" style="SlicerStyleOther1" rowHeight="241300"/>
  <slicer name="Region 1" xr10:uid="{E893B377-5C52-4131-870B-0C76A3665E12}" cache="Slicer_Region" caption="Region" style="SlicerStyleOther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A16E72-A67E-4965-84F2-7F740788C925}" name="Table1" displayName="Table1" ref="A1:U1011" totalsRowShown="0" headerRowDxfId="85" headerRowBorderDxfId="84" tableBorderDxfId="83">
  <autoFilter ref="A1:U1011" xr:uid="{00000000-0009-0000-0000-000001000000}"/>
  <tableColumns count="21">
    <tableColumn id="1" xr3:uid="{82665E8F-A0D5-40E6-A217-E6B791E336DA}" name="Order_ID"/>
    <tableColumn id="2" xr3:uid="{54EF35AC-2722-4D19-BD91-55A0729C9DE5}" name="Order_Date" dataDxfId="82"/>
    <tableColumn id="3" xr3:uid="{3521A031-7BC5-4458-907B-F20FF386A43C}" name="Customer_ID"/>
    <tableColumn id="4" xr3:uid="{8DA9A9A8-00FC-470F-A34D-9BC67AB7A5A9}" name="Customer_Name"/>
    <tableColumn id="5" xr3:uid="{F9A072B7-575B-49F2-83C7-B329B9C99499}" name="Gender"/>
    <tableColumn id="6" xr3:uid="{66255F63-D4EE-4C0E-8085-560FF3FC20F6}" name="Age" dataDxfId="81"/>
    <tableColumn id="7" xr3:uid="{E5369D48-7E7D-4350-ADF4-4F8301637199}" name="Region"/>
    <tableColumn id="8" xr3:uid="{031F1A50-6296-445B-B85D-5E72D64B8C2A}" name="State"/>
    <tableColumn id="9" xr3:uid="{84CD38A6-5716-4F93-B4DD-7B2594B20898}" name="City"/>
    <tableColumn id="10" xr3:uid="{902E5F97-3A2C-40D8-AF68-73F1FDCA2F9D}" name="Segment"/>
    <tableColumn id="11" xr3:uid="{E8CB57CC-693B-4D23-8E08-591D81C49655}" name="Product_ID"/>
    <tableColumn id="12" xr3:uid="{2BE0E802-7B81-4D96-8DFA-D8345EBFFF56}" name="Product_Name"/>
    <tableColumn id="13" xr3:uid="{52B30967-F351-4C99-A58A-3EE7ECD96007}" name="Category"/>
    <tableColumn id="14" xr3:uid="{953D0A53-ABF9-4387-A6BD-E083F61C3D41}" name="Sub_Category"/>
    <tableColumn id="15" xr3:uid="{7DE0AF27-69DD-400E-AB72-449C9347BC9F}" name="Salesperson"/>
    <tableColumn id="16" xr3:uid="{246684E6-148C-47BA-9242-02437F5BF1D9}" name="Quantity" dataDxfId="80"/>
    <tableColumn id="17" xr3:uid="{ABE73290-BE2C-49B7-8C42-18C9F2E1AFB8}" name="Unit_Price" dataDxfId="79"/>
    <tableColumn id="18" xr3:uid="{47D798C3-632A-45D4-ABB6-727C65BDB79D}" name="Discount" dataDxfId="78"/>
    <tableColumn id="19" xr3:uid="{1B910DD2-738E-4CA5-8735-694352F68922}" name="Shipping_Cost" dataDxfId="77"/>
    <tableColumn id="20" xr3:uid="{53885B81-8E7D-4683-9AA7-41DC27BDCD86}" name="Payment_Mode"/>
    <tableColumn id="21" xr3:uid="{EA560AAB-79D3-4D57-B14E-0B2977D4A41E}" name="Order_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002C1C-B4B4-43EB-BDA5-C10E9346B6C7}" name="Table1_1" displayName="Table1_1" ref="A1:AB1001" tableType="queryTable" totalsRowShown="0">
  <autoFilter ref="A1:AB1001" xr:uid="{83002C1C-B4B4-43EB-BDA5-C10E9346B6C7}"/>
  <tableColumns count="28">
    <tableColumn id="1" xr3:uid="{ADF128B1-9599-4167-B96D-7FB5DB597A62}" uniqueName="1" name="Order_ID" queryTableFieldId="1" dataDxfId="76"/>
    <tableColumn id="2" xr3:uid="{E9C8FD53-0DA1-43C2-912E-518129AF528F}" uniqueName="2" name="Order_Date" queryTableFieldId="2" dataDxfId="75"/>
    <tableColumn id="3" xr3:uid="{523047D1-A45E-4885-A7BC-83D681AD0F89}" uniqueName="3" name="Customer_ID" queryTableFieldId="3" dataDxfId="74"/>
    <tableColumn id="4" xr3:uid="{B9D91A42-9CC3-43CB-A5F3-F925D1D6FB8C}" uniqueName="4" name="Customer_Name" queryTableFieldId="4" dataDxfId="73"/>
    <tableColumn id="5" xr3:uid="{6DB566B3-2FA5-42A3-BC59-87AE79481CBD}" uniqueName="5" name="Gender" queryTableFieldId="5" dataDxfId="72"/>
    <tableColumn id="6" xr3:uid="{985AA152-10A5-46F9-ADB8-F0BEFEC16029}" uniqueName="6" name="Age" queryTableFieldId="6"/>
    <tableColumn id="7" xr3:uid="{4A4DD5B7-C0DD-4F80-990D-1C504508F07B}" uniqueName="7" name="Region" queryTableFieldId="7" dataDxfId="71"/>
    <tableColumn id="8" xr3:uid="{5B036562-E2B6-4BDE-B7C9-6EBF5CC4DACF}" uniqueName="8" name="State" queryTableFieldId="8" dataDxfId="70"/>
    <tableColumn id="9" xr3:uid="{8854DA0F-97FF-4D0A-B528-8564F27085D9}" uniqueName="9" name="City" queryTableFieldId="9" dataDxfId="69"/>
    <tableColumn id="10" xr3:uid="{4C894C16-03BF-409B-88B3-6DE8CDDDC4C9}" uniqueName="10" name="Segment" queryTableFieldId="10" dataDxfId="68"/>
    <tableColumn id="11" xr3:uid="{8E231D7D-25F2-45D6-8F5D-57411E2625BD}" uniqueName="11" name="Product_ID" queryTableFieldId="11" dataDxfId="67"/>
    <tableColumn id="12" xr3:uid="{3A5FD540-70D7-4447-AC83-E7083A188BDE}" uniqueName="12" name="Product_Name" queryTableFieldId="12" dataDxfId="66"/>
    <tableColumn id="13" xr3:uid="{4CF443A3-C2CA-47D6-814E-DA9834EAF859}" uniqueName="13" name="Category" queryTableFieldId="13" dataDxfId="65"/>
    <tableColumn id="14" xr3:uid="{B8C4D22A-DC42-471F-8B70-110985F3FAED}" uniqueName="14" name="Sub_Category" queryTableFieldId="14" dataDxfId="64"/>
    <tableColumn id="15" xr3:uid="{3F7252F5-4A90-4FAD-9A6F-94E577DFAB1C}" uniqueName="15" name="Salesperson" queryTableFieldId="15" dataDxfId="63"/>
    <tableColumn id="16" xr3:uid="{77EF9DDB-BBF8-4374-96CC-C4EFD304AC82}" uniqueName="16" name="Quantity" queryTableFieldId="16"/>
    <tableColumn id="17" xr3:uid="{53A319B2-4C37-454F-8B0A-FCE55DEA6AF8}" uniqueName="17" name="Unit_Price" queryTableFieldId="17"/>
    <tableColumn id="18" xr3:uid="{0BCF9E4B-F5CD-4A4A-A4BB-DB3AE3C88A4D}" uniqueName="18" name="Discount" queryTableFieldId="18"/>
    <tableColumn id="19" xr3:uid="{0554BE77-459B-4D24-A907-47CA23321A65}" uniqueName="19" name="Shipping_Cost" queryTableFieldId="19"/>
    <tableColumn id="28" xr3:uid="{D47F77B3-D45A-49F2-B2C6-67482CD4FAC7}" uniqueName="28" name="Revenue" queryTableFieldId="28" dataDxfId="62">
      <calculatedColumnFormula>Table1_1[[#This Row],[Quantity]]*Table1_1[[#This Row],[Unit_Price]]</calculatedColumnFormula>
    </tableColumn>
    <tableColumn id="29" xr3:uid="{004DEC24-FC99-4472-94A9-DD878C2C4BC6}" uniqueName="29" name="Discount_amount" queryTableFieldId="29" dataDxfId="61">
      <calculatedColumnFormula>Table1_1[[#This Row],[Discount]]*Table1_1[[#This Row],[Revenue]]</calculatedColumnFormula>
    </tableColumn>
    <tableColumn id="30" xr3:uid="{1A35B808-4B34-4E65-BC49-3659457FBB36}" uniqueName="30" name="Net_sales" queryTableFieldId="30" dataDxfId="60">
      <calculatedColumnFormula>Table1_1[[#This Row],[Revenue]]-Table1_1[[#This Row],[Discount_amount]]-Table1_1[[#This Row],[Shipping_Cost]]</calculatedColumnFormula>
    </tableColumn>
    <tableColumn id="20" xr3:uid="{81CC8936-C030-4472-9CFC-ECAF4547AD2E}" uniqueName="20" name="Payment_Mode" queryTableFieldId="20" dataDxfId="59"/>
    <tableColumn id="21" xr3:uid="{B24AD0B8-B8EA-4D68-A248-4B797D6BCCF3}" uniqueName="21" name="Order_Status" queryTableFieldId="21" dataDxfId="58"/>
    <tableColumn id="22" xr3:uid="{5969F652-6928-419C-879F-52625ED584B5}" uniqueName="22" name="Year" queryTableFieldId="22"/>
    <tableColumn id="23" xr3:uid="{ACB781E7-9690-4319-AA44-D8A6B2635CFB}" uniqueName="23" name="Quarter" queryTableFieldId="23"/>
    <tableColumn id="24" xr3:uid="{7B06F12B-F407-45C9-A2DF-83E154BDF6BB}" uniqueName="24" name="Month Name" queryTableFieldId="24" dataDxfId="57"/>
    <tableColumn id="25" xr3:uid="{401142DD-9414-4B51-B7EA-2D9E54F3A47D}" uniqueName="25" name="Day Name" queryTableFieldId="25" dataDxfId="5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D0F1E8-D085-4C4E-8CAC-C65FA9DE4EA8}" name="Table3" displayName="Table3" ref="A1:F13" totalsRowShown="0" headerRowDxfId="55" headerRowBorderDxfId="54" tableBorderDxfId="53">
  <autoFilter ref="A1:F13" xr:uid="{00000000-0009-0000-0000-000002000000}"/>
  <tableColumns count="6">
    <tableColumn id="1" xr3:uid="{0825D348-6382-4239-ACF5-4ECF27CAE134}" name="Product_ID"/>
    <tableColumn id="2" xr3:uid="{AA5771AF-F292-4AEB-A128-B4B66A602DAD}" name="Product_Name"/>
    <tableColumn id="3" xr3:uid="{7249414A-FA91-40FD-BA5E-CBE9AF02F701}" name="Category"/>
    <tableColumn id="4" xr3:uid="{FF7498DA-662C-4120-A571-473032BBA1C8}" name="Sub_Category"/>
    <tableColumn id="5" xr3:uid="{9EC0D00E-C06D-4865-8418-96DD1CDA6432}" name="Cost_Per_Unit" dataDxfId="52"/>
    <tableColumn id="6" xr3:uid="{3B404976-09C4-4E53-A550-520C33772F54}" name="Unit_Price" dataDxfId="5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B0C438-0605-4628-9322-16C853A1397D}" name="Table4" displayName="Table4" ref="A1:B245" totalsRowShown="0" headerRowDxfId="50" headerRowBorderDxfId="49" tableBorderDxfId="48">
  <autoFilter ref="A1:B245" xr:uid="{00000000-0009-0000-0000-000003000000}"/>
  <tableColumns count="2">
    <tableColumn id="1" xr3:uid="{110C4CBC-DB1F-42B8-A816-EF464DC44C4E}" name="Customer_ID"/>
    <tableColumn id="2" xr3:uid="{A3440EA4-8511-4B4C-B4F2-FC8B1B9260A4}" name="Customer_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openxmlformats.org/officeDocument/2006/relationships/pivotTable" Target="../pivotTables/pivotTable18.xml"/><Relationship Id="rId18" Type="http://schemas.openxmlformats.org/officeDocument/2006/relationships/pivotTable" Target="../pivotTables/pivotTable23.xml"/><Relationship Id="rId3" Type="http://schemas.openxmlformats.org/officeDocument/2006/relationships/pivotTable" Target="../pivotTables/pivotTable8.xml"/><Relationship Id="rId21" Type="http://schemas.openxmlformats.org/officeDocument/2006/relationships/drawing" Target="../drawings/drawing3.xml"/><Relationship Id="rId7" Type="http://schemas.openxmlformats.org/officeDocument/2006/relationships/pivotTable" Target="../pivotTables/pivotTable12.xml"/><Relationship Id="rId12" Type="http://schemas.openxmlformats.org/officeDocument/2006/relationships/pivotTable" Target="../pivotTables/pivotTable17.xml"/><Relationship Id="rId17" Type="http://schemas.openxmlformats.org/officeDocument/2006/relationships/pivotTable" Target="../pivotTables/pivotTable22.xml"/><Relationship Id="rId2" Type="http://schemas.openxmlformats.org/officeDocument/2006/relationships/pivotTable" Target="../pivotTables/pivotTable7.xml"/><Relationship Id="rId16" Type="http://schemas.openxmlformats.org/officeDocument/2006/relationships/pivotTable" Target="../pivotTables/pivotTable21.xml"/><Relationship Id="rId20" Type="http://schemas.openxmlformats.org/officeDocument/2006/relationships/pivotTable" Target="../pivotTables/pivotTable25.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5" Type="http://schemas.openxmlformats.org/officeDocument/2006/relationships/pivotTable" Target="../pivotTables/pivotTable20.xml"/><Relationship Id="rId10" Type="http://schemas.openxmlformats.org/officeDocument/2006/relationships/pivotTable" Target="../pivotTables/pivotTable15.xml"/><Relationship Id="rId19" Type="http://schemas.openxmlformats.org/officeDocument/2006/relationships/pivotTable" Target="../pivotTables/pivotTable24.xml"/><Relationship Id="rId4" Type="http://schemas.openxmlformats.org/officeDocument/2006/relationships/pivotTable" Target="../pivotTables/pivotTable9.xml"/><Relationship Id="rId9" Type="http://schemas.openxmlformats.org/officeDocument/2006/relationships/pivotTable" Target="../pivotTables/pivotTable14.xml"/><Relationship Id="rId14" Type="http://schemas.openxmlformats.org/officeDocument/2006/relationships/pivotTable" Target="../pivotTables/pivotTable19.xml"/><Relationship Id="rId22" Type="http://schemas.microsoft.com/office/2007/relationships/slicer" Target="../slicers/slicer1.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1"/>
  <sheetViews>
    <sheetView topLeftCell="A17" workbookViewId="0">
      <selection activeCell="A10" sqref="A10"/>
    </sheetView>
  </sheetViews>
  <sheetFormatPr defaultRowHeight="15" x14ac:dyDescent="0.25"/>
  <cols>
    <col min="1" max="1" width="115" customWidth="1"/>
  </cols>
  <sheetData>
    <row r="1" spans="1:1" ht="15.75" x14ac:dyDescent="0.25">
      <c r="A1" s="1" t="s">
        <v>0</v>
      </c>
    </row>
    <row r="2" spans="1:1" ht="15.75" x14ac:dyDescent="0.25">
      <c r="A2" s="1" t="s">
        <v>1</v>
      </c>
    </row>
    <row r="3" spans="1:1" x14ac:dyDescent="0.25">
      <c r="A3" s="2"/>
    </row>
    <row r="4" spans="1:1" x14ac:dyDescent="0.25">
      <c r="A4" s="2" t="s">
        <v>2</v>
      </c>
    </row>
    <row r="5" spans="1:1" ht="15.75" x14ac:dyDescent="0.25">
      <c r="A5" s="1" t="s">
        <v>3</v>
      </c>
    </row>
    <row r="6" spans="1:1" x14ac:dyDescent="0.25">
      <c r="A6" s="2" t="s">
        <v>4</v>
      </c>
    </row>
    <row r="7" spans="1:1" x14ac:dyDescent="0.25">
      <c r="A7" s="2"/>
    </row>
    <row r="8" spans="1:1" ht="15.75" x14ac:dyDescent="0.25">
      <c r="A8" s="1" t="s">
        <v>5</v>
      </c>
    </row>
    <row r="9" spans="1:1" x14ac:dyDescent="0.25">
      <c r="A9" s="2" t="s">
        <v>6</v>
      </c>
    </row>
    <row r="10" spans="1:1" x14ac:dyDescent="0.25">
      <c r="A10" s="2" t="s">
        <v>7</v>
      </c>
    </row>
    <row r="11" spans="1:1" x14ac:dyDescent="0.25">
      <c r="A11" s="2" t="s">
        <v>8</v>
      </c>
    </row>
    <row r="12" spans="1:1" x14ac:dyDescent="0.25">
      <c r="A12" s="2" t="s">
        <v>9</v>
      </c>
    </row>
    <row r="13" spans="1:1" x14ac:dyDescent="0.25">
      <c r="A13" s="2" t="s">
        <v>10</v>
      </c>
    </row>
    <row r="14" spans="1:1" ht="15.75" x14ac:dyDescent="0.25">
      <c r="A14" s="1" t="s">
        <v>11</v>
      </c>
    </row>
    <row r="15" spans="1:1" x14ac:dyDescent="0.25">
      <c r="A15" s="2"/>
    </row>
    <row r="16" spans="1:1" x14ac:dyDescent="0.25">
      <c r="A16" s="2" t="s">
        <v>12</v>
      </c>
    </row>
    <row r="17" spans="1:1" x14ac:dyDescent="0.25">
      <c r="A17" s="2" t="s">
        <v>13</v>
      </c>
    </row>
    <row r="18" spans="1:1" x14ac:dyDescent="0.25">
      <c r="A18" s="2" t="s">
        <v>14</v>
      </c>
    </row>
    <row r="19" spans="1:1" x14ac:dyDescent="0.25">
      <c r="A19" s="2" t="s">
        <v>15</v>
      </c>
    </row>
    <row r="20" spans="1:1" x14ac:dyDescent="0.25">
      <c r="A20" s="2" t="s">
        <v>16</v>
      </c>
    </row>
    <row r="21" spans="1:1" x14ac:dyDescent="0.25">
      <c r="A21" s="2" t="s">
        <v>17</v>
      </c>
    </row>
    <row r="22" spans="1:1" ht="15.75" x14ac:dyDescent="0.25">
      <c r="A22" s="1" t="s">
        <v>18</v>
      </c>
    </row>
    <row r="23" spans="1:1" x14ac:dyDescent="0.25">
      <c r="A23" s="2"/>
    </row>
    <row r="24" spans="1:1" x14ac:dyDescent="0.25">
      <c r="A24" s="2" t="s">
        <v>19</v>
      </c>
    </row>
    <row r="25" spans="1:1" x14ac:dyDescent="0.25">
      <c r="A25" s="2" t="s">
        <v>20</v>
      </c>
    </row>
    <row r="26" spans="1:1" x14ac:dyDescent="0.25">
      <c r="A26" s="2" t="s">
        <v>21</v>
      </c>
    </row>
    <row r="27" spans="1:1" x14ac:dyDescent="0.25">
      <c r="A27" s="2" t="s">
        <v>22</v>
      </c>
    </row>
    <row r="28" spans="1:1" x14ac:dyDescent="0.25">
      <c r="A28" s="2" t="s">
        <v>23</v>
      </c>
    </row>
    <row r="29" spans="1:1" x14ac:dyDescent="0.25">
      <c r="A29" s="2" t="s">
        <v>24</v>
      </c>
    </row>
    <row r="30" spans="1:1" x14ac:dyDescent="0.25">
      <c r="A30" s="2" t="s">
        <v>25</v>
      </c>
    </row>
    <row r="31" spans="1:1" x14ac:dyDescent="0.25">
      <c r="A31" s="2" t="s">
        <v>26</v>
      </c>
    </row>
    <row r="32" spans="1:1" x14ac:dyDescent="0.25">
      <c r="A32" s="2" t="s">
        <v>27</v>
      </c>
    </row>
    <row r="33" spans="1:1" x14ac:dyDescent="0.25">
      <c r="A33" s="2" t="s">
        <v>28</v>
      </c>
    </row>
    <row r="34" spans="1:1" x14ac:dyDescent="0.25">
      <c r="A34" s="2" t="s">
        <v>29</v>
      </c>
    </row>
    <row r="35" spans="1:1" ht="15.75" x14ac:dyDescent="0.25">
      <c r="A35" s="1"/>
    </row>
    <row r="36" spans="1:1" x14ac:dyDescent="0.25">
      <c r="A36" s="2" t="s">
        <v>30</v>
      </c>
    </row>
    <row r="37" spans="1:1" x14ac:dyDescent="0.25">
      <c r="A37" s="2" t="s">
        <v>31</v>
      </c>
    </row>
    <row r="38" spans="1:1" x14ac:dyDescent="0.25">
      <c r="A38" s="2" t="s">
        <v>32</v>
      </c>
    </row>
    <row r="39" spans="1:1" x14ac:dyDescent="0.25">
      <c r="A39" s="2" t="s">
        <v>33</v>
      </c>
    </row>
    <row r="40" spans="1:1" x14ac:dyDescent="0.25">
      <c r="A40" s="2" t="s">
        <v>34</v>
      </c>
    </row>
    <row r="41" spans="1:1" x14ac:dyDescent="0.25">
      <c r="A41" s="2" t="s">
        <v>35</v>
      </c>
    </row>
    <row r="42" spans="1:1" x14ac:dyDescent="0.25">
      <c r="A42" s="2" t="s">
        <v>36</v>
      </c>
    </row>
    <row r="43" spans="1:1" x14ac:dyDescent="0.25">
      <c r="A43" s="2" t="s">
        <v>37</v>
      </c>
    </row>
    <row r="44" spans="1:1" x14ac:dyDescent="0.25">
      <c r="A44" s="2" t="s">
        <v>38</v>
      </c>
    </row>
    <row r="45" spans="1:1" x14ac:dyDescent="0.25">
      <c r="A45" s="2" t="s">
        <v>39</v>
      </c>
    </row>
    <row r="46" spans="1:1" x14ac:dyDescent="0.25">
      <c r="A46" s="2" t="s">
        <v>40</v>
      </c>
    </row>
    <row r="47" spans="1:1" x14ac:dyDescent="0.25">
      <c r="A47" s="2" t="s">
        <v>41</v>
      </c>
    </row>
    <row r="48" spans="1:1" ht="15.75" x14ac:dyDescent="0.25">
      <c r="A48" s="1" t="s">
        <v>42</v>
      </c>
    </row>
    <row r="49" spans="1:1" x14ac:dyDescent="0.25">
      <c r="A49" s="2"/>
    </row>
    <row r="50" spans="1:1" x14ac:dyDescent="0.25">
      <c r="A50" s="2" t="s">
        <v>43</v>
      </c>
    </row>
    <row r="51" spans="1:1" x14ac:dyDescent="0.25">
      <c r="A51" s="2" t="s">
        <v>44</v>
      </c>
    </row>
    <row r="52" spans="1:1" x14ac:dyDescent="0.25">
      <c r="A52" s="2" t="s">
        <v>45</v>
      </c>
    </row>
    <row r="53" spans="1:1" x14ac:dyDescent="0.25">
      <c r="A53" s="2" t="s">
        <v>46</v>
      </c>
    </row>
    <row r="54" spans="1:1" x14ac:dyDescent="0.25">
      <c r="A54" s="2" t="s">
        <v>47</v>
      </c>
    </row>
    <row r="55" spans="1:1" x14ac:dyDescent="0.25">
      <c r="A55" s="2" t="s">
        <v>48</v>
      </c>
    </row>
    <row r="56" spans="1:1" x14ac:dyDescent="0.25">
      <c r="A56" s="2" t="s">
        <v>49</v>
      </c>
    </row>
    <row r="57" spans="1:1" x14ac:dyDescent="0.25">
      <c r="A57" s="2" t="s">
        <v>50</v>
      </c>
    </row>
    <row r="58" spans="1:1" x14ac:dyDescent="0.25">
      <c r="A58" s="2"/>
    </row>
    <row r="59" spans="1:1" x14ac:dyDescent="0.25">
      <c r="A59" s="2" t="s">
        <v>51</v>
      </c>
    </row>
    <row r="60" spans="1:1" ht="15.75" x14ac:dyDescent="0.25">
      <c r="A60" s="1" t="s">
        <v>52</v>
      </c>
    </row>
    <row r="61" spans="1:1" x14ac:dyDescent="0.25">
      <c r="A61" s="2" t="s">
        <v>53</v>
      </c>
    </row>
    <row r="62" spans="1:1" x14ac:dyDescent="0.25">
      <c r="A62" s="2" t="s">
        <v>54</v>
      </c>
    </row>
    <row r="63" spans="1:1" x14ac:dyDescent="0.25">
      <c r="A63" s="2" t="s">
        <v>55</v>
      </c>
    </row>
    <row r="64" spans="1:1" x14ac:dyDescent="0.25">
      <c r="A64" s="2" t="s">
        <v>56</v>
      </c>
    </row>
    <row r="65" spans="1:1" x14ac:dyDescent="0.25">
      <c r="A65" s="2" t="s">
        <v>57</v>
      </c>
    </row>
    <row r="66" spans="1:1" x14ac:dyDescent="0.25">
      <c r="A66" s="2" t="s">
        <v>58</v>
      </c>
    </row>
    <row r="67" spans="1:1" x14ac:dyDescent="0.25">
      <c r="A67" s="2" t="s">
        <v>59</v>
      </c>
    </row>
    <row r="68" spans="1:1" x14ac:dyDescent="0.25">
      <c r="A68" s="2"/>
    </row>
    <row r="69" spans="1:1" x14ac:dyDescent="0.25">
      <c r="A69" s="2" t="s">
        <v>60</v>
      </c>
    </row>
    <row r="70" spans="1:1" x14ac:dyDescent="0.25">
      <c r="A70" s="2" t="s">
        <v>61</v>
      </c>
    </row>
    <row r="71" spans="1:1" x14ac:dyDescent="0.25">
      <c r="A71" s="2" t="s">
        <v>62</v>
      </c>
    </row>
    <row r="72" spans="1:1" ht="15.75" x14ac:dyDescent="0.25">
      <c r="A72" s="1"/>
    </row>
    <row r="73" spans="1:1" x14ac:dyDescent="0.25">
      <c r="A73" s="2" t="s">
        <v>63</v>
      </c>
    </row>
    <row r="74" spans="1:1" x14ac:dyDescent="0.25">
      <c r="A74" s="2" t="s">
        <v>64</v>
      </c>
    </row>
    <row r="75" spans="1:1" x14ac:dyDescent="0.25">
      <c r="A75" s="2" t="s">
        <v>65</v>
      </c>
    </row>
    <row r="76" spans="1:1" x14ac:dyDescent="0.25">
      <c r="A76" s="2" t="s">
        <v>66</v>
      </c>
    </row>
    <row r="77" spans="1:1" x14ac:dyDescent="0.25">
      <c r="A77" s="2" t="s">
        <v>67</v>
      </c>
    </row>
    <row r="78" spans="1:1" x14ac:dyDescent="0.25">
      <c r="A78" s="2"/>
    </row>
    <row r="79" spans="1:1" x14ac:dyDescent="0.25">
      <c r="A79" s="2" t="s">
        <v>68</v>
      </c>
    </row>
    <row r="80" spans="1:1" x14ac:dyDescent="0.25">
      <c r="A80" s="2" t="s">
        <v>69</v>
      </c>
    </row>
    <row r="81" spans="1:1" x14ac:dyDescent="0.25">
      <c r="A81" s="2" t="s">
        <v>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11"/>
  <sheetViews>
    <sheetView workbookViewId="0">
      <pane ySplit="1" topLeftCell="A2" activePane="bottomLeft" state="frozen"/>
      <selection pane="bottomLeft" activeCell="L1005" sqref="L1005"/>
    </sheetView>
  </sheetViews>
  <sheetFormatPr defaultRowHeight="15" x14ac:dyDescent="0.25"/>
  <cols>
    <col min="1" max="1" width="12" customWidth="1"/>
    <col min="2" max="2" width="21" customWidth="1"/>
    <col min="3" max="3" width="14.5703125" customWidth="1"/>
    <col min="4" max="4" width="18" customWidth="1"/>
    <col min="5" max="7" width="12" customWidth="1"/>
    <col min="8" max="8" width="16" customWidth="1"/>
    <col min="9" max="9" width="20" customWidth="1"/>
    <col min="10" max="10" width="16" customWidth="1"/>
    <col min="11" max="11" width="12.85546875" customWidth="1"/>
    <col min="12" max="12" width="17" customWidth="1"/>
    <col min="13" max="13" width="15" customWidth="1"/>
    <col min="14" max="14" width="15.28515625" customWidth="1"/>
    <col min="15" max="15" width="13.85546875" customWidth="1"/>
    <col min="16" max="16" width="12" customWidth="1"/>
    <col min="17" max="17" width="12.42578125" customWidth="1"/>
    <col min="18" max="18" width="12" customWidth="1"/>
    <col min="19" max="19" width="15.7109375" customWidth="1"/>
    <col min="20" max="20" width="18" customWidth="1"/>
    <col min="21" max="21" width="14.7109375" customWidth="1"/>
  </cols>
  <sheetData>
    <row r="1" spans="1:21" x14ac:dyDescent="0.25">
      <c r="A1" s="5" t="s">
        <v>71</v>
      </c>
      <c r="B1" s="5" t="s">
        <v>72</v>
      </c>
      <c r="C1" s="5" t="s">
        <v>73</v>
      </c>
      <c r="D1" s="5" t="s">
        <v>74</v>
      </c>
      <c r="E1" s="5" t="s">
        <v>75</v>
      </c>
      <c r="F1" s="5" t="s">
        <v>76</v>
      </c>
      <c r="G1" s="5" t="s">
        <v>77</v>
      </c>
      <c r="H1" s="5" t="s">
        <v>78</v>
      </c>
      <c r="I1" s="5" t="s">
        <v>79</v>
      </c>
      <c r="J1" s="5" t="s">
        <v>80</v>
      </c>
      <c r="K1" s="5" t="s">
        <v>81</v>
      </c>
      <c r="L1" s="5" t="s">
        <v>82</v>
      </c>
      <c r="M1" s="5" t="s">
        <v>83</v>
      </c>
      <c r="N1" s="5" t="s">
        <v>84</v>
      </c>
      <c r="O1" s="5" t="s">
        <v>85</v>
      </c>
      <c r="P1" s="5" t="s">
        <v>86</v>
      </c>
      <c r="Q1" s="5" t="s">
        <v>87</v>
      </c>
      <c r="R1" s="5" t="s">
        <v>88</v>
      </c>
      <c r="S1" s="5" t="s">
        <v>89</v>
      </c>
      <c r="T1" s="5" t="s">
        <v>90</v>
      </c>
      <c r="U1" s="5" t="s">
        <v>91</v>
      </c>
    </row>
    <row r="2" spans="1:21" x14ac:dyDescent="0.25">
      <c r="A2" t="s">
        <v>92</v>
      </c>
      <c r="B2" s="3">
        <v>46211</v>
      </c>
      <c r="C2" t="s">
        <v>93</v>
      </c>
      <c r="D2" t="s">
        <v>94</v>
      </c>
      <c r="E2" t="s">
        <v>95</v>
      </c>
      <c r="F2" s="4">
        <v>39</v>
      </c>
      <c r="G2" t="s">
        <v>96</v>
      </c>
      <c r="H2" t="s">
        <v>97</v>
      </c>
      <c r="I2" t="s">
        <v>98</v>
      </c>
      <c r="J2" t="s">
        <v>99</v>
      </c>
      <c r="K2" t="s">
        <v>100</v>
      </c>
      <c r="L2" t="s">
        <v>101</v>
      </c>
      <c r="M2" t="s">
        <v>102</v>
      </c>
      <c r="N2" t="s">
        <v>103</v>
      </c>
      <c r="O2" t="s">
        <v>104</v>
      </c>
      <c r="P2" s="4">
        <v>4</v>
      </c>
      <c r="Q2" s="4">
        <v>850</v>
      </c>
      <c r="R2" s="4">
        <v>0.15</v>
      </c>
      <c r="S2" s="4">
        <v>393</v>
      </c>
      <c r="T2" t="s">
        <v>105</v>
      </c>
      <c r="U2" t="s">
        <v>106</v>
      </c>
    </row>
    <row r="3" spans="1:21" x14ac:dyDescent="0.25">
      <c r="A3" t="s">
        <v>107</v>
      </c>
      <c r="B3" s="3">
        <v>46147</v>
      </c>
      <c r="C3" t="s">
        <v>108</v>
      </c>
      <c r="D3" t="s">
        <v>109</v>
      </c>
      <c r="E3" t="s">
        <v>110</v>
      </c>
      <c r="F3" s="4">
        <v>43</v>
      </c>
      <c r="G3" t="s">
        <v>111</v>
      </c>
      <c r="H3" t="s">
        <v>112</v>
      </c>
      <c r="I3" t="s">
        <v>113</v>
      </c>
      <c r="J3" t="s">
        <v>114</v>
      </c>
      <c r="K3" t="s">
        <v>115</v>
      </c>
      <c r="L3" t="s">
        <v>116</v>
      </c>
      <c r="M3" t="s">
        <v>117</v>
      </c>
      <c r="N3" t="s">
        <v>118</v>
      </c>
      <c r="O3" t="s">
        <v>119</v>
      </c>
      <c r="P3" s="4">
        <v>7</v>
      </c>
      <c r="Q3" s="4">
        <v>1600</v>
      </c>
      <c r="R3" s="4">
        <v>0.05</v>
      </c>
      <c r="S3" s="4">
        <v>295</v>
      </c>
      <c r="T3" t="s">
        <v>120</v>
      </c>
      <c r="U3" t="s">
        <v>106</v>
      </c>
    </row>
    <row r="4" spans="1:21" x14ac:dyDescent="0.25">
      <c r="A4" t="s">
        <v>121</v>
      </c>
      <c r="B4" s="3">
        <v>46078</v>
      </c>
      <c r="C4" t="s">
        <v>122</v>
      </c>
      <c r="D4" t="s">
        <v>123</v>
      </c>
      <c r="E4" t="s">
        <v>110</v>
      </c>
      <c r="F4" s="4">
        <v>26</v>
      </c>
      <c r="G4" t="s">
        <v>111</v>
      </c>
      <c r="H4" t="s">
        <v>112</v>
      </c>
      <c r="I4" t="s">
        <v>113</v>
      </c>
      <c r="J4" t="s">
        <v>99</v>
      </c>
      <c r="K4" t="s">
        <v>124</v>
      </c>
      <c r="L4" t="s">
        <v>125</v>
      </c>
      <c r="M4" t="s">
        <v>126</v>
      </c>
      <c r="N4" t="s">
        <v>127</v>
      </c>
      <c r="O4" t="s">
        <v>104</v>
      </c>
      <c r="P4" s="4">
        <v>5</v>
      </c>
      <c r="Q4" s="4">
        <v>8500</v>
      </c>
      <c r="R4" s="4">
        <v>0</v>
      </c>
      <c r="S4" s="4">
        <v>209</v>
      </c>
      <c r="T4" t="s">
        <v>128</v>
      </c>
      <c r="U4" t="s">
        <v>129</v>
      </c>
    </row>
    <row r="5" spans="1:21" x14ac:dyDescent="0.25">
      <c r="A5" t="s">
        <v>130</v>
      </c>
      <c r="B5" s="3">
        <v>46131</v>
      </c>
      <c r="C5" t="s">
        <v>131</v>
      </c>
      <c r="D5" t="s">
        <v>132</v>
      </c>
      <c r="E5" t="s">
        <v>95</v>
      </c>
      <c r="F5" s="4">
        <v>22</v>
      </c>
      <c r="G5" t="s">
        <v>133</v>
      </c>
      <c r="H5" t="s">
        <v>134</v>
      </c>
      <c r="I5" t="s">
        <v>135</v>
      </c>
      <c r="J5" t="s">
        <v>114</v>
      </c>
      <c r="K5" t="s">
        <v>136</v>
      </c>
      <c r="L5" t="s">
        <v>137</v>
      </c>
      <c r="M5" t="s">
        <v>138</v>
      </c>
      <c r="N5" t="s">
        <v>139</v>
      </c>
      <c r="O5" t="s">
        <v>140</v>
      </c>
      <c r="P5" s="4">
        <v>6</v>
      </c>
      <c r="Q5" s="4">
        <v>1200</v>
      </c>
      <c r="R5" s="4">
        <v>0</v>
      </c>
      <c r="S5" s="4">
        <v>385</v>
      </c>
      <c r="T5" t="s">
        <v>105</v>
      </c>
      <c r="U5" t="s">
        <v>141</v>
      </c>
    </row>
    <row r="6" spans="1:21" x14ac:dyDescent="0.25">
      <c r="A6" t="s">
        <v>142</v>
      </c>
      <c r="B6" s="3">
        <v>46203</v>
      </c>
      <c r="C6" t="s">
        <v>143</v>
      </c>
      <c r="D6" t="s">
        <v>144</v>
      </c>
      <c r="E6" t="s">
        <v>95</v>
      </c>
      <c r="F6" s="4">
        <v>48</v>
      </c>
      <c r="G6" t="s">
        <v>111</v>
      </c>
      <c r="H6" t="s">
        <v>145</v>
      </c>
      <c r="I6" t="s">
        <v>146</v>
      </c>
      <c r="J6" t="s">
        <v>147</v>
      </c>
      <c r="K6" t="s">
        <v>136</v>
      </c>
      <c r="L6" t="s">
        <v>137</v>
      </c>
      <c r="M6" t="s">
        <v>138</v>
      </c>
      <c r="N6" t="s">
        <v>139</v>
      </c>
      <c r="O6" t="s">
        <v>148</v>
      </c>
      <c r="P6" s="4">
        <v>8</v>
      </c>
      <c r="Q6" s="4">
        <v>1200</v>
      </c>
      <c r="R6" s="4">
        <v>0.05</v>
      </c>
      <c r="S6" s="4">
        <v>108</v>
      </c>
      <c r="T6" t="s">
        <v>105</v>
      </c>
      <c r="U6" t="s">
        <v>129</v>
      </c>
    </row>
    <row r="7" spans="1:21" x14ac:dyDescent="0.25">
      <c r="A7" t="s">
        <v>149</v>
      </c>
      <c r="B7" s="3">
        <v>46103</v>
      </c>
      <c r="C7" t="s">
        <v>150</v>
      </c>
      <c r="D7" t="s">
        <v>151</v>
      </c>
      <c r="E7" t="s">
        <v>110</v>
      </c>
      <c r="F7" s="4">
        <v>45</v>
      </c>
      <c r="G7" t="s">
        <v>111</v>
      </c>
      <c r="H7" t="s">
        <v>152</v>
      </c>
      <c r="I7" t="s">
        <v>153</v>
      </c>
      <c r="J7" t="s">
        <v>147</v>
      </c>
      <c r="K7" t="s">
        <v>124</v>
      </c>
      <c r="L7" t="s">
        <v>125</v>
      </c>
      <c r="M7" t="s">
        <v>126</v>
      </c>
      <c r="N7" t="s">
        <v>127</v>
      </c>
      <c r="O7" t="s">
        <v>154</v>
      </c>
      <c r="P7" s="4">
        <v>5</v>
      </c>
      <c r="Q7" s="4">
        <v>8500</v>
      </c>
      <c r="R7" s="4">
        <v>0.05</v>
      </c>
      <c r="S7" s="4">
        <v>396</v>
      </c>
      <c r="T7" t="s">
        <v>155</v>
      </c>
      <c r="U7" t="s">
        <v>141</v>
      </c>
    </row>
    <row r="8" spans="1:21" x14ac:dyDescent="0.25">
      <c r="A8" t="s">
        <v>156</v>
      </c>
      <c r="B8" s="3">
        <v>46218</v>
      </c>
      <c r="C8" t="s">
        <v>157</v>
      </c>
      <c r="D8" t="s">
        <v>158</v>
      </c>
      <c r="E8" t="s">
        <v>95</v>
      </c>
      <c r="F8" s="4">
        <v>50</v>
      </c>
      <c r="G8" t="s">
        <v>159</v>
      </c>
      <c r="H8" t="s">
        <v>160</v>
      </c>
      <c r="I8" t="s">
        <v>161</v>
      </c>
      <c r="J8" t="s">
        <v>147</v>
      </c>
      <c r="K8" t="s">
        <v>124</v>
      </c>
      <c r="L8" t="s">
        <v>125</v>
      </c>
      <c r="M8" t="s">
        <v>126</v>
      </c>
      <c r="N8" t="s">
        <v>127</v>
      </c>
      <c r="O8" t="s">
        <v>119</v>
      </c>
      <c r="P8" s="4">
        <v>4</v>
      </c>
      <c r="Q8" s="4">
        <v>8500</v>
      </c>
      <c r="R8" s="4">
        <v>0.05</v>
      </c>
      <c r="S8" s="4">
        <v>53</v>
      </c>
      <c r="T8" t="s">
        <v>105</v>
      </c>
      <c r="U8" t="s">
        <v>106</v>
      </c>
    </row>
    <row r="9" spans="1:21" x14ac:dyDescent="0.25">
      <c r="A9" t="s">
        <v>162</v>
      </c>
      <c r="B9" s="3">
        <v>46212</v>
      </c>
      <c r="C9" t="s">
        <v>163</v>
      </c>
      <c r="D9" t="s">
        <v>164</v>
      </c>
      <c r="E9" t="s">
        <v>110</v>
      </c>
      <c r="F9" s="4">
        <v>40</v>
      </c>
      <c r="G9" t="s">
        <v>96</v>
      </c>
      <c r="H9" t="s">
        <v>97</v>
      </c>
      <c r="I9" t="s">
        <v>98</v>
      </c>
      <c r="J9" t="s">
        <v>147</v>
      </c>
      <c r="K9" t="s">
        <v>115</v>
      </c>
      <c r="L9" t="s">
        <v>116</v>
      </c>
      <c r="M9" t="s">
        <v>165</v>
      </c>
      <c r="N9" t="s">
        <v>118</v>
      </c>
      <c r="O9" t="s">
        <v>140</v>
      </c>
      <c r="P9" s="4">
        <v>4</v>
      </c>
      <c r="Q9" s="4">
        <v>1600</v>
      </c>
      <c r="R9" s="4">
        <v>0.1</v>
      </c>
      <c r="S9" s="4">
        <v>160</v>
      </c>
      <c r="T9" t="s">
        <v>128</v>
      </c>
      <c r="U9" t="s">
        <v>141</v>
      </c>
    </row>
    <row r="10" spans="1:21" x14ac:dyDescent="0.25">
      <c r="A10" t="s">
        <v>166</v>
      </c>
      <c r="B10" s="3">
        <v>46185</v>
      </c>
      <c r="C10" t="s">
        <v>167</v>
      </c>
      <c r="D10" t="s">
        <v>168</v>
      </c>
      <c r="E10" t="s">
        <v>110</v>
      </c>
      <c r="F10" s="4">
        <v>40</v>
      </c>
      <c r="G10" t="s">
        <v>96</v>
      </c>
      <c r="H10" t="s">
        <v>97</v>
      </c>
      <c r="I10" t="s">
        <v>98</v>
      </c>
      <c r="J10" t="s">
        <v>114</v>
      </c>
      <c r="K10" t="s">
        <v>124</v>
      </c>
      <c r="L10" t="s">
        <v>125</v>
      </c>
      <c r="M10" t="s">
        <v>126</v>
      </c>
      <c r="N10" t="s">
        <v>127</v>
      </c>
      <c r="O10" t="s">
        <v>169</v>
      </c>
      <c r="P10" s="4">
        <v>4</v>
      </c>
      <c r="Q10" s="4">
        <v>8500</v>
      </c>
      <c r="R10" s="4">
        <v>0.1</v>
      </c>
      <c r="S10" s="4">
        <v>302</v>
      </c>
      <c r="T10" t="s">
        <v>105</v>
      </c>
      <c r="U10" t="s">
        <v>106</v>
      </c>
    </row>
    <row r="11" spans="1:21" x14ac:dyDescent="0.25">
      <c r="A11" t="s">
        <v>170</v>
      </c>
      <c r="B11" s="3">
        <v>46169</v>
      </c>
      <c r="C11" t="s">
        <v>171</v>
      </c>
      <c r="D11" t="s">
        <v>172</v>
      </c>
      <c r="E11" t="s">
        <v>110</v>
      </c>
      <c r="F11" s="4">
        <v>50</v>
      </c>
      <c r="G11" t="s">
        <v>111</v>
      </c>
      <c r="H11" t="s">
        <v>112</v>
      </c>
      <c r="I11" t="s">
        <v>173</v>
      </c>
      <c r="J11" t="s">
        <v>147</v>
      </c>
      <c r="K11" t="s">
        <v>174</v>
      </c>
      <c r="L11" t="s">
        <v>175</v>
      </c>
      <c r="M11" t="s">
        <v>102</v>
      </c>
      <c r="N11" t="s">
        <v>176</v>
      </c>
      <c r="O11" t="s">
        <v>140</v>
      </c>
      <c r="P11" s="4">
        <v>3</v>
      </c>
      <c r="Q11" s="4">
        <v>12500</v>
      </c>
      <c r="R11" s="4">
        <v>0.05</v>
      </c>
      <c r="S11" s="4">
        <v>420</v>
      </c>
      <c r="T11" t="s">
        <v>128</v>
      </c>
      <c r="U11" t="s">
        <v>106</v>
      </c>
    </row>
    <row r="12" spans="1:21" x14ac:dyDescent="0.25">
      <c r="A12" t="s">
        <v>177</v>
      </c>
      <c r="B12" s="3">
        <v>46091</v>
      </c>
      <c r="C12" t="s">
        <v>178</v>
      </c>
      <c r="D12" t="s">
        <v>179</v>
      </c>
      <c r="E12" t="s">
        <v>110</v>
      </c>
      <c r="F12" s="4">
        <v>55</v>
      </c>
      <c r="G12" t="s">
        <v>133</v>
      </c>
      <c r="H12" t="s">
        <v>180</v>
      </c>
      <c r="I12" t="s">
        <v>181</v>
      </c>
      <c r="J12" t="s">
        <v>114</v>
      </c>
      <c r="K12" t="s">
        <v>182</v>
      </c>
      <c r="L12" t="s">
        <v>183</v>
      </c>
      <c r="M12" t="s">
        <v>138</v>
      </c>
      <c r="N12" t="s">
        <v>184</v>
      </c>
      <c r="O12" t="s">
        <v>148</v>
      </c>
      <c r="P12" s="4">
        <v>3</v>
      </c>
      <c r="Q12" s="4">
        <v>650</v>
      </c>
      <c r="R12" s="4">
        <v>0.1</v>
      </c>
      <c r="S12" s="4">
        <v>233</v>
      </c>
      <c r="T12" t="s">
        <v>120</v>
      </c>
      <c r="U12" t="s">
        <v>106</v>
      </c>
    </row>
    <row r="13" spans="1:21" x14ac:dyDescent="0.25">
      <c r="A13" t="s">
        <v>185</v>
      </c>
      <c r="B13" s="3">
        <v>46101</v>
      </c>
      <c r="C13" t="s">
        <v>186</v>
      </c>
      <c r="D13" t="s">
        <v>187</v>
      </c>
      <c r="E13" t="s">
        <v>110</v>
      </c>
      <c r="F13" s="4">
        <v>37</v>
      </c>
      <c r="G13" t="s">
        <v>111</v>
      </c>
      <c r="H13" t="s">
        <v>112</v>
      </c>
      <c r="I13" t="s">
        <v>188</v>
      </c>
      <c r="J13" t="s">
        <v>99</v>
      </c>
      <c r="K13" t="s">
        <v>115</v>
      </c>
      <c r="L13" t="s">
        <v>116</v>
      </c>
      <c r="M13" t="s">
        <v>117</v>
      </c>
      <c r="N13" t="s">
        <v>118</v>
      </c>
      <c r="O13" t="s">
        <v>140</v>
      </c>
      <c r="P13" s="4">
        <v>3</v>
      </c>
      <c r="Q13" s="4">
        <v>1600</v>
      </c>
      <c r="R13" s="4">
        <v>0</v>
      </c>
      <c r="S13" s="4">
        <v>456</v>
      </c>
      <c r="T13" t="s">
        <v>120</v>
      </c>
      <c r="U13" t="s">
        <v>106</v>
      </c>
    </row>
    <row r="14" spans="1:21" x14ac:dyDescent="0.25">
      <c r="A14" t="s">
        <v>189</v>
      </c>
      <c r="B14" s="3">
        <v>46060</v>
      </c>
      <c r="C14" t="s">
        <v>190</v>
      </c>
      <c r="D14" t="s">
        <v>191</v>
      </c>
      <c r="E14" t="s">
        <v>95</v>
      </c>
      <c r="F14" s="4">
        <v>44</v>
      </c>
      <c r="G14" t="s">
        <v>111</v>
      </c>
      <c r="H14" t="s">
        <v>192</v>
      </c>
      <c r="I14" t="s">
        <v>193</v>
      </c>
      <c r="J14" t="s">
        <v>114</v>
      </c>
      <c r="K14" t="s">
        <v>136</v>
      </c>
      <c r="L14" t="s">
        <v>137</v>
      </c>
      <c r="M14" t="s">
        <v>138</v>
      </c>
      <c r="N14" t="s">
        <v>139</v>
      </c>
      <c r="O14" t="s">
        <v>194</v>
      </c>
      <c r="P14" s="4">
        <v>6</v>
      </c>
      <c r="Q14" s="4">
        <v>1200</v>
      </c>
      <c r="R14" s="4">
        <v>0.05</v>
      </c>
      <c r="S14" s="4">
        <v>213</v>
      </c>
      <c r="T14" t="s">
        <v>155</v>
      </c>
      <c r="U14" t="s">
        <v>106</v>
      </c>
    </row>
    <row r="15" spans="1:21" x14ac:dyDescent="0.25">
      <c r="A15" t="s">
        <v>195</v>
      </c>
      <c r="B15" s="3">
        <v>46106</v>
      </c>
      <c r="C15" t="s">
        <v>196</v>
      </c>
      <c r="D15" t="s">
        <v>197</v>
      </c>
      <c r="E15" t="s">
        <v>95</v>
      </c>
      <c r="F15" s="4">
        <v>30</v>
      </c>
      <c r="G15" t="s">
        <v>111</v>
      </c>
      <c r="H15" t="s">
        <v>112</v>
      </c>
      <c r="I15" t="s">
        <v>113</v>
      </c>
      <c r="J15" t="s">
        <v>99</v>
      </c>
      <c r="K15" t="s">
        <v>100</v>
      </c>
      <c r="L15" t="s">
        <v>101</v>
      </c>
      <c r="M15" t="s">
        <v>102</v>
      </c>
      <c r="N15" t="s">
        <v>103</v>
      </c>
      <c r="O15" t="s">
        <v>198</v>
      </c>
      <c r="P15" s="4">
        <v>3</v>
      </c>
      <c r="Q15" s="4">
        <v>850</v>
      </c>
      <c r="R15" s="4">
        <v>0.15</v>
      </c>
      <c r="S15" s="4">
        <v>168</v>
      </c>
      <c r="T15" t="s">
        <v>105</v>
      </c>
      <c r="U15" t="s">
        <v>129</v>
      </c>
    </row>
    <row r="16" spans="1:21" x14ac:dyDescent="0.25">
      <c r="A16" t="s">
        <v>199</v>
      </c>
      <c r="B16" s="3">
        <v>46197</v>
      </c>
      <c r="C16" t="s">
        <v>200</v>
      </c>
      <c r="D16" t="s">
        <v>201</v>
      </c>
      <c r="E16" t="s">
        <v>110</v>
      </c>
      <c r="F16" s="4">
        <v>25</v>
      </c>
      <c r="G16" t="s">
        <v>159</v>
      </c>
      <c r="H16" t="s">
        <v>202</v>
      </c>
      <c r="I16" t="s">
        <v>203</v>
      </c>
      <c r="J16" t="s">
        <v>114</v>
      </c>
      <c r="K16" t="s">
        <v>174</v>
      </c>
      <c r="L16" t="s">
        <v>175</v>
      </c>
      <c r="M16" t="s">
        <v>102</v>
      </c>
      <c r="N16" t="s">
        <v>176</v>
      </c>
      <c r="O16" t="s">
        <v>104</v>
      </c>
      <c r="P16" s="4">
        <v>4</v>
      </c>
      <c r="Q16" s="4">
        <v>12500</v>
      </c>
      <c r="R16" s="4">
        <v>0.05</v>
      </c>
      <c r="S16" s="4">
        <v>141</v>
      </c>
      <c r="T16" t="s">
        <v>105</v>
      </c>
      <c r="U16" t="s">
        <v>106</v>
      </c>
    </row>
    <row r="17" spans="1:21" x14ac:dyDescent="0.25">
      <c r="A17" t="s">
        <v>204</v>
      </c>
      <c r="B17" s="3">
        <v>46219</v>
      </c>
      <c r="C17" t="s">
        <v>205</v>
      </c>
      <c r="D17" t="s">
        <v>206</v>
      </c>
      <c r="E17" t="s">
        <v>95</v>
      </c>
      <c r="F17" s="4">
        <v>46</v>
      </c>
      <c r="G17" t="s">
        <v>96</v>
      </c>
      <c r="H17" t="s">
        <v>207</v>
      </c>
      <c r="I17" t="s">
        <v>208</v>
      </c>
      <c r="J17" t="s">
        <v>114</v>
      </c>
      <c r="K17" t="s">
        <v>174</v>
      </c>
      <c r="L17" t="s">
        <v>175</v>
      </c>
      <c r="M17" t="s">
        <v>102</v>
      </c>
      <c r="N17" t="s">
        <v>176</v>
      </c>
      <c r="O17" t="s">
        <v>148</v>
      </c>
      <c r="P17" s="4">
        <v>5</v>
      </c>
      <c r="Q17" s="4">
        <v>12500</v>
      </c>
      <c r="R17" s="4">
        <v>0.15</v>
      </c>
      <c r="S17" s="4">
        <v>189</v>
      </c>
      <c r="T17" t="s">
        <v>105</v>
      </c>
      <c r="U17" t="s">
        <v>106</v>
      </c>
    </row>
    <row r="18" spans="1:21" x14ac:dyDescent="0.25">
      <c r="A18" t="s">
        <v>209</v>
      </c>
      <c r="B18" s="3">
        <v>46164</v>
      </c>
      <c r="C18" t="s">
        <v>210</v>
      </c>
      <c r="D18" t="s">
        <v>211</v>
      </c>
      <c r="E18" t="s">
        <v>95</v>
      </c>
      <c r="F18" s="4">
        <v>27</v>
      </c>
      <c r="G18" t="s">
        <v>111</v>
      </c>
      <c r="H18" t="s">
        <v>112</v>
      </c>
      <c r="I18" t="s">
        <v>113</v>
      </c>
      <c r="J18" t="s">
        <v>114</v>
      </c>
      <c r="K18" t="s">
        <v>100</v>
      </c>
      <c r="L18" t="s">
        <v>101</v>
      </c>
      <c r="M18" t="s">
        <v>102</v>
      </c>
      <c r="N18" t="s">
        <v>103</v>
      </c>
      <c r="O18" t="s">
        <v>140</v>
      </c>
      <c r="P18" s="4">
        <v>6</v>
      </c>
      <c r="Q18" s="4">
        <v>850</v>
      </c>
      <c r="R18" s="4">
        <v>0</v>
      </c>
      <c r="S18" s="4">
        <v>198</v>
      </c>
      <c r="T18" t="s">
        <v>105</v>
      </c>
      <c r="U18" t="s">
        <v>141</v>
      </c>
    </row>
    <row r="19" spans="1:21" x14ac:dyDescent="0.25">
      <c r="A19" t="s">
        <v>212</v>
      </c>
      <c r="B19" s="3">
        <v>46187</v>
      </c>
      <c r="C19" t="s">
        <v>213</v>
      </c>
      <c r="D19" t="s">
        <v>109</v>
      </c>
      <c r="E19" t="s">
        <v>110</v>
      </c>
      <c r="F19" s="4">
        <v>41</v>
      </c>
      <c r="G19" t="s">
        <v>111</v>
      </c>
      <c r="H19" t="s">
        <v>112</v>
      </c>
      <c r="I19" t="s">
        <v>113</v>
      </c>
      <c r="J19" t="s">
        <v>114</v>
      </c>
      <c r="K19" t="s">
        <v>100</v>
      </c>
      <c r="L19" t="s">
        <v>101</v>
      </c>
      <c r="M19" t="s">
        <v>102</v>
      </c>
      <c r="N19" t="s">
        <v>103</v>
      </c>
      <c r="O19" t="s">
        <v>154</v>
      </c>
      <c r="P19" s="4">
        <v>2</v>
      </c>
      <c r="Q19" s="4">
        <v>850</v>
      </c>
      <c r="R19" s="4">
        <v>0</v>
      </c>
      <c r="S19" s="4">
        <v>326</v>
      </c>
      <c r="T19" t="s">
        <v>120</v>
      </c>
      <c r="U19" t="s">
        <v>106</v>
      </c>
    </row>
    <row r="20" spans="1:21" x14ac:dyDescent="0.25">
      <c r="A20" t="s">
        <v>214</v>
      </c>
      <c r="B20" s="3">
        <v>46028</v>
      </c>
      <c r="C20" t="s">
        <v>215</v>
      </c>
      <c r="D20" t="s">
        <v>216</v>
      </c>
      <c r="E20" t="s">
        <v>95</v>
      </c>
      <c r="F20" s="4">
        <v>30</v>
      </c>
      <c r="G20" t="s">
        <v>111</v>
      </c>
      <c r="H20" t="s">
        <v>112</v>
      </c>
      <c r="I20" t="s">
        <v>188</v>
      </c>
      <c r="J20" t="s">
        <v>114</v>
      </c>
      <c r="K20" t="s">
        <v>174</v>
      </c>
      <c r="L20" t="s">
        <v>175</v>
      </c>
      <c r="M20" t="s">
        <v>102</v>
      </c>
      <c r="N20" t="s">
        <v>176</v>
      </c>
      <c r="O20" t="s">
        <v>104</v>
      </c>
      <c r="P20" s="4">
        <v>8</v>
      </c>
      <c r="Q20" s="4">
        <v>12500</v>
      </c>
      <c r="R20" s="4">
        <v>0.1</v>
      </c>
      <c r="S20" s="4">
        <v>271</v>
      </c>
      <c r="T20" t="s">
        <v>120</v>
      </c>
      <c r="U20" t="s">
        <v>106</v>
      </c>
    </row>
    <row r="21" spans="1:21" x14ac:dyDescent="0.25">
      <c r="A21" t="s">
        <v>217</v>
      </c>
      <c r="B21" s="3">
        <v>46062</v>
      </c>
      <c r="C21" t="s">
        <v>218</v>
      </c>
      <c r="D21" t="s">
        <v>219</v>
      </c>
      <c r="E21" t="s">
        <v>110</v>
      </c>
      <c r="F21" s="4">
        <v>39</v>
      </c>
      <c r="G21" t="s">
        <v>96</v>
      </c>
      <c r="H21" t="s">
        <v>207</v>
      </c>
      <c r="I21" t="s">
        <v>208</v>
      </c>
      <c r="J21" t="s">
        <v>99</v>
      </c>
      <c r="K21" t="s">
        <v>136</v>
      </c>
      <c r="L21" t="s">
        <v>137</v>
      </c>
      <c r="M21" t="s">
        <v>138</v>
      </c>
      <c r="N21" t="s">
        <v>139</v>
      </c>
      <c r="O21" t="s">
        <v>148</v>
      </c>
      <c r="P21" s="4">
        <v>5</v>
      </c>
      <c r="Q21" s="4">
        <v>1200</v>
      </c>
      <c r="R21" s="4">
        <v>0.05</v>
      </c>
      <c r="S21" s="4">
        <v>178</v>
      </c>
      <c r="T21" t="s">
        <v>128</v>
      </c>
      <c r="U21" t="s">
        <v>106</v>
      </c>
    </row>
    <row r="22" spans="1:21" x14ac:dyDescent="0.25">
      <c r="A22" t="s">
        <v>220</v>
      </c>
      <c r="B22" s="3">
        <v>46223</v>
      </c>
      <c r="C22" t="s">
        <v>163</v>
      </c>
      <c r="D22" t="s">
        <v>221</v>
      </c>
      <c r="E22" t="s">
        <v>95</v>
      </c>
      <c r="F22" s="4">
        <v>44</v>
      </c>
      <c r="G22" t="s">
        <v>111</v>
      </c>
      <c r="H22" t="s">
        <v>112</v>
      </c>
      <c r="I22" t="s">
        <v>173</v>
      </c>
      <c r="J22" t="s">
        <v>99</v>
      </c>
      <c r="K22" t="s">
        <v>222</v>
      </c>
      <c r="L22" t="s">
        <v>223</v>
      </c>
      <c r="M22" t="s">
        <v>102</v>
      </c>
      <c r="N22" t="s">
        <v>103</v>
      </c>
      <c r="O22" t="s">
        <v>169</v>
      </c>
      <c r="P22" s="4">
        <v>8</v>
      </c>
      <c r="Q22" s="4">
        <v>1600</v>
      </c>
      <c r="R22" s="4">
        <v>0</v>
      </c>
      <c r="S22" s="4">
        <v>176</v>
      </c>
      <c r="T22" t="s">
        <v>224</v>
      </c>
      <c r="U22" t="s">
        <v>106</v>
      </c>
    </row>
    <row r="23" spans="1:21" x14ac:dyDescent="0.25">
      <c r="A23" t="s">
        <v>225</v>
      </c>
      <c r="B23" s="3">
        <v>46200</v>
      </c>
      <c r="C23" t="s">
        <v>226</v>
      </c>
      <c r="D23" t="s">
        <v>227</v>
      </c>
      <c r="E23" t="s">
        <v>110</v>
      </c>
      <c r="F23" s="4">
        <v>29</v>
      </c>
      <c r="G23" t="s">
        <v>96</v>
      </c>
      <c r="H23" t="s">
        <v>228</v>
      </c>
      <c r="I23" t="s">
        <v>229</v>
      </c>
      <c r="J23" t="s">
        <v>147</v>
      </c>
      <c r="K23" t="s">
        <v>230</v>
      </c>
      <c r="L23" t="s">
        <v>231</v>
      </c>
      <c r="M23" t="s">
        <v>232</v>
      </c>
      <c r="N23" t="s">
        <v>233</v>
      </c>
      <c r="O23" t="s">
        <v>169</v>
      </c>
      <c r="P23" s="4">
        <v>8</v>
      </c>
      <c r="Q23" s="4">
        <v>300</v>
      </c>
      <c r="R23" s="4">
        <v>0</v>
      </c>
      <c r="S23" s="4">
        <v>113</v>
      </c>
      <c r="T23" t="s">
        <v>120</v>
      </c>
      <c r="U23" t="s">
        <v>141</v>
      </c>
    </row>
    <row r="24" spans="1:21" x14ac:dyDescent="0.25">
      <c r="A24" t="s">
        <v>234</v>
      </c>
      <c r="B24" s="3">
        <v>46113</v>
      </c>
      <c r="C24" t="s">
        <v>235</v>
      </c>
      <c r="D24" t="s">
        <v>94</v>
      </c>
      <c r="E24" t="s">
        <v>110</v>
      </c>
      <c r="F24" s="4">
        <v>43</v>
      </c>
      <c r="G24" t="s">
        <v>111</v>
      </c>
      <c r="H24" t="s">
        <v>236</v>
      </c>
      <c r="I24" t="s">
        <v>237</v>
      </c>
      <c r="J24" t="s">
        <v>147</v>
      </c>
      <c r="K24" t="s">
        <v>238</v>
      </c>
      <c r="L24" t="s">
        <v>239</v>
      </c>
      <c r="M24" t="s">
        <v>126</v>
      </c>
      <c r="N24" t="s">
        <v>240</v>
      </c>
      <c r="O24" t="s">
        <v>194</v>
      </c>
      <c r="P24" s="4">
        <v>7</v>
      </c>
      <c r="Q24" s="4">
        <v>10500</v>
      </c>
      <c r="R24" s="4">
        <v>0.15</v>
      </c>
      <c r="S24" s="4">
        <v>282</v>
      </c>
      <c r="T24" t="s">
        <v>155</v>
      </c>
      <c r="U24" t="s">
        <v>129</v>
      </c>
    </row>
    <row r="25" spans="1:21" x14ac:dyDescent="0.25">
      <c r="A25" t="s">
        <v>241</v>
      </c>
      <c r="B25" s="3">
        <v>46263</v>
      </c>
      <c r="C25" t="s">
        <v>213</v>
      </c>
      <c r="D25" t="s">
        <v>242</v>
      </c>
      <c r="E25" t="s">
        <v>110</v>
      </c>
      <c r="F25" s="4">
        <v>55</v>
      </c>
      <c r="G25" t="s">
        <v>133</v>
      </c>
      <c r="H25" t="s">
        <v>180</v>
      </c>
      <c r="I25" t="s">
        <v>181</v>
      </c>
      <c r="J25" t="s">
        <v>147</v>
      </c>
      <c r="K25" t="s">
        <v>174</v>
      </c>
      <c r="L25" t="s">
        <v>175</v>
      </c>
      <c r="M25" t="s">
        <v>102</v>
      </c>
      <c r="N25" t="s">
        <v>176</v>
      </c>
      <c r="O25" t="s">
        <v>198</v>
      </c>
      <c r="P25" s="4">
        <v>0</v>
      </c>
      <c r="Q25" s="4">
        <v>12500</v>
      </c>
      <c r="R25" s="4">
        <v>0</v>
      </c>
      <c r="S25" s="4">
        <v>91</v>
      </c>
      <c r="T25" t="s">
        <v>105</v>
      </c>
      <c r="U25" t="s">
        <v>106</v>
      </c>
    </row>
    <row r="26" spans="1:21" x14ac:dyDescent="0.25">
      <c r="A26" t="s">
        <v>243</v>
      </c>
      <c r="B26" s="3">
        <v>46239</v>
      </c>
      <c r="C26" t="s">
        <v>244</v>
      </c>
      <c r="D26" t="s">
        <v>245</v>
      </c>
      <c r="E26" t="s">
        <v>110</v>
      </c>
      <c r="F26" s="4">
        <v>32</v>
      </c>
      <c r="G26" t="s">
        <v>111</v>
      </c>
      <c r="H26" t="s">
        <v>152</v>
      </c>
      <c r="I26" t="s">
        <v>153</v>
      </c>
      <c r="J26" t="s">
        <v>114</v>
      </c>
      <c r="K26" t="s">
        <v>182</v>
      </c>
      <c r="L26" t="s">
        <v>183</v>
      </c>
      <c r="M26" t="s">
        <v>138</v>
      </c>
      <c r="N26" t="s">
        <v>184</v>
      </c>
      <c r="O26" t="s">
        <v>148</v>
      </c>
      <c r="P26" s="4">
        <v>8</v>
      </c>
      <c r="Q26" s="4">
        <v>650</v>
      </c>
      <c r="R26" s="4">
        <v>0.1</v>
      </c>
      <c r="S26" s="4">
        <v>218</v>
      </c>
      <c r="T26" t="s">
        <v>155</v>
      </c>
      <c r="U26" t="s">
        <v>106</v>
      </c>
    </row>
    <row r="27" spans="1:21" x14ac:dyDescent="0.25">
      <c r="A27" t="s">
        <v>246</v>
      </c>
      <c r="B27" s="3">
        <v>46201</v>
      </c>
      <c r="C27" t="s">
        <v>247</v>
      </c>
      <c r="D27" t="s">
        <v>248</v>
      </c>
      <c r="E27" t="s">
        <v>95</v>
      </c>
      <c r="F27" s="4">
        <v>25</v>
      </c>
      <c r="G27" t="s">
        <v>159</v>
      </c>
      <c r="H27" t="s">
        <v>249</v>
      </c>
      <c r="I27" t="s">
        <v>250</v>
      </c>
      <c r="J27" t="s">
        <v>147</v>
      </c>
      <c r="K27" t="s">
        <v>100</v>
      </c>
      <c r="L27" t="s">
        <v>101</v>
      </c>
      <c r="M27" t="s">
        <v>102</v>
      </c>
      <c r="N27" t="s">
        <v>103</v>
      </c>
      <c r="O27" t="s">
        <v>119</v>
      </c>
      <c r="P27" s="4">
        <v>4</v>
      </c>
      <c r="Q27" s="4">
        <v>850</v>
      </c>
      <c r="R27" s="4">
        <v>0.15</v>
      </c>
      <c r="S27" s="4">
        <v>452</v>
      </c>
      <c r="T27" t="s">
        <v>128</v>
      </c>
      <c r="U27" t="s">
        <v>106</v>
      </c>
    </row>
    <row r="28" spans="1:21" x14ac:dyDescent="0.25">
      <c r="A28" t="s">
        <v>251</v>
      </c>
      <c r="B28" s="3">
        <v>46066</v>
      </c>
      <c r="C28" t="s">
        <v>252</v>
      </c>
      <c r="D28" t="s">
        <v>253</v>
      </c>
      <c r="E28" t="s">
        <v>95</v>
      </c>
      <c r="F28" s="4">
        <v>55</v>
      </c>
      <c r="G28" t="s">
        <v>111</v>
      </c>
      <c r="H28" t="s">
        <v>145</v>
      </c>
      <c r="I28" t="s">
        <v>146</v>
      </c>
      <c r="J28" t="s">
        <v>99</v>
      </c>
      <c r="K28" t="s">
        <v>254</v>
      </c>
      <c r="L28" t="s">
        <v>255</v>
      </c>
      <c r="M28" t="s">
        <v>232</v>
      </c>
      <c r="N28" t="s">
        <v>256</v>
      </c>
      <c r="O28" t="s">
        <v>154</v>
      </c>
      <c r="P28" s="4">
        <v>5</v>
      </c>
      <c r="Q28" s="4">
        <v>400</v>
      </c>
      <c r="R28" s="4">
        <v>0.15</v>
      </c>
      <c r="S28" s="4">
        <v>488</v>
      </c>
      <c r="T28" t="s">
        <v>120</v>
      </c>
      <c r="U28" t="s">
        <v>106</v>
      </c>
    </row>
    <row r="29" spans="1:21" x14ac:dyDescent="0.25">
      <c r="A29" t="s">
        <v>257</v>
      </c>
      <c r="B29" s="3">
        <v>46128</v>
      </c>
      <c r="C29" t="s">
        <v>171</v>
      </c>
      <c r="D29" t="s">
        <v>258</v>
      </c>
      <c r="E29" t="s">
        <v>95</v>
      </c>
      <c r="F29" s="4">
        <v>44</v>
      </c>
      <c r="G29" t="s">
        <v>111</v>
      </c>
      <c r="H29" t="s">
        <v>112</v>
      </c>
      <c r="I29" t="s">
        <v>188</v>
      </c>
      <c r="J29" t="s">
        <v>99</v>
      </c>
      <c r="K29" t="s">
        <v>238</v>
      </c>
      <c r="L29" t="s">
        <v>239</v>
      </c>
      <c r="M29" t="s">
        <v>126</v>
      </c>
      <c r="N29" t="s">
        <v>240</v>
      </c>
      <c r="O29" t="s">
        <v>169</v>
      </c>
      <c r="P29" s="4">
        <v>8</v>
      </c>
      <c r="Q29" s="4">
        <v>10500</v>
      </c>
      <c r="R29" s="4">
        <v>0.05</v>
      </c>
      <c r="S29" s="4">
        <v>183</v>
      </c>
      <c r="T29" t="s">
        <v>120</v>
      </c>
      <c r="U29" t="s">
        <v>106</v>
      </c>
    </row>
    <row r="30" spans="1:21" x14ac:dyDescent="0.25">
      <c r="A30" t="s">
        <v>259</v>
      </c>
      <c r="B30" s="3">
        <v>46191</v>
      </c>
      <c r="C30" t="s">
        <v>260</v>
      </c>
      <c r="D30" t="s">
        <v>261</v>
      </c>
      <c r="E30" t="s">
        <v>110</v>
      </c>
      <c r="F30" s="4">
        <v>23</v>
      </c>
      <c r="G30" t="s">
        <v>159</v>
      </c>
      <c r="H30" t="s">
        <v>249</v>
      </c>
      <c r="I30" t="s">
        <v>250</v>
      </c>
      <c r="J30" t="s">
        <v>99</v>
      </c>
      <c r="K30" t="s">
        <v>136</v>
      </c>
      <c r="L30" t="s">
        <v>137</v>
      </c>
      <c r="M30" t="s">
        <v>138</v>
      </c>
      <c r="N30" t="s">
        <v>139</v>
      </c>
      <c r="O30" t="s">
        <v>119</v>
      </c>
      <c r="P30" s="4">
        <v>5</v>
      </c>
      <c r="Q30" s="4">
        <v>1200</v>
      </c>
      <c r="R30" s="4">
        <v>0</v>
      </c>
      <c r="S30" s="4">
        <v>109</v>
      </c>
      <c r="T30" t="s">
        <v>120</v>
      </c>
      <c r="U30" t="s">
        <v>129</v>
      </c>
    </row>
    <row r="31" spans="1:21" x14ac:dyDescent="0.25">
      <c r="A31" t="s">
        <v>262</v>
      </c>
      <c r="B31" s="3">
        <v>46160</v>
      </c>
      <c r="C31" t="s">
        <v>263</v>
      </c>
      <c r="D31" t="s">
        <v>264</v>
      </c>
      <c r="E31" t="s">
        <v>110</v>
      </c>
      <c r="F31" s="4">
        <v>44</v>
      </c>
      <c r="G31" t="s">
        <v>133</v>
      </c>
      <c r="H31" t="s">
        <v>180</v>
      </c>
      <c r="I31" t="s">
        <v>181</v>
      </c>
      <c r="J31" t="s">
        <v>147</v>
      </c>
      <c r="K31" t="s">
        <v>100</v>
      </c>
      <c r="L31" t="s">
        <v>101</v>
      </c>
      <c r="M31" t="s">
        <v>102</v>
      </c>
      <c r="N31" t="s">
        <v>103</v>
      </c>
      <c r="O31" t="s">
        <v>198</v>
      </c>
      <c r="P31" s="4">
        <v>1</v>
      </c>
      <c r="Q31" s="4">
        <v>850</v>
      </c>
      <c r="R31" s="4">
        <v>0.05</v>
      </c>
      <c r="S31" s="4">
        <v>284</v>
      </c>
      <c r="T31" t="s">
        <v>224</v>
      </c>
      <c r="U31" t="s">
        <v>106</v>
      </c>
    </row>
    <row r="32" spans="1:21" x14ac:dyDescent="0.25">
      <c r="A32" t="s">
        <v>265</v>
      </c>
      <c r="B32" s="3">
        <v>46247</v>
      </c>
      <c r="C32" t="s">
        <v>266</v>
      </c>
      <c r="D32" t="s">
        <v>267</v>
      </c>
      <c r="E32" t="s">
        <v>95</v>
      </c>
      <c r="F32" s="4">
        <v>46</v>
      </c>
      <c r="G32" t="s">
        <v>111</v>
      </c>
      <c r="H32" t="s">
        <v>192</v>
      </c>
      <c r="I32" t="s">
        <v>193</v>
      </c>
      <c r="J32" t="s">
        <v>147</v>
      </c>
      <c r="K32" t="s">
        <v>136</v>
      </c>
      <c r="L32" t="s">
        <v>137</v>
      </c>
      <c r="M32" t="s">
        <v>138</v>
      </c>
      <c r="N32" t="s">
        <v>139</v>
      </c>
      <c r="O32" t="s">
        <v>104</v>
      </c>
      <c r="P32" s="4">
        <v>1</v>
      </c>
      <c r="Q32" s="4">
        <v>1200</v>
      </c>
      <c r="R32" s="4">
        <v>0.1</v>
      </c>
      <c r="S32" s="4">
        <v>239</v>
      </c>
      <c r="T32" t="s">
        <v>128</v>
      </c>
      <c r="U32" t="s">
        <v>106</v>
      </c>
    </row>
    <row r="33" spans="1:21" x14ac:dyDescent="0.25">
      <c r="A33" t="s">
        <v>268</v>
      </c>
      <c r="B33" s="3">
        <v>46063</v>
      </c>
      <c r="C33" t="s">
        <v>269</v>
      </c>
      <c r="D33" t="s">
        <v>132</v>
      </c>
      <c r="E33" t="s">
        <v>110</v>
      </c>
      <c r="F33" s="4">
        <v>48</v>
      </c>
      <c r="G33" t="s">
        <v>96</v>
      </c>
      <c r="H33" t="s">
        <v>207</v>
      </c>
      <c r="I33" t="s">
        <v>270</v>
      </c>
      <c r="J33" t="s">
        <v>99</v>
      </c>
      <c r="K33" t="s">
        <v>136</v>
      </c>
      <c r="L33" t="s">
        <v>137</v>
      </c>
      <c r="M33" t="s">
        <v>138</v>
      </c>
      <c r="N33" t="s">
        <v>139</v>
      </c>
      <c r="O33" t="s">
        <v>169</v>
      </c>
      <c r="P33" s="4">
        <v>2</v>
      </c>
      <c r="Q33" s="4">
        <v>1200</v>
      </c>
      <c r="R33" s="4">
        <v>0.15</v>
      </c>
      <c r="S33" s="4">
        <v>349</v>
      </c>
      <c r="T33" t="s">
        <v>128</v>
      </c>
      <c r="U33" t="s">
        <v>129</v>
      </c>
    </row>
    <row r="34" spans="1:21" x14ac:dyDescent="0.25">
      <c r="A34" t="s">
        <v>271</v>
      </c>
      <c r="B34" s="3">
        <v>46224</v>
      </c>
      <c r="C34" t="s">
        <v>272</v>
      </c>
      <c r="D34" t="s">
        <v>273</v>
      </c>
      <c r="E34" t="s">
        <v>110</v>
      </c>
      <c r="F34" s="4">
        <v>53</v>
      </c>
      <c r="G34" t="s">
        <v>111</v>
      </c>
      <c r="H34" t="s">
        <v>152</v>
      </c>
      <c r="I34" t="s">
        <v>274</v>
      </c>
      <c r="J34" t="s">
        <v>99</v>
      </c>
      <c r="K34" t="s">
        <v>174</v>
      </c>
      <c r="L34" t="s">
        <v>175</v>
      </c>
      <c r="M34" t="s">
        <v>102</v>
      </c>
      <c r="N34" t="s">
        <v>176</v>
      </c>
      <c r="O34" t="s">
        <v>119</v>
      </c>
      <c r="P34" s="4">
        <v>7</v>
      </c>
      <c r="Q34" s="4">
        <v>12500</v>
      </c>
      <c r="R34" s="4">
        <v>0.05</v>
      </c>
      <c r="S34" s="4">
        <v>322</v>
      </c>
      <c r="T34" t="s">
        <v>224</v>
      </c>
      <c r="U34" t="s">
        <v>106</v>
      </c>
    </row>
    <row r="35" spans="1:21" x14ac:dyDescent="0.25">
      <c r="A35" t="s">
        <v>275</v>
      </c>
      <c r="B35" s="3">
        <v>46051</v>
      </c>
      <c r="C35" t="s">
        <v>276</v>
      </c>
      <c r="D35" t="s">
        <v>277</v>
      </c>
      <c r="E35" t="s">
        <v>95</v>
      </c>
      <c r="F35" s="4">
        <v>36</v>
      </c>
      <c r="G35" t="s">
        <v>111</v>
      </c>
      <c r="H35" t="s">
        <v>145</v>
      </c>
      <c r="I35" t="s">
        <v>146</v>
      </c>
      <c r="J35" t="s">
        <v>114</v>
      </c>
      <c r="K35" t="s">
        <v>222</v>
      </c>
      <c r="L35" t="s">
        <v>223</v>
      </c>
      <c r="M35" t="s">
        <v>102</v>
      </c>
      <c r="N35" t="s">
        <v>103</v>
      </c>
      <c r="O35" t="s">
        <v>140</v>
      </c>
      <c r="P35" s="4">
        <v>8</v>
      </c>
      <c r="Q35" s="4">
        <v>1600</v>
      </c>
      <c r="R35" s="4">
        <v>0.1</v>
      </c>
      <c r="S35" s="4">
        <v>171</v>
      </c>
      <c r="T35" t="s">
        <v>224</v>
      </c>
      <c r="U35" t="s">
        <v>106</v>
      </c>
    </row>
    <row r="36" spans="1:21" x14ac:dyDescent="0.25">
      <c r="A36" t="s">
        <v>278</v>
      </c>
      <c r="B36" s="3">
        <v>46204</v>
      </c>
      <c r="C36" t="s">
        <v>279</v>
      </c>
      <c r="D36" t="s">
        <v>280</v>
      </c>
      <c r="E36" t="s">
        <v>110</v>
      </c>
      <c r="F36" s="4">
        <v>33</v>
      </c>
      <c r="G36" t="s">
        <v>159</v>
      </c>
      <c r="H36" t="s">
        <v>160</v>
      </c>
      <c r="I36" t="s">
        <v>161</v>
      </c>
      <c r="J36" t="s">
        <v>147</v>
      </c>
      <c r="K36" t="s">
        <v>136</v>
      </c>
      <c r="L36" t="s">
        <v>137</v>
      </c>
      <c r="M36" t="s">
        <v>138</v>
      </c>
      <c r="N36" t="s">
        <v>139</v>
      </c>
      <c r="O36" t="s">
        <v>140</v>
      </c>
      <c r="P36" s="4">
        <v>7</v>
      </c>
      <c r="Q36" s="4">
        <v>1200</v>
      </c>
      <c r="R36" s="4">
        <v>0</v>
      </c>
      <c r="S36" s="4">
        <v>421</v>
      </c>
      <c r="T36" t="s">
        <v>224</v>
      </c>
      <c r="U36" t="s">
        <v>129</v>
      </c>
    </row>
    <row r="37" spans="1:21" x14ac:dyDescent="0.25">
      <c r="A37" t="s">
        <v>281</v>
      </c>
      <c r="B37" s="3">
        <v>46247</v>
      </c>
      <c r="C37" t="s">
        <v>282</v>
      </c>
      <c r="D37" t="s">
        <v>283</v>
      </c>
      <c r="E37" t="s">
        <v>110</v>
      </c>
      <c r="F37" s="4">
        <v>26</v>
      </c>
      <c r="G37" t="s">
        <v>111</v>
      </c>
      <c r="H37" t="s">
        <v>112</v>
      </c>
      <c r="I37" t="s">
        <v>188</v>
      </c>
      <c r="J37" t="s">
        <v>114</v>
      </c>
      <c r="K37" t="s">
        <v>174</v>
      </c>
      <c r="L37" t="s">
        <v>175</v>
      </c>
      <c r="M37" t="s">
        <v>102</v>
      </c>
      <c r="N37" t="s">
        <v>176</v>
      </c>
      <c r="O37" t="s">
        <v>169</v>
      </c>
      <c r="P37" s="4">
        <v>8</v>
      </c>
      <c r="Q37" s="4">
        <v>12500</v>
      </c>
      <c r="R37" s="4">
        <v>0</v>
      </c>
      <c r="S37" s="4">
        <v>293</v>
      </c>
      <c r="T37" t="s">
        <v>128</v>
      </c>
      <c r="U37" t="s">
        <v>129</v>
      </c>
    </row>
    <row r="38" spans="1:21" x14ac:dyDescent="0.25">
      <c r="A38" t="s">
        <v>284</v>
      </c>
      <c r="B38" s="3">
        <v>46036</v>
      </c>
      <c r="C38" t="s">
        <v>285</v>
      </c>
      <c r="D38" t="s">
        <v>286</v>
      </c>
      <c r="E38" t="s">
        <v>110</v>
      </c>
      <c r="F38" s="4">
        <v>49</v>
      </c>
      <c r="G38" t="s">
        <v>111</v>
      </c>
      <c r="H38" t="s">
        <v>152</v>
      </c>
      <c r="I38" t="s">
        <v>153</v>
      </c>
      <c r="J38" t="s">
        <v>114</v>
      </c>
      <c r="K38" t="s">
        <v>254</v>
      </c>
      <c r="L38" t="s">
        <v>255</v>
      </c>
      <c r="M38" t="s">
        <v>232</v>
      </c>
      <c r="N38" t="s">
        <v>256</v>
      </c>
      <c r="O38" t="s">
        <v>119</v>
      </c>
      <c r="P38" s="4">
        <v>2</v>
      </c>
      <c r="Q38" s="4">
        <v>400</v>
      </c>
      <c r="R38" s="4">
        <v>0</v>
      </c>
      <c r="S38" s="4">
        <v>193</v>
      </c>
      <c r="T38" t="s">
        <v>155</v>
      </c>
      <c r="U38" t="s">
        <v>106</v>
      </c>
    </row>
    <row r="39" spans="1:21" x14ac:dyDescent="0.25">
      <c r="A39" t="s">
        <v>287</v>
      </c>
      <c r="B39" s="3">
        <v>46201</v>
      </c>
      <c r="C39" t="s">
        <v>196</v>
      </c>
      <c r="D39" t="s">
        <v>288</v>
      </c>
      <c r="E39" t="s">
        <v>110</v>
      </c>
      <c r="F39" s="4">
        <v>29</v>
      </c>
      <c r="G39" t="s">
        <v>133</v>
      </c>
      <c r="H39" t="s">
        <v>134</v>
      </c>
      <c r="I39" t="s">
        <v>135</v>
      </c>
      <c r="J39" t="s">
        <v>147</v>
      </c>
      <c r="K39" t="s">
        <v>238</v>
      </c>
      <c r="L39" t="s">
        <v>239</v>
      </c>
      <c r="M39" t="s">
        <v>126</v>
      </c>
      <c r="N39" t="s">
        <v>240</v>
      </c>
      <c r="O39" t="s">
        <v>140</v>
      </c>
      <c r="P39" s="4">
        <v>7</v>
      </c>
      <c r="Q39" s="4">
        <v>10500</v>
      </c>
      <c r="R39" s="4">
        <v>0</v>
      </c>
      <c r="S39" s="4">
        <v>339</v>
      </c>
      <c r="T39" t="s">
        <v>120</v>
      </c>
      <c r="U39" t="s">
        <v>129</v>
      </c>
    </row>
    <row r="40" spans="1:21" x14ac:dyDescent="0.25">
      <c r="A40" t="s">
        <v>289</v>
      </c>
      <c r="B40" s="3">
        <v>46124</v>
      </c>
      <c r="C40" t="s">
        <v>290</v>
      </c>
      <c r="D40" t="s">
        <v>291</v>
      </c>
      <c r="E40" t="s">
        <v>95</v>
      </c>
      <c r="F40" s="4">
        <v>24</v>
      </c>
      <c r="G40" t="s">
        <v>111</v>
      </c>
      <c r="H40" t="s">
        <v>236</v>
      </c>
      <c r="I40" t="s">
        <v>237</v>
      </c>
      <c r="J40" t="s">
        <v>99</v>
      </c>
      <c r="K40" t="s">
        <v>136</v>
      </c>
      <c r="L40" t="s">
        <v>137</v>
      </c>
      <c r="M40" t="s">
        <v>138</v>
      </c>
      <c r="N40" t="s">
        <v>139</v>
      </c>
      <c r="O40" t="s">
        <v>169</v>
      </c>
      <c r="P40" s="4">
        <v>1</v>
      </c>
      <c r="Q40" s="4">
        <v>1200</v>
      </c>
      <c r="R40" s="4">
        <v>0.05</v>
      </c>
      <c r="S40" s="4">
        <v>73</v>
      </c>
      <c r="T40" t="s">
        <v>120</v>
      </c>
      <c r="U40" t="s">
        <v>129</v>
      </c>
    </row>
    <row r="41" spans="1:21" x14ac:dyDescent="0.25">
      <c r="A41" t="s">
        <v>292</v>
      </c>
      <c r="B41" s="3">
        <v>46190</v>
      </c>
      <c r="C41" t="s">
        <v>293</v>
      </c>
      <c r="D41" t="s">
        <v>294</v>
      </c>
      <c r="E41" t="s">
        <v>95</v>
      </c>
      <c r="F41" s="4">
        <v>49</v>
      </c>
      <c r="G41" t="s">
        <v>111</v>
      </c>
      <c r="H41" t="s">
        <v>112</v>
      </c>
      <c r="I41" t="s">
        <v>113</v>
      </c>
      <c r="J41" t="s">
        <v>114</v>
      </c>
      <c r="K41" t="s">
        <v>136</v>
      </c>
      <c r="L41" t="s">
        <v>137</v>
      </c>
      <c r="M41" t="s">
        <v>138</v>
      </c>
      <c r="N41" t="s">
        <v>139</v>
      </c>
      <c r="O41" t="s">
        <v>119</v>
      </c>
      <c r="P41" s="4">
        <v>7</v>
      </c>
      <c r="Q41" s="4">
        <v>1200</v>
      </c>
      <c r="R41" s="4">
        <v>0.15</v>
      </c>
      <c r="S41" s="4">
        <v>333</v>
      </c>
      <c r="T41" t="s">
        <v>105</v>
      </c>
      <c r="U41" t="s">
        <v>129</v>
      </c>
    </row>
    <row r="42" spans="1:21" x14ac:dyDescent="0.25">
      <c r="A42" t="s">
        <v>295</v>
      </c>
      <c r="B42" s="3">
        <v>46212</v>
      </c>
      <c r="C42" t="s">
        <v>296</v>
      </c>
      <c r="D42" t="s">
        <v>297</v>
      </c>
      <c r="E42" t="s">
        <v>110</v>
      </c>
      <c r="F42" s="4">
        <v>50</v>
      </c>
      <c r="G42" t="s">
        <v>159</v>
      </c>
      <c r="H42" t="s">
        <v>249</v>
      </c>
      <c r="I42" t="s">
        <v>250</v>
      </c>
      <c r="J42" t="s">
        <v>114</v>
      </c>
      <c r="K42" t="s">
        <v>230</v>
      </c>
      <c r="L42" t="s">
        <v>231</v>
      </c>
      <c r="M42" t="s">
        <v>232</v>
      </c>
      <c r="N42" t="s">
        <v>233</v>
      </c>
      <c r="O42" t="s">
        <v>119</v>
      </c>
      <c r="P42" s="4">
        <v>2</v>
      </c>
      <c r="Q42" s="4">
        <v>300</v>
      </c>
      <c r="R42" s="4">
        <v>0.1</v>
      </c>
      <c r="S42" s="4">
        <v>223</v>
      </c>
      <c r="T42" t="s">
        <v>105</v>
      </c>
      <c r="U42" t="s">
        <v>106</v>
      </c>
    </row>
    <row r="43" spans="1:21" x14ac:dyDescent="0.25">
      <c r="A43" t="s">
        <v>298</v>
      </c>
      <c r="B43" s="3">
        <v>46083</v>
      </c>
      <c r="C43" t="s">
        <v>299</v>
      </c>
      <c r="D43" t="s">
        <v>300</v>
      </c>
      <c r="E43" t="s">
        <v>110</v>
      </c>
      <c r="F43" s="4">
        <v>29</v>
      </c>
      <c r="G43" t="s">
        <v>111</v>
      </c>
      <c r="H43" t="s">
        <v>152</v>
      </c>
      <c r="I43" t="s">
        <v>274</v>
      </c>
      <c r="J43" t="s">
        <v>114</v>
      </c>
      <c r="K43" t="s">
        <v>230</v>
      </c>
      <c r="L43" t="s">
        <v>231</v>
      </c>
      <c r="M43" t="s">
        <v>232</v>
      </c>
      <c r="N43" t="s">
        <v>233</v>
      </c>
      <c r="O43" t="s">
        <v>154</v>
      </c>
      <c r="P43" s="4">
        <v>1</v>
      </c>
      <c r="Q43" s="4">
        <v>300</v>
      </c>
      <c r="R43" s="4">
        <v>0.1</v>
      </c>
      <c r="S43" s="4">
        <v>277</v>
      </c>
      <c r="T43" t="s">
        <v>224</v>
      </c>
      <c r="U43" t="s">
        <v>106</v>
      </c>
    </row>
    <row r="44" spans="1:21" x14ac:dyDescent="0.25">
      <c r="A44" t="s">
        <v>301</v>
      </c>
      <c r="B44" s="3">
        <v>46102</v>
      </c>
      <c r="C44" t="s">
        <v>213</v>
      </c>
      <c r="D44" t="s">
        <v>302</v>
      </c>
      <c r="E44" t="s">
        <v>110</v>
      </c>
      <c r="F44" s="4">
        <v>44</v>
      </c>
      <c r="G44" t="s">
        <v>111</v>
      </c>
      <c r="H44" t="s">
        <v>145</v>
      </c>
      <c r="I44" t="s">
        <v>303</v>
      </c>
      <c r="J44" t="s">
        <v>99</v>
      </c>
      <c r="K44" t="s">
        <v>254</v>
      </c>
      <c r="L44" t="s">
        <v>255</v>
      </c>
      <c r="M44" t="s">
        <v>232</v>
      </c>
      <c r="N44" t="s">
        <v>256</v>
      </c>
      <c r="O44" t="s">
        <v>119</v>
      </c>
      <c r="P44" s="4">
        <v>4</v>
      </c>
      <c r="Q44" s="4">
        <v>400</v>
      </c>
      <c r="R44" s="4">
        <v>0.1</v>
      </c>
      <c r="S44" s="4">
        <v>266</v>
      </c>
      <c r="T44" t="s">
        <v>105</v>
      </c>
      <c r="U44" t="s">
        <v>106</v>
      </c>
    </row>
    <row r="45" spans="1:21" x14ac:dyDescent="0.25">
      <c r="A45" t="s">
        <v>304</v>
      </c>
      <c r="B45" s="3">
        <v>46134</v>
      </c>
      <c r="C45" t="s">
        <v>305</v>
      </c>
      <c r="D45" t="s">
        <v>306</v>
      </c>
      <c r="E45" t="s">
        <v>110</v>
      </c>
      <c r="F45" s="4">
        <v>39</v>
      </c>
      <c r="G45" t="s">
        <v>111</v>
      </c>
      <c r="H45" t="s">
        <v>192</v>
      </c>
      <c r="I45" t="s">
        <v>307</v>
      </c>
      <c r="J45" t="s">
        <v>99</v>
      </c>
      <c r="K45" t="s">
        <v>174</v>
      </c>
      <c r="L45" t="s">
        <v>175</v>
      </c>
      <c r="M45" t="s">
        <v>102</v>
      </c>
      <c r="N45" t="s">
        <v>176</v>
      </c>
      <c r="O45" t="s">
        <v>104</v>
      </c>
      <c r="P45" s="4">
        <v>8</v>
      </c>
      <c r="Q45" s="4">
        <v>12500</v>
      </c>
      <c r="R45" s="4">
        <v>0.1</v>
      </c>
      <c r="S45" s="4">
        <v>82</v>
      </c>
      <c r="T45" t="s">
        <v>224</v>
      </c>
      <c r="U45" t="s">
        <v>129</v>
      </c>
    </row>
    <row r="46" spans="1:21" x14ac:dyDescent="0.25">
      <c r="A46" t="s">
        <v>308</v>
      </c>
      <c r="B46" s="3">
        <v>46201</v>
      </c>
      <c r="C46" t="s">
        <v>309</v>
      </c>
      <c r="D46" t="s">
        <v>227</v>
      </c>
      <c r="E46" t="s">
        <v>95</v>
      </c>
      <c r="F46" s="4">
        <v>54</v>
      </c>
      <c r="G46" t="s">
        <v>111</v>
      </c>
      <c r="H46" t="s">
        <v>112</v>
      </c>
      <c r="I46" t="s">
        <v>173</v>
      </c>
      <c r="J46" t="s">
        <v>114</v>
      </c>
      <c r="K46" t="s">
        <v>310</v>
      </c>
      <c r="L46" t="s">
        <v>311</v>
      </c>
      <c r="M46" t="s">
        <v>102</v>
      </c>
      <c r="N46" t="s">
        <v>103</v>
      </c>
      <c r="O46" t="s">
        <v>104</v>
      </c>
      <c r="P46" s="4">
        <v>2</v>
      </c>
      <c r="Q46" s="4">
        <v>1200</v>
      </c>
      <c r="R46" s="4">
        <v>0.1</v>
      </c>
      <c r="S46" s="4">
        <v>92</v>
      </c>
      <c r="T46" t="s">
        <v>105</v>
      </c>
      <c r="U46" t="s">
        <v>106</v>
      </c>
    </row>
    <row r="47" spans="1:21" x14ac:dyDescent="0.25">
      <c r="A47" t="s">
        <v>312</v>
      </c>
      <c r="B47" s="3">
        <v>46164</v>
      </c>
      <c r="C47" t="s">
        <v>313</v>
      </c>
      <c r="D47" t="s">
        <v>314</v>
      </c>
      <c r="E47" t="s">
        <v>95</v>
      </c>
      <c r="F47" s="4">
        <v>49</v>
      </c>
      <c r="G47" t="s">
        <v>111</v>
      </c>
      <c r="H47" t="s">
        <v>112</v>
      </c>
      <c r="I47" t="s">
        <v>315</v>
      </c>
      <c r="J47" t="s">
        <v>114</v>
      </c>
      <c r="K47" t="s">
        <v>254</v>
      </c>
      <c r="L47" t="s">
        <v>255</v>
      </c>
      <c r="M47" t="s">
        <v>232</v>
      </c>
      <c r="N47" t="s">
        <v>256</v>
      </c>
      <c r="O47" t="s">
        <v>194</v>
      </c>
      <c r="P47" s="4">
        <v>5</v>
      </c>
      <c r="Q47" s="4">
        <v>400</v>
      </c>
      <c r="R47" s="4">
        <v>0</v>
      </c>
      <c r="S47" s="4">
        <v>250</v>
      </c>
      <c r="T47" t="s">
        <v>316</v>
      </c>
      <c r="U47" t="s">
        <v>129</v>
      </c>
    </row>
    <row r="48" spans="1:21" x14ac:dyDescent="0.25">
      <c r="A48" t="s">
        <v>317</v>
      </c>
      <c r="B48" s="3">
        <v>46216</v>
      </c>
      <c r="C48" t="s">
        <v>285</v>
      </c>
      <c r="D48" t="s">
        <v>318</v>
      </c>
      <c r="E48" t="s">
        <v>95</v>
      </c>
      <c r="F48" s="4">
        <v>39</v>
      </c>
      <c r="G48" t="s">
        <v>133</v>
      </c>
      <c r="H48" t="s">
        <v>180</v>
      </c>
      <c r="I48" t="s">
        <v>181</v>
      </c>
      <c r="J48" t="s">
        <v>114</v>
      </c>
      <c r="K48" t="s">
        <v>136</v>
      </c>
      <c r="L48" t="s">
        <v>137</v>
      </c>
      <c r="M48" t="s">
        <v>138</v>
      </c>
      <c r="N48" t="s">
        <v>139</v>
      </c>
      <c r="O48" t="s">
        <v>140</v>
      </c>
      <c r="P48" s="4">
        <v>8</v>
      </c>
      <c r="Q48" s="4">
        <v>1200</v>
      </c>
      <c r="R48" s="4">
        <v>0.05</v>
      </c>
      <c r="S48" s="4">
        <v>127</v>
      </c>
      <c r="T48" t="s">
        <v>128</v>
      </c>
      <c r="U48" t="s">
        <v>141</v>
      </c>
    </row>
    <row r="49" spans="1:21" x14ac:dyDescent="0.25">
      <c r="A49" t="s">
        <v>319</v>
      </c>
      <c r="B49" s="3">
        <v>46024</v>
      </c>
      <c r="C49" t="s">
        <v>320</v>
      </c>
      <c r="D49" t="s">
        <v>321</v>
      </c>
      <c r="E49" t="s">
        <v>110</v>
      </c>
      <c r="F49" s="4">
        <v>48</v>
      </c>
      <c r="G49" t="s">
        <v>96</v>
      </c>
      <c r="H49" t="s">
        <v>207</v>
      </c>
      <c r="J49" t="s">
        <v>114</v>
      </c>
      <c r="K49" t="s">
        <v>238</v>
      </c>
      <c r="L49" t="s">
        <v>239</v>
      </c>
      <c r="M49" t="s">
        <v>126</v>
      </c>
      <c r="N49" t="s">
        <v>240</v>
      </c>
      <c r="O49" t="s">
        <v>148</v>
      </c>
      <c r="P49" s="4">
        <v>4</v>
      </c>
      <c r="Q49" s="4">
        <v>10500</v>
      </c>
      <c r="R49" s="4">
        <v>0.1</v>
      </c>
      <c r="S49" s="4">
        <v>156</v>
      </c>
      <c r="T49" t="s">
        <v>120</v>
      </c>
      <c r="U49" t="s">
        <v>106</v>
      </c>
    </row>
    <row r="50" spans="1:21" x14ac:dyDescent="0.25">
      <c r="A50" t="s">
        <v>322</v>
      </c>
      <c r="B50" s="3">
        <v>46249</v>
      </c>
      <c r="C50" t="s">
        <v>323</v>
      </c>
      <c r="D50" t="s">
        <v>264</v>
      </c>
      <c r="E50" t="s">
        <v>110</v>
      </c>
      <c r="F50" s="4">
        <v>46</v>
      </c>
      <c r="G50" t="s">
        <v>159</v>
      </c>
      <c r="H50" t="s">
        <v>160</v>
      </c>
      <c r="I50" t="s">
        <v>161</v>
      </c>
      <c r="J50" t="s">
        <v>114</v>
      </c>
      <c r="K50" t="s">
        <v>100</v>
      </c>
      <c r="L50" t="s">
        <v>101</v>
      </c>
      <c r="M50" t="s">
        <v>102</v>
      </c>
      <c r="N50" t="s">
        <v>103</v>
      </c>
      <c r="O50" t="s">
        <v>198</v>
      </c>
      <c r="P50" s="4">
        <v>1</v>
      </c>
      <c r="Q50" s="4">
        <v>850</v>
      </c>
      <c r="R50" s="4">
        <v>0</v>
      </c>
      <c r="S50" s="4">
        <v>399</v>
      </c>
      <c r="T50" t="s">
        <v>224</v>
      </c>
      <c r="U50" t="s">
        <v>141</v>
      </c>
    </row>
    <row r="51" spans="1:21" x14ac:dyDescent="0.25">
      <c r="A51" t="s">
        <v>324</v>
      </c>
      <c r="B51" s="3">
        <v>46200</v>
      </c>
      <c r="C51" t="s">
        <v>266</v>
      </c>
      <c r="D51" t="s">
        <v>325</v>
      </c>
      <c r="E51" t="s">
        <v>110</v>
      </c>
      <c r="F51" s="4">
        <v>33</v>
      </c>
      <c r="G51" t="s">
        <v>111</v>
      </c>
      <c r="H51" t="s">
        <v>236</v>
      </c>
      <c r="I51" t="s">
        <v>326</v>
      </c>
      <c r="J51" t="s">
        <v>114</v>
      </c>
      <c r="K51" t="s">
        <v>254</v>
      </c>
      <c r="L51" t="s">
        <v>255</v>
      </c>
      <c r="M51" t="s">
        <v>232</v>
      </c>
      <c r="N51" t="s">
        <v>256</v>
      </c>
      <c r="O51" t="s">
        <v>154</v>
      </c>
      <c r="P51" s="4">
        <v>6</v>
      </c>
      <c r="Q51" s="4">
        <v>400</v>
      </c>
      <c r="R51" s="4">
        <v>0.1</v>
      </c>
      <c r="S51" s="4">
        <v>191</v>
      </c>
      <c r="T51" t="s">
        <v>128</v>
      </c>
      <c r="U51" t="s">
        <v>129</v>
      </c>
    </row>
    <row r="52" spans="1:21" x14ac:dyDescent="0.25">
      <c r="A52" t="s">
        <v>327</v>
      </c>
      <c r="B52" s="3">
        <v>46058</v>
      </c>
      <c r="C52" t="s">
        <v>190</v>
      </c>
      <c r="D52" t="s">
        <v>328</v>
      </c>
      <c r="E52" t="s">
        <v>110</v>
      </c>
      <c r="F52" s="4">
        <v>27</v>
      </c>
      <c r="G52" t="s">
        <v>111</v>
      </c>
      <c r="H52" t="s">
        <v>112</v>
      </c>
      <c r="I52" t="s">
        <v>315</v>
      </c>
      <c r="J52" t="s">
        <v>114</v>
      </c>
      <c r="K52" t="s">
        <v>136</v>
      </c>
      <c r="L52" t="s">
        <v>137</v>
      </c>
      <c r="M52" t="s">
        <v>138</v>
      </c>
      <c r="N52" t="s">
        <v>139</v>
      </c>
      <c r="O52" t="s">
        <v>198</v>
      </c>
      <c r="P52" s="4">
        <v>8</v>
      </c>
      <c r="Q52" s="4">
        <v>1200</v>
      </c>
      <c r="R52" s="4">
        <v>0.05</v>
      </c>
      <c r="S52" s="4">
        <v>472</v>
      </c>
      <c r="T52" t="s">
        <v>224</v>
      </c>
      <c r="U52" t="s">
        <v>141</v>
      </c>
    </row>
    <row r="53" spans="1:21" x14ac:dyDescent="0.25">
      <c r="A53" t="s">
        <v>329</v>
      </c>
      <c r="B53" s="3">
        <v>46171</v>
      </c>
      <c r="C53" t="s">
        <v>330</v>
      </c>
      <c r="D53" t="s">
        <v>331</v>
      </c>
      <c r="E53" t="s">
        <v>110</v>
      </c>
      <c r="F53" s="4">
        <v>54</v>
      </c>
      <c r="G53" t="s">
        <v>111</v>
      </c>
      <c r="H53" t="s">
        <v>192</v>
      </c>
      <c r="I53" t="s">
        <v>193</v>
      </c>
      <c r="J53" t="s">
        <v>114</v>
      </c>
      <c r="K53" t="s">
        <v>115</v>
      </c>
      <c r="L53" t="s">
        <v>116</v>
      </c>
      <c r="M53" t="s">
        <v>117</v>
      </c>
      <c r="N53" t="s">
        <v>118</v>
      </c>
      <c r="O53" t="s">
        <v>169</v>
      </c>
      <c r="P53" s="4">
        <v>2</v>
      </c>
      <c r="Q53" s="4">
        <v>1600</v>
      </c>
      <c r="R53" s="4">
        <v>0.2</v>
      </c>
      <c r="S53" s="4">
        <v>172</v>
      </c>
      <c r="T53" t="s">
        <v>155</v>
      </c>
      <c r="U53" t="s">
        <v>106</v>
      </c>
    </row>
    <row r="54" spans="1:21" x14ac:dyDescent="0.25">
      <c r="A54" t="s">
        <v>332</v>
      </c>
      <c r="B54" s="3">
        <v>46177</v>
      </c>
      <c r="C54" t="s">
        <v>333</v>
      </c>
      <c r="D54" t="s">
        <v>334</v>
      </c>
      <c r="E54" t="s">
        <v>95</v>
      </c>
      <c r="F54" s="4">
        <v>24</v>
      </c>
      <c r="G54" t="s">
        <v>111</v>
      </c>
      <c r="H54" t="s">
        <v>112</v>
      </c>
      <c r="I54" t="s">
        <v>113</v>
      </c>
      <c r="J54" t="s">
        <v>114</v>
      </c>
      <c r="K54" t="s">
        <v>182</v>
      </c>
      <c r="L54" t="s">
        <v>183</v>
      </c>
      <c r="M54" t="s">
        <v>138</v>
      </c>
      <c r="N54" t="s">
        <v>184</v>
      </c>
      <c r="O54" t="s">
        <v>104</v>
      </c>
      <c r="P54" s="4">
        <v>1</v>
      </c>
      <c r="Q54" s="4">
        <v>650</v>
      </c>
      <c r="R54" s="4">
        <v>0.1</v>
      </c>
      <c r="S54" s="4">
        <v>422</v>
      </c>
      <c r="T54" t="s">
        <v>120</v>
      </c>
      <c r="U54" t="s">
        <v>106</v>
      </c>
    </row>
    <row r="55" spans="1:21" x14ac:dyDescent="0.25">
      <c r="A55" t="s">
        <v>335</v>
      </c>
      <c r="B55" s="3">
        <v>46258</v>
      </c>
      <c r="C55" t="s">
        <v>296</v>
      </c>
      <c r="D55" t="s">
        <v>227</v>
      </c>
      <c r="E55" t="s">
        <v>110</v>
      </c>
      <c r="F55" s="4">
        <v>48</v>
      </c>
      <c r="G55" t="s">
        <v>111</v>
      </c>
      <c r="H55" t="s">
        <v>192</v>
      </c>
      <c r="I55" t="s">
        <v>193</v>
      </c>
      <c r="J55" t="s">
        <v>114</v>
      </c>
      <c r="K55" t="s">
        <v>174</v>
      </c>
      <c r="L55" t="s">
        <v>175</v>
      </c>
      <c r="M55" t="s">
        <v>102</v>
      </c>
      <c r="N55" t="s">
        <v>176</v>
      </c>
      <c r="O55" t="s">
        <v>169</v>
      </c>
      <c r="P55" s="4">
        <v>3</v>
      </c>
      <c r="Q55" s="4">
        <v>12500</v>
      </c>
      <c r="R55" s="4">
        <v>0.05</v>
      </c>
      <c r="S55" s="4">
        <v>226</v>
      </c>
      <c r="T55" t="s">
        <v>155</v>
      </c>
      <c r="U55" t="s">
        <v>106</v>
      </c>
    </row>
    <row r="56" spans="1:21" x14ac:dyDescent="0.25">
      <c r="A56" t="s">
        <v>336</v>
      </c>
      <c r="B56" s="3">
        <v>46236</v>
      </c>
      <c r="C56" t="s">
        <v>337</v>
      </c>
      <c r="D56" t="s">
        <v>338</v>
      </c>
      <c r="E56" t="s">
        <v>110</v>
      </c>
      <c r="F56" s="4">
        <v>21</v>
      </c>
      <c r="G56" t="s">
        <v>96</v>
      </c>
      <c r="H56" t="s">
        <v>228</v>
      </c>
      <c r="I56" t="s">
        <v>229</v>
      </c>
      <c r="J56" t="s">
        <v>114</v>
      </c>
      <c r="K56" t="s">
        <v>339</v>
      </c>
      <c r="L56" t="s">
        <v>340</v>
      </c>
      <c r="M56" t="s">
        <v>341</v>
      </c>
      <c r="N56" t="s">
        <v>342</v>
      </c>
      <c r="O56" t="s">
        <v>140</v>
      </c>
      <c r="P56" s="4">
        <v>3</v>
      </c>
      <c r="Q56" s="4">
        <v>65000</v>
      </c>
      <c r="R56" s="4">
        <v>0.15</v>
      </c>
      <c r="S56" s="4">
        <v>343</v>
      </c>
      <c r="T56" t="s">
        <v>105</v>
      </c>
      <c r="U56" t="s">
        <v>106</v>
      </c>
    </row>
    <row r="57" spans="1:21" x14ac:dyDescent="0.25">
      <c r="A57" t="s">
        <v>343</v>
      </c>
      <c r="B57" s="3">
        <v>46188</v>
      </c>
      <c r="C57" t="s">
        <v>344</v>
      </c>
      <c r="D57" t="s">
        <v>345</v>
      </c>
      <c r="E57" t="s">
        <v>110</v>
      </c>
      <c r="F57" s="4">
        <v>48</v>
      </c>
      <c r="G57" t="s">
        <v>133</v>
      </c>
      <c r="H57" t="s">
        <v>134</v>
      </c>
      <c r="I57" t="s">
        <v>135</v>
      </c>
      <c r="J57" t="s">
        <v>99</v>
      </c>
      <c r="K57" t="s">
        <v>100</v>
      </c>
      <c r="L57" t="s">
        <v>101</v>
      </c>
      <c r="M57" t="s">
        <v>102</v>
      </c>
      <c r="N57" t="s">
        <v>103</v>
      </c>
      <c r="O57" t="s">
        <v>140</v>
      </c>
      <c r="P57" s="4">
        <v>7</v>
      </c>
      <c r="Q57" s="4">
        <v>850</v>
      </c>
      <c r="R57" s="4">
        <v>0.05</v>
      </c>
      <c r="S57" s="4">
        <v>56</v>
      </c>
      <c r="T57" t="s">
        <v>155</v>
      </c>
      <c r="U57" t="s">
        <v>106</v>
      </c>
    </row>
    <row r="58" spans="1:21" x14ac:dyDescent="0.25">
      <c r="A58" t="s">
        <v>346</v>
      </c>
      <c r="B58" s="3">
        <v>46182</v>
      </c>
      <c r="C58" t="s">
        <v>347</v>
      </c>
      <c r="D58" t="s">
        <v>348</v>
      </c>
      <c r="E58" t="s">
        <v>110</v>
      </c>
      <c r="F58" s="4">
        <v>55</v>
      </c>
      <c r="G58" t="s">
        <v>133</v>
      </c>
      <c r="H58" t="s">
        <v>180</v>
      </c>
      <c r="I58" t="s">
        <v>181</v>
      </c>
      <c r="J58" t="s">
        <v>99</v>
      </c>
      <c r="K58" t="s">
        <v>174</v>
      </c>
      <c r="L58" t="s">
        <v>175</v>
      </c>
      <c r="M58" t="s">
        <v>102</v>
      </c>
      <c r="N58" t="s">
        <v>176</v>
      </c>
      <c r="O58" t="s">
        <v>198</v>
      </c>
      <c r="P58" s="4">
        <v>1</v>
      </c>
      <c r="Q58" s="4">
        <v>12500</v>
      </c>
      <c r="R58" s="4">
        <v>0</v>
      </c>
      <c r="S58" s="4">
        <v>157</v>
      </c>
      <c r="T58" t="s">
        <v>224</v>
      </c>
      <c r="U58" t="s">
        <v>106</v>
      </c>
    </row>
    <row r="59" spans="1:21" x14ac:dyDescent="0.25">
      <c r="A59" t="s">
        <v>349</v>
      </c>
      <c r="B59" s="3">
        <v>46082</v>
      </c>
      <c r="C59" t="s">
        <v>350</v>
      </c>
      <c r="D59" t="s">
        <v>351</v>
      </c>
      <c r="E59" t="s">
        <v>110</v>
      </c>
      <c r="F59" s="4">
        <v>45</v>
      </c>
      <c r="G59" t="s">
        <v>111</v>
      </c>
      <c r="H59" t="s">
        <v>112</v>
      </c>
      <c r="I59" t="s">
        <v>315</v>
      </c>
      <c r="J59" t="s">
        <v>99</v>
      </c>
      <c r="K59" t="s">
        <v>182</v>
      </c>
      <c r="L59" t="s">
        <v>183</v>
      </c>
      <c r="M59" t="s">
        <v>138</v>
      </c>
      <c r="N59" t="s">
        <v>184</v>
      </c>
      <c r="O59" t="s">
        <v>119</v>
      </c>
      <c r="P59" s="4">
        <v>6</v>
      </c>
      <c r="Q59" s="4">
        <v>650</v>
      </c>
      <c r="R59" s="4">
        <v>0.15</v>
      </c>
      <c r="S59" s="4">
        <v>251</v>
      </c>
      <c r="T59" t="s">
        <v>128</v>
      </c>
      <c r="U59" t="s">
        <v>141</v>
      </c>
    </row>
    <row r="60" spans="1:21" x14ac:dyDescent="0.25">
      <c r="A60" t="s">
        <v>352</v>
      </c>
      <c r="B60" s="3">
        <v>46072</v>
      </c>
      <c r="C60" t="s">
        <v>353</v>
      </c>
      <c r="D60" t="s">
        <v>354</v>
      </c>
      <c r="E60" t="s">
        <v>110</v>
      </c>
      <c r="F60" s="4">
        <v>24</v>
      </c>
      <c r="G60" t="s">
        <v>111</v>
      </c>
      <c r="H60" t="s">
        <v>112</v>
      </c>
      <c r="I60" t="s">
        <v>113</v>
      </c>
      <c r="J60" t="s">
        <v>99</v>
      </c>
      <c r="K60" t="s">
        <v>124</v>
      </c>
      <c r="L60" t="s">
        <v>125</v>
      </c>
      <c r="M60" t="s">
        <v>126</v>
      </c>
      <c r="N60" t="s">
        <v>127</v>
      </c>
      <c r="O60" t="s">
        <v>148</v>
      </c>
      <c r="P60" s="4">
        <v>1</v>
      </c>
      <c r="Q60" s="4">
        <v>8500</v>
      </c>
      <c r="R60" s="4">
        <v>0.1</v>
      </c>
      <c r="S60" s="4">
        <v>120</v>
      </c>
      <c r="T60" t="s">
        <v>155</v>
      </c>
      <c r="U60" t="s">
        <v>106</v>
      </c>
    </row>
    <row r="61" spans="1:21" x14ac:dyDescent="0.25">
      <c r="A61" t="s">
        <v>355</v>
      </c>
      <c r="B61" s="3">
        <v>46035</v>
      </c>
      <c r="C61" t="s">
        <v>290</v>
      </c>
      <c r="D61" t="s">
        <v>356</v>
      </c>
      <c r="E61" t="s">
        <v>110</v>
      </c>
      <c r="F61" s="4">
        <v>42</v>
      </c>
      <c r="G61" t="s">
        <v>111</v>
      </c>
      <c r="H61" t="s">
        <v>152</v>
      </c>
      <c r="I61" t="s">
        <v>153</v>
      </c>
      <c r="J61" t="s">
        <v>114</v>
      </c>
      <c r="K61" t="s">
        <v>254</v>
      </c>
      <c r="L61" t="s">
        <v>255</v>
      </c>
      <c r="M61" t="s">
        <v>232</v>
      </c>
      <c r="N61" t="s">
        <v>256</v>
      </c>
      <c r="O61" t="s">
        <v>169</v>
      </c>
      <c r="P61" s="4">
        <v>1</v>
      </c>
      <c r="Q61" s="4">
        <v>400</v>
      </c>
      <c r="R61" s="4">
        <v>0.1</v>
      </c>
      <c r="S61" s="4">
        <v>81</v>
      </c>
      <c r="T61" t="s">
        <v>105</v>
      </c>
      <c r="U61" t="s">
        <v>106</v>
      </c>
    </row>
    <row r="62" spans="1:21" x14ac:dyDescent="0.25">
      <c r="A62" t="s">
        <v>357</v>
      </c>
      <c r="B62" s="3">
        <v>46033</v>
      </c>
      <c r="C62" t="s">
        <v>358</v>
      </c>
      <c r="D62" t="s">
        <v>359</v>
      </c>
      <c r="E62" t="s">
        <v>95</v>
      </c>
      <c r="F62" s="4">
        <v>47</v>
      </c>
      <c r="G62" t="s">
        <v>111</v>
      </c>
      <c r="H62" t="s">
        <v>152</v>
      </c>
      <c r="I62" t="s">
        <v>153</v>
      </c>
      <c r="J62" t="s">
        <v>147</v>
      </c>
      <c r="K62" t="s">
        <v>339</v>
      </c>
      <c r="L62" t="s">
        <v>340</v>
      </c>
      <c r="M62" t="s">
        <v>102</v>
      </c>
      <c r="N62" t="s">
        <v>342</v>
      </c>
      <c r="O62" t="s">
        <v>148</v>
      </c>
      <c r="P62" s="4">
        <v>8</v>
      </c>
      <c r="Q62" s="4">
        <v>65000</v>
      </c>
      <c r="R62" s="4">
        <v>0.1</v>
      </c>
      <c r="S62" s="4">
        <v>491</v>
      </c>
      <c r="T62" t="s">
        <v>120</v>
      </c>
      <c r="U62" t="s">
        <v>106</v>
      </c>
    </row>
    <row r="63" spans="1:21" x14ac:dyDescent="0.25">
      <c r="A63" t="s">
        <v>360</v>
      </c>
      <c r="B63" s="3">
        <v>46154</v>
      </c>
      <c r="C63" t="s">
        <v>361</v>
      </c>
      <c r="D63" t="s">
        <v>362</v>
      </c>
      <c r="E63" t="s">
        <v>95</v>
      </c>
      <c r="F63" s="4">
        <v>54</v>
      </c>
      <c r="G63" t="s">
        <v>159</v>
      </c>
      <c r="H63" t="s">
        <v>202</v>
      </c>
      <c r="I63" t="s">
        <v>203</v>
      </c>
      <c r="J63" t="s">
        <v>114</v>
      </c>
      <c r="K63" t="s">
        <v>124</v>
      </c>
      <c r="L63" t="s">
        <v>125</v>
      </c>
      <c r="M63" t="s">
        <v>126</v>
      </c>
      <c r="N63" t="s">
        <v>127</v>
      </c>
      <c r="O63" t="s">
        <v>154</v>
      </c>
      <c r="P63" s="4">
        <v>3</v>
      </c>
      <c r="Q63" s="4">
        <v>8500</v>
      </c>
      <c r="R63" s="4">
        <v>0.1</v>
      </c>
      <c r="S63" s="4">
        <v>238</v>
      </c>
      <c r="T63" t="s">
        <v>120</v>
      </c>
      <c r="U63" t="s">
        <v>106</v>
      </c>
    </row>
    <row r="64" spans="1:21" x14ac:dyDescent="0.25">
      <c r="A64" t="s">
        <v>363</v>
      </c>
      <c r="B64" s="3">
        <v>46193</v>
      </c>
      <c r="C64" t="s">
        <v>364</v>
      </c>
      <c r="D64" t="s">
        <v>365</v>
      </c>
      <c r="E64" t="s">
        <v>110</v>
      </c>
      <c r="F64" s="4">
        <v>45</v>
      </c>
      <c r="G64" t="s">
        <v>111</v>
      </c>
      <c r="H64" t="s">
        <v>152</v>
      </c>
      <c r="I64" t="s">
        <v>274</v>
      </c>
      <c r="J64" t="s">
        <v>114</v>
      </c>
      <c r="K64" t="s">
        <v>238</v>
      </c>
      <c r="L64" t="s">
        <v>239</v>
      </c>
      <c r="M64" t="s">
        <v>126</v>
      </c>
      <c r="N64" t="s">
        <v>240</v>
      </c>
      <c r="O64" t="s">
        <v>198</v>
      </c>
      <c r="P64" s="4">
        <v>6</v>
      </c>
      <c r="Q64" s="4">
        <v>10500</v>
      </c>
      <c r="R64" s="4">
        <v>0.15</v>
      </c>
      <c r="S64" s="4">
        <v>263</v>
      </c>
      <c r="T64" t="s">
        <v>128</v>
      </c>
      <c r="U64" t="s">
        <v>106</v>
      </c>
    </row>
    <row r="65" spans="1:21" x14ac:dyDescent="0.25">
      <c r="A65" t="s">
        <v>366</v>
      </c>
      <c r="B65" s="3">
        <v>46259</v>
      </c>
      <c r="C65" t="s">
        <v>226</v>
      </c>
      <c r="D65" t="s">
        <v>367</v>
      </c>
      <c r="E65" t="s">
        <v>110</v>
      </c>
      <c r="F65" s="4">
        <v>42</v>
      </c>
      <c r="G65" t="s">
        <v>111</v>
      </c>
      <c r="H65" t="s">
        <v>112</v>
      </c>
      <c r="I65" t="s">
        <v>113</v>
      </c>
      <c r="J65" t="s">
        <v>114</v>
      </c>
      <c r="K65" t="s">
        <v>100</v>
      </c>
      <c r="L65" t="s">
        <v>101</v>
      </c>
      <c r="M65" t="s">
        <v>102</v>
      </c>
      <c r="N65" t="s">
        <v>103</v>
      </c>
      <c r="O65" t="s">
        <v>104</v>
      </c>
      <c r="P65" s="4">
        <v>8</v>
      </c>
      <c r="Q65" s="4">
        <v>850</v>
      </c>
      <c r="R65" s="4">
        <v>0.05</v>
      </c>
      <c r="S65" s="4">
        <v>488</v>
      </c>
      <c r="T65" t="s">
        <v>120</v>
      </c>
      <c r="U65" t="s">
        <v>106</v>
      </c>
    </row>
    <row r="66" spans="1:21" x14ac:dyDescent="0.25">
      <c r="A66" t="s">
        <v>368</v>
      </c>
      <c r="B66" s="3">
        <v>46122</v>
      </c>
      <c r="C66" t="s">
        <v>235</v>
      </c>
      <c r="D66" t="s">
        <v>369</v>
      </c>
      <c r="E66" t="s">
        <v>95</v>
      </c>
      <c r="F66" s="4">
        <v>31</v>
      </c>
      <c r="G66" t="s">
        <v>159</v>
      </c>
      <c r="H66" t="s">
        <v>160</v>
      </c>
      <c r="I66" t="s">
        <v>161</v>
      </c>
      <c r="J66" t="s">
        <v>114</v>
      </c>
      <c r="K66" t="s">
        <v>100</v>
      </c>
      <c r="L66" t="s">
        <v>101</v>
      </c>
      <c r="M66" t="s">
        <v>102</v>
      </c>
      <c r="N66" t="s">
        <v>103</v>
      </c>
      <c r="O66" t="s">
        <v>148</v>
      </c>
      <c r="P66" s="4">
        <v>2</v>
      </c>
      <c r="Q66" s="4">
        <v>850</v>
      </c>
      <c r="R66" s="4">
        <v>0.1</v>
      </c>
      <c r="S66" s="4">
        <v>263</v>
      </c>
      <c r="T66" t="s">
        <v>128</v>
      </c>
      <c r="U66" t="s">
        <v>106</v>
      </c>
    </row>
    <row r="67" spans="1:21" x14ac:dyDescent="0.25">
      <c r="A67" t="s">
        <v>370</v>
      </c>
      <c r="B67" s="3">
        <v>46046</v>
      </c>
      <c r="C67" t="s">
        <v>371</v>
      </c>
      <c r="D67" t="s">
        <v>372</v>
      </c>
      <c r="E67" t="s">
        <v>110</v>
      </c>
      <c r="F67" s="4">
        <v>43</v>
      </c>
      <c r="G67" t="s">
        <v>96</v>
      </c>
      <c r="H67" t="s">
        <v>207</v>
      </c>
      <c r="I67" t="s">
        <v>208</v>
      </c>
      <c r="J67" t="s">
        <v>114</v>
      </c>
      <c r="K67" t="s">
        <v>310</v>
      </c>
      <c r="L67" t="s">
        <v>311</v>
      </c>
      <c r="M67" t="s">
        <v>102</v>
      </c>
      <c r="N67" t="s">
        <v>103</v>
      </c>
      <c r="O67" t="s">
        <v>154</v>
      </c>
      <c r="P67" s="4">
        <v>3</v>
      </c>
      <c r="Q67" s="4">
        <v>1200</v>
      </c>
      <c r="R67" s="4">
        <v>0.1</v>
      </c>
      <c r="S67" s="4">
        <v>161</v>
      </c>
      <c r="T67" t="s">
        <v>105</v>
      </c>
      <c r="U67" t="s">
        <v>106</v>
      </c>
    </row>
    <row r="68" spans="1:21" x14ac:dyDescent="0.25">
      <c r="A68" t="s">
        <v>373</v>
      </c>
      <c r="B68" s="3">
        <v>46156</v>
      </c>
      <c r="C68" t="s">
        <v>131</v>
      </c>
      <c r="D68" t="s">
        <v>374</v>
      </c>
      <c r="E68" t="s">
        <v>110</v>
      </c>
      <c r="F68" s="4">
        <v>49</v>
      </c>
      <c r="G68" t="s">
        <v>111</v>
      </c>
      <c r="H68" t="s">
        <v>152</v>
      </c>
      <c r="I68" t="s">
        <v>153</v>
      </c>
      <c r="J68" t="s">
        <v>99</v>
      </c>
      <c r="K68" t="s">
        <v>222</v>
      </c>
      <c r="L68" t="s">
        <v>223</v>
      </c>
      <c r="M68" t="s">
        <v>102</v>
      </c>
      <c r="N68" t="s">
        <v>103</v>
      </c>
      <c r="O68" t="s">
        <v>194</v>
      </c>
      <c r="P68" s="4">
        <v>4</v>
      </c>
      <c r="Q68" s="4">
        <v>1600</v>
      </c>
      <c r="R68" s="4">
        <v>0.1</v>
      </c>
      <c r="S68" s="4">
        <v>449</v>
      </c>
      <c r="T68" t="s">
        <v>128</v>
      </c>
      <c r="U68" t="s">
        <v>106</v>
      </c>
    </row>
    <row r="69" spans="1:21" x14ac:dyDescent="0.25">
      <c r="A69" t="s">
        <v>375</v>
      </c>
      <c r="B69" s="3">
        <v>46229</v>
      </c>
      <c r="C69" t="s">
        <v>376</v>
      </c>
      <c r="D69" t="s">
        <v>221</v>
      </c>
      <c r="E69" t="s">
        <v>110</v>
      </c>
      <c r="F69" s="4">
        <v>50</v>
      </c>
      <c r="G69" t="s">
        <v>111</v>
      </c>
      <c r="H69" t="s">
        <v>192</v>
      </c>
      <c r="I69" t="s">
        <v>307</v>
      </c>
      <c r="J69" t="s">
        <v>114</v>
      </c>
      <c r="K69" t="s">
        <v>136</v>
      </c>
      <c r="L69" t="s">
        <v>137</v>
      </c>
      <c r="M69" t="s">
        <v>138</v>
      </c>
      <c r="N69" t="s">
        <v>139</v>
      </c>
      <c r="O69" t="s">
        <v>148</v>
      </c>
      <c r="P69" s="4">
        <v>6</v>
      </c>
      <c r="Q69" s="4">
        <v>1200</v>
      </c>
      <c r="R69" s="4">
        <v>0.1</v>
      </c>
      <c r="S69" s="4">
        <v>68</v>
      </c>
      <c r="T69" t="s">
        <v>128</v>
      </c>
      <c r="U69" t="s">
        <v>106</v>
      </c>
    </row>
    <row r="70" spans="1:21" x14ac:dyDescent="0.25">
      <c r="A70" t="s">
        <v>377</v>
      </c>
      <c r="B70" s="3">
        <v>46040</v>
      </c>
      <c r="C70" t="s">
        <v>378</v>
      </c>
      <c r="D70" t="s">
        <v>379</v>
      </c>
      <c r="E70" t="s">
        <v>95</v>
      </c>
      <c r="F70" s="4">
        <v>38</v>
      </c>
      <c r="G70" t="s">
        <v>133</v>
      </c>
      <c r="H70" t="s">
        <v>134</v>
      </c>
      <c r="I70" t="s">
        <v>135</v>
      </c>
      <c r="J70" t="s">
        <v>147</v>
      </c>
      <c r="K70" t="s">
        <v>339</v>
      </c>
      <c r="L70" t="s">
        <v>340</v>
      </c>
      <c r="M70" t="s">
        <v>102</v>
      </c>
      <c r="N70" t="s">
        <v>342</v>
      </c>
      <c r="O70" t="s">
        <v>104</v>
      </c>
      <c r="P70" s="4">
        <v>7</v>
      </c>
      <c r="Q70" s="4">
        <v>65000</v>
      </c>
      <c r="R70" s="4">
        <v>0</v>
      </c>
      <c r="S70" s="4">
        <v>191</v>
      </c>
      <c r="T70" t="s">
        <v>128</v>
      </c>
      <c r="U70" t="s">
        <v>106</v>
      </c>
    </row>
    <row r="71" spans="1:21" x14ac:dyDescent="0.25">
      <c r="A71" t="s">
        <v>380</v>
      </c>
      <c r="B71" s="3">
        <v>46242</v>
      </c>
      <c r="C71" t="s">
        <v>210</v>
      </c>
      <c r="D71" t="s">
        <v>381</v>
      </c>
      <c r="E71" t="s">
        <v>110</v>
      </c>
      <c r="F71" s="4">
        <v>26</v>
      </c>
      <c r="G71" t="s">
        <v>111</v>
      </c>
      <c r="H71" t="s">
        <v>112</v>
      </c>
      <c r="I71" t="s">
        <v>173</v>
      </c>
      <c r="J71" t="s">
        <v>147</v>
      </c>
      <c r="K71" t="s">
        <v>254</v>
      </c>
      <c r="L71" t="s">
        <v>255</v>
      </c>
      <c r="M71" t="s">
        <v>232</v>
      </c>
      <c r="N71" t="s">
        <v>256</v>
      </c>
      <c r="O71" t="s">
        <v>194</v>
      </c>
      <c r="P71" s="4">
        <v>4</v>
      </c>
      <c r="Q71" s="4">
        <v>400</v>
      </c>
      <c r="R71" s="4">
        <v>0.15</v>
      </c>
      <c r="S71" s="4">
        <v>351</v>
      </c>
      <c r="T71" t="s">
        <v>128</v>
      </c>
      <c r="U71" t="s">
        <v>141</v>
      </c>
    </row>
    <row r="72" spans="1:21" x14ac:dyDescent="0.25">
      <c r="A72" t="s">
        <v>382</v>
      </c>
      <c r="B72" s="3">
        <v>46111</v>
      </c>
      <c r="C72" t="s">
        <v>383</v>
      </c>
      <c r="D72" t="s">
        <v>367</v>
      </c>
      <c r="E72" t="s">
        <v>95</v>
      </c>
      <c r="F72" s="4">
        <v>47</v>
      </c>
      <c r="G72" t="s">
        <v>111</v>
      </c>
      <c r="H72" t="s">
        <v>192</v>
      </c>
      <c r="I72" t="s">
        <v>307</v>
      </c>
      <c r="J72" t="s">
        <v>99</v>
      </c>
      <c r="K72" t="s">
        <v>238</v>
      </c>
      <c r="L72" t="s">
        <v>239</v>
      </c>
      <c r="M72" t="s">
        <v>126</v>
      </c>
      <c r="N72" t="s">
        <v>240</v>
      </c>
      <c r="O72" t="s">
        <v>140</v>
      </c>
      <c r="P72" s="4">
        <v>8</v>
      </c>
      <c r="Q72" s="4">
        <v>10500</v>
      </c>
      <c r="R72" s="4">
        <v>0.2</v>
      </c>
      <c r="S72" s="4">
        <v>368</v>
      </c>
      <c r="T72" t="s">
        <v>105</v>
      </c>
      <c r="U72" t="s">
        <v>106</v>
      </c>
    </row>
    <row r="73" spans="1:21" x14ac:dyDescent="0.25">
      <c r="A73" t="s">
        <v>384</v>
      </c>
      <c r="B73" s="3">
        <v>46247</v>
      </c>
      <c r="C73" t="s">
        <v>385</v>
      </c>
      <c r="D73" t="s">
        <v>386</v>
      </c>
      <c r="E73" t="s">
        <v>95</v>
      </c>
      <c r="F73" s="4">
        <v>26</v>
      </c>
      <c r="G73" t="s">
        <v>96</v>
      </c>
      <c r="H73" t="s">
        <v>97</v>
      </c>
      <c r="I73" t="s">
        <v>98</v>
      </c>
      <c r="J73" t="s">
        <v>99</v>
      </c>
      <c r="K73" t="s">
        <v>222</v>
      </c>
      <c r="L73" t="s">
        <v>223</v>
      </c>
      <c r="M73" t="s">
        <v>102</v>
      </c>
      <c r="N73" t="s">
        <v>103</v>
      </c>
      <c r="O73" t="s">
        <v>140</v>
      </c>
      <c r="P73" s="4">
        <v>3</v>
      </c>
      <c r="Q73" s="4">
        <v>1600</v>
      </c>
      <c r="R73" s="4">
        <v>0.05</v>
      </c>
      <c r="S73" s="4">
        <v>238</v>
      </c>
      <c r="T73" t="s">
        <v>155</v>
      </c>
      <c r="U73" t="s">
        <v>106</v>
      </c>
    </row>
    <row r="74" spans="1:21" x14ac:dyDescent="0.25">
      <c r="A74" t="s">
        <v>387</v>
      </c>
      <c r="B74" s="3">
        <v>46263</v>
      </c>
      <c r="C74" t="s">
        <v>388</v>
      </c>
      <c r="D74" t="s">
        <v>389</v>
      </c>
      <c r="E74" t="s">
        <v>95</v>
      </c>
      <c r="F74" s="4">
        <v>38</v>
      </c>
      <c r="G74" t="s">
        <v>133</v>
      </c>
      <c r="H74" t="s">
        <v>390</v>
      </c>
      <c r="I74" t="s">
        <v>391</v>
      </c>
      <c r="J74" t="s">
        <v>114</v>
      </c>
      <c r="K74" t="s">
        <v>136</v>
      </c>
      <c r="L74" t="s">
        <v>137</v>
      </c>
      <c r="M74" t="s">
        <v>138</v>
      </c>
      <c r="N74" t="s">
        <v>139</v>
      </c>
      <c r="O74" t="s">
        <v>119</v>
      </c>
      <c r="P74" s="4">
        <v>5</v>
      </c>
      <c r="Q74" s="4">
        <v>1200</v>
      </c>
      <c r="R74" s="4">
        <v>0.15</v>
      </c>
      <c r="S74" s="4">
        <v>227</v>
      </c>
      <c r="T74" t="s">
        <v>224</v>
      </c>
      <c r="U74" t="s">
        <v>141</v>
      </c>
    </row>
    <row r="75" spans="1:21" x14ac:dyDescent="0.25">
      <c r="A75" t="s">
        <v>392</v>
      </c>
      <c r="B75" s="3">
        <v>46226</v>
      </c>
      <c r="C75" t="s">
        <v>393</v>
      </c>
      <c r="D75" t="s">
        <v>394</v>
      </c>
      <c r="E75" t="s">
        <v>95</v>
      </c>
      <c r="F75" s="4">
        <v>27</v>
      </c>
      <c r="G75" t="s">
        <v>159</v>
      </c>
      <c r="H75" t="s">
        <v>249</v>
      </c>
      <c r="I75" t="s">
        <v>250</v>
      </c>
      <c r="J75" t="s">
        <v>147</v>
      </c>
      <c r="K75" t="s">
        <v>339</v>
      </c>
      <c r="L75" t="s">
        <v>340</v>
      </c>
      <c r="M75" t="s">
        <v>102</v>
      </c>
      <c r="N75" t="s">
        <v>342</v>
      </c>
      <c r="O75" t="s">
        <v>198</v>
      </c>
      <c r="P75" s="4">
        <v>1</v>
      </c>
      <c r="Q75" s="4">
        <v>65000</v>
      </c>
      <c r="R75" s="4">
        <v>0.1</v>
      </c>
      <c r="S75" s="4">
        <v>474</v>
      </c>
      <c r="T75" t="s">
        <v>128</v>
      </c>
      <c r="U75" t="s">
        <v>106</v>
      </c>
    </row>
    <row r="76" spans="1:21" x14ac:dyDescent="0.25">
      <c r="A76" t="s">
        <v>395</v>
      </c>
      <c r="B76" s="3">
        <v>46079</v>
      </c>
      <c r="C76" t="s">
        <v>396</v>
      </c>
      <c r="D76" t="s">
        <v>187</v>
      </c>
      <c r="E76" t="s">
        <v>95</v>
      </c>
      <c r="F76" s="4">
        <v>21</v>
      </c>
      <c r="G76" t="s">
        <v>111</v>
      </c>
      <c r="H76" t="s">
        <v>152</v>
      </c>
      <c r="I76" t="s">
        <v>153</v>
      </c>
      <c r="J76" t="s">
        <v>147</v>
      </c>
      <c r="K76" t="s">
        <v>230</v>
      </c>
      <c r="L76" t="s">
        <v>231</v>
      </c>
      <c r="M76" t="s">
        <v>232</v>
      </c>
      <c r="N76" t="s">
        <v>233</v>
      </c>
      <c r="P76" s="4">
        <v>3</v>
      </c>
      <c r="Q76" s="4">
        <v>300</v>
      </c>
      <c r="R76" s="4">
        <v>0.1</v>
      </c>
      <c r="S76" s="4">
        <v>159</v>
      </c>
      <c r="T76" t="s">
        <v>155</v>
      </c>
      <c r="U76" t="s">
        <v>129</v>
      </c>
    </row>
    <row r="77" spans="1:21" x14ac:dyDescent="0.25">
      <c r="A77" t="s">
        <v>397</v>
      </c>
      <c r="B77" s="3">
        <v>46230</v>
      </c>
      <c r="C77" t="s">
        <v>398</v>
      </c>
      <c r="D77" t="s">
        <v>321</v>
      </c>
      <c r="E77" t="s">
        <v>110</v>
      </c>
      <c r="F77" s="4">
        <v>23</v>
      </c>
      <c r="G77" t="s">
        <v>96</v>
      </c>
      <c r="H77" t="s">
        <v>97</v>
      </c>
      <c r="I77" t="s">
        <v>98</v>
      </c>
      <c r="J77" t="s">
        <v>99</v>
      </c>
      <c r="K77" t="s">
        <v>182</v>
      </c>
      <c r="L77" t="s">
        <v>183</v>
      </c>
      <c r="M77" t="s">
        <v>138</v>
      </c>
      <c r="N77" t="s">
        <v>184</v>
      </c>
      <c r="O77" t="s">
        <v>154</v>
      </c>
      <c r="P77" s="4">
        <v>5</v>
      </c>
      <c r="Q77" s="4">
        <v>650</v>
      </c>
      <c r="R77" s="4">
        <v>0.1</v>
      </c>
      <c r="S77" s="4">
        <v>385</v>
      </c>
      <c r="T77" t="s">
        <v>120</v>
      </c>
      <c r="U77" t="s">
        <v>106</v>
      </c>
    </row>
    <row r="78" spans="1:21" x14ac:dyDescent="0.25">
      <c r="A78" t="s">
        <v>399</v>
      </c>
      <c r="B78" s="3">
        <v>46105</v>
      </c>
      <c r="C78" t="s">
        <v>186</v>
      </c>
      <c r="D78" t="s">
        <v>400</v>
      </c>
      <c r="E78" t="s">
        <v>110</v>
      </c>
      <c r="F78" s="4">
        <v>33</v>
      </c>
      <c r="G78" t="s">
        <v>133</v>
      </c>
      <c r="H78" t="s">
        <v>180</v>
      </c>
      <c r="I78" t="s">
        <v>181</v>
      </c>
      <c r="J78" t="s">
        <v>114</v>
      </c>
      <c r="K78" t="s">
        <v>182</v>
      </c>
      <c r="L78" t="s">
        <v>183</v>
      </c>
      <c r="M78" t="s">
        <v>138</v>
      </c>
      <c r="N78" t="s">
        <v>184</v>
      </c>
      <c r="O78" t="s">
        <v>148</v>
      </c>
      <c r="P78" s="4">
        <v>7</v>
      </c>
      <c r="Q78" s="4">
        <v>650</v>
      </c>
      <c r="R78" s="4">
        <v>0.1</v>
      </c>
      <c r="S78" s="4">
        <v>460</v>
      </c>
      <c r="T78" t="s">
        <v>224</v>
      </c>
      <c r="U78" t="s">
        <v>106</v>
      </c>
    </row>
    <row r="79" spans="1:21" x14ac:dyDescent="0.25">
      <c r="A79" t="s">
        <v>401</v>
      </c>
      <c r="B79" s="3">
        <v>46052</v>
      </c>
      <c r="C79" t="s">
        <v>402</v>
      </c>
      <c r="D79" t="s">
        <v>403</v>
      </c>
      <c r="E79" t="s">
        <v>110</v>
      </c>
      <c r="F79" s="4">
        <v>24</v>
      </c>
      <c r="G79" t="s">
        <v>159</v>
      </c>
      <c r="H79" t="s">
        <v>160</v>
      </c>
      <c r="I79" t="s">
        <v>161</v>
      </c>
      <c r="J79" t="s">
        <v>147</v>
      </c>
      <c r="K79" t="s">
        <v>230</v>
      </c>
      <c r="L79" t="s">
        <v>231</v>
      </c>
      <c r="M79" t="s">
        <v>232</v>
      </c>
      <c r="N79" t="s">
        <v>233</v>
      </c>
      <c r="O79" t="s">
        <v>148</v>
      </c>
      <c r="P79" s="4">
        <v>4</v>
      </c>
      <c r="Q79" s="4">
        <v>300</v>
      </c>
      <c r="R79" s="4">
        <v>0.1</v>
      </c>
      <c r="S79" s="4">
        <v>500</v>
      </c>
      <c r="T79" t="s">
        <v>155</v>
      </c>
      <c r="U79" t="s">
        <v>106</v>
      </c>
    </row>
    <row r="80" spans="1:21" x14ac:dyDescent="0.25">
      <c r="A80" t="s">
        <v>404</v>
      </c>
      <c r="B80" s="3">
        <v>46176</v>
      </c>
      <c r="C80" t="s">
        <v>405</v>
      </c>
      <c r="D80" t="s">
        <v>406</v>
      </c>
      <c r="E80" t="s">
        <v>95</v>
      </c>
      <c r="F80" s="4">
        <v>42</v>
      </c>
      <c r="G80" t="s">
        <v>111</v>
      </c>
      <c r="H80" t="s">
        <v>145</v>
      </c>
      <c r="I80" t="s">
        <v>146</v>
      </c>
      <c r="J80" t="s">
        <v>99</v>
      </c>
      <c r="K80" t="s">
        <v>230</v>
      </c>
      <c r="L80" t="s">
        <v>231</v>
      </c>
      <c r="M80" t="s">
        <v>232</v>
      </c>
      <c r="N80" t="s">
        <v>233</v>
      </c>
      <c r="O80" t="s">
        <v>104</v>
      </c>
      <c r="P80" s="4">
        <v>2</v>
      </c>
      <c r="Q80" s="4">
        <v>300</v>
      </c>
      <c r="R80" s="4">
        <v>0.05</v>
      </c>
      <c r="S80" s="4">
        <v>252</v>
      </c>
      <c r="T80" t="s">
        <v>120</v>
      </c>
      <c r="U80" t="s">
        <v>106</v>
      </c>
    </row>
    <row r="81" spans="1:21" x14ac:dyDescent="0.25">
      <c r="A81" t="s">
        <v>407</v>
      </c>
      <c r="B81" s="3">
        <v>46057</v>
      </c>
      <c r="C81" t="s">
        <v>408</v>
      </c>
      <c r="D81" t="s">
        <v>409</v>
      </c>
      <c r="E81" t="s">
        <v>110</v>
      </c>
      <c r="F81" s="4">
        <v>43</v>
      </c>
      <c r="G81" t="s">
        <v>96</v>
      </c>
      <c r="H81" t="s">
        <v>207</v>
      </c>
      <c r="I81" t="s">
        <v>270</v>
      </c>
      <c r="J81" t="s">
        <v>99</v>
      </c>
      <c r="K81" t="s">
        <v>174</v>
      </c>
      <c r="L81" t="s">
        <v>175</v>
      </c>
      <c r="M81" t="s">
        <v>102</v>
      </c>
      <c r="N81" t="s">
        <v>176</v>
      </c>
      <c r="O81" t="s">
        <v>198</v>
      </c>
      <c r="P81" s="4">
        <v>5</v>
      </c>
      <c r="Q81" s="4">
        <v>12500</v>
      </c>
      <c r="R81" s="4">
        <v>0.05</v>
      </c>
      <c r="S81" s="4">
        <v>412</v>
      </c>
      <c r="T81" t="s">
        <v>105</v>
      </c>
      <c r="U81" t="s">
        <v>106</v>
      </c>
    </row>
    <row r="82" spans="1:21" x14ac:dyDescent="0.25">
      <c r="A82" t="s">
        <v>410</v>
      </c>
      <c r="B82" s="3">
        <v>46139</v>
      </c>
      <c r="C82" t="s">
        <v>411</v>
      </c>
      <c r="D82" t="s">
        <v>283</v>
      </c>
      <c r="E82" t="s">
        <v>110</v>
      </c>
      <c r="F82" s="4">
        <v>42</v>
      </c>
      <c r="G82" t="s">
        <v>133</v>
      </c>
      <c r="H82" t="s">
        <v>390</v>
      </c>
      <c r="I82" t="s">
        <v>391</v>
      </c>
      <c r="J82" t="s">
        <v>99</v>
      </c>
      <c r="K82" t="s">
        <v>182</v>
      </c>
      <c r="L82" t="s">
        <v>183</v>
      </c>
      <c r="M82" t="s">
        <v>138</v>
      </c>
      <c r="N82" t="s">
        <v>184</v>
      </c>
      <c r="O82" t="s">
        <v>148</v>
      </c>
      <c r="P82" s="4">
        <v>7</v>
      </c>
      <c r="Q82" s="4">
        <v>650</v>
      </c>
      <c r="R82" s="4">
        <v>0.15</v>
      </c>
      <c r="S82" s="4">
        <v>440</v>
      </c>
      <c r="T82" t="s">
        <v>128</v>
      </c>
      <c r="U82" t="s">
        <v>106</v>
      </c>
    </row>
    <row r="83" spans="1:21" x14ac:dyDescent="0.25">
      <c r="A83" t="s">
        <v>412</v>
      </c>
      <c r="B83" s="3">
        <v>46146</v>
      </c>
      <c r="C83" t="s">
        <v>276</v>
      </c>
      <c r="D83" t="s">
        <v>413</v>
      </c>
      <c r="E83" t="s">
        <v>95</v>
      </c>
      <c r="F83" s="4">
        <v>54</v>
      </c>
      <c r="G83" t="s">
        <v>159</v>
      </c>
      <c r="H83" t="s">
        <v>249</v>
      </c>
      <c r="I83" t="s">
        <v>250</v>
      </c>
      <c r="J83" t="s">
        <v>147</v>
      </c>
      <c r="K83" t="s">
        <v>100</v>
      </c>
      <c r="L83" t="s">
        <v>101</v>
      </c>
      <c r="M83" t="s">
        <v>102</v>
      </c>
      <c r="N83" t="s">
        <v>103</v>
      </c>
      <c r="O83" t="s">
        <v>198</v>
      </c>
      <c r="P83" s="4">
        <v>7</v>
      </c>
      <c r="Q83" s="4">
        <v>850</v>
      </c>
      <c r="R83" s="4">
        <v>0.1</v>
      </c>
      <c r="S83" s="4">
        <v>119</v>
      </c>
      <c r="T83" t="s">
        <v>224</v>
      </c>
      <c r="U83" t="s">
        <v>106</v>
      </c>
    </row>
    <row r="84" spans="1:21" x14ac:dyDescent="0.25">
      <c r="A84" t="s">
        <v>414</v>
      </c>
      <c r="B84" s="3">
        <v>46201</v>
      </c>
      <c r="C84" t="s">
        <v>350</v>
      </c>
      <c r="D84" t="s">
        <v>415</v>
      </c>
      <c r="E84" t="s">
        <v>95</v>
      </c>
      <c r="F84" s="4">
        <v>38</v>
      </c>
      <c r="G84" t="s">
        <v>133</v>
      </c>
      <c r="H84" t="s">
        <v>390</v>
      </c>
      <c r="I84" t="s">
        <v>391</v>
      </c>
      <c r="J84" t="s">
        <v>99</v>
      </c>
      <c r="K84" t="s">
        <v>115</v>
      </c>
      <c r="L84" t="s">
        <v>116</v>
      </c>
      <c r="M84" t="s">
        <v>117</v>
      </c>
      <c r="N84" t="s">
        <v>118</v>
      </c>
      <c r="O84" t="s">
        <v>198</v>
      </c>
      <c r="P84" s="4">
        <v>6</v>
      </c>
      <c r="Q84" s="4">
        <v>1600</v>
      </c>
      <c r="R84" s="4">
        <v>0.05</v>
      </c>
      <c r="S84" s="4">
        <v>270</v>
      </c>
      <c r="T84" t="s">
        <v>155</v>
      </c>
      <c r="U84" t="s">
        <v>106</v>
      </c>
    </row>
    <row r="85" spans="1:21" x14ac:dyDescent="0.25">
      <c r="A85" t="s">
        <v>416</v>
      </c>
      <c r="B85" s="3">
        <v>46231</v>
      </c>
      <c r="C85" t="s">
        <v>417</v>
      </c>
      <c r="D85" t="s">
        <v>302</v>
      </c>
      <c r="E85" t="s">
        <v>110</v>
      </c>
      <c r="F85" s="4">
        <v>23</v>
      </c>
      <c r="G85" t="s">
        <v>111</v>
      </c>
      <c r="H85" t="s">
        <v>192</v>
      </c>
      <c r="I85" t="s">
        <v>193</v>
      </c>
      <c r="J85" t="s">
        <v>147</v>
      </c>
      <c r="K85" t="s">
        <v>136</v>
      </c>
      <c r="L85" t="s">
        <v>137</v>
      </c>
      <c r="M85" t="s">
        <v>138</v>
      </c>
      <c r="N85" t="s">
        <v>139</v>
      </c>
      <c r="O85" t="s">
        <v>194</v>
      </c>
      <c r="P85" s="4">
        <v>3</v>
      </c>
      <c r="Q85" s="4">
        <v>1200</v>
      </c>
      <c r="R85" s="4">
        <v>0.05</v>
      </c>
      <c r="S85" s="4">
        <v>293</v>
      </c>
      <c r="T85" t="s">
        <v>155</v>
      </c>
      <c r="U85" t="s">
        <v>129</v>
      </c>
    </row>
    <row r="86" spans="1:21" x14ac:dyDescent="0.25">
      <c r="A86" t="s">
        <v>418</v>
      </c>
      <c r="B86" s="3">
        <v>46247</v>
      </c>
      <c r="C86" t="s">
        <v>419</v>
      </c>
      <c r="D86" t="s">
        <v>420</v>
      </c>
      <c r="E86" t="s">
        <v>95</v>
      </c>
      <c r="F86" s="4">
        <v>33</v>
      </c>
      <c r="G86" t="s">
        <v>111</v>
      </c>
      <c r="H86" t="s">
        <v>145</v>
      </c>
      <c r="I86" t="s">
        <v>303</v>
      </c>
      <c r="J86" t="s">
        <v>147</v>
      </c>
      <c r="K86" t="s">
        <v>174</v>
      </c>
      <c r="L86" t="s">
        <v>175</v>
      </c>
      <c r="M86" t="s">
        <v>102</v>
      </c>
      <c r="N86" t="s">
        <v>176</v>
      </c>
      <c r="O86" t="s">
        <v>198</v>
      </c>
      <c r="P86" s="4">
        <v>7</v>
      </c>
      <c r="Q86" s="4">
        <v>12500</v>
      </c>
      <c r="R86" s="4">
        <v>0</v>
      </c>
      <c r="S86" s="4">
        <v>354</v>
      </c>
      <c r="T86" t="s">
        <v>105</v>
      </c>
      <c r="U86" t="s">
        <v>106</v>
      </c>
    </row>
    <row r="87" spans="1:21" x14ac:dyDescent="0.25">
      <c r="A87" t="s">
        <v>421</v>
      </c>
      <c r="B87" s="3">
        <v>46182</v>
      </c>
      <c r="C87" t="s">
        <v>422</v>
      </c>
      <c r="D87" t="s">
        <v>423</v>
      </c>
      <c r="E87" t="s">
        <v>95</v>
      </c>
      <c r="F87" s="4">
        <v>22</v>
      </c>
      <c r="G87" t="s">
        <v>159</v>
      </c>
      <c r="H87" t="s">
        <v>202</v>
      </c>
      <c r="I87" t="s">
        <v>203</v>
      </c>
      <c r="J87" t="s">
        <v>99</v>
      </c>
      <c r="K87" t="s">
        <v>254</v>
      </c>
      <c r="L87" t="s">
        <v>255</v>
      </c>
      <c r="M87" t="s">
        <v>232</v>
      </c>
      <c r="N87" t="s">
        <v>256</v>
      </c>
      <c r="O87" t="s">
        <v>140</v>
      </c>
      <c r="P87" s="4">
        <v>1</v>
      </c>
      <c r="Q87" s="4">
        <v>400</v>
      </c>
      <c r="R87" s="4">
        <v>0.1</v>
      </c>
      <c r="S87" s="4">
        <v>95</v>
      </c>
      <c r="T87" t="s">
        <v>105</v>
      </c>
      <c r="U87" t="s">
        <v>129</v>
      </c>
    </row>
    <row r="88" spans="1:21" x14ac:dyDescent="0.25">
      <c r="A88" t="s">
        <v>424</v>
      </c>
      <c r="B88" s="3">
        <v>46231</v>
      </c>
      <c r="C88" t="s">
        <v>425</v>
      </c>
      <c r="D88" t="s">
        <v>403</v>
      </c>
      <c r="E88" t="s">
        <v>95</v>
      </c>
      <c r="F88" s="4">
        <v>47</v>
      </c>
      <c r="G88" t="s">
        <v>111</v>
      </c>
      <c r="H88" t="s">
        <v>145</v>
      </c>
      <c r="I88" t="s">
        <v>303</v>
      </c>
      <c r="J88" t="s">
        <v>114</v>
      </c>
      <c r="K88" t="s">
        <v>310</v>
      </c>
      <c r="L88" t="s">
        <v>311</v>
      </c>
      <c r="M88" t="s">
        <v>102</v>
      </c>
      <c r="N88" t="s">
        <v>103</v>
      </c>
      <c r="O88" t="s">
        <v>104</v>
      </c>
      <c r="P88" s="4">
        <v>1</v>
      </c>
      <c r="Q88" s="4">
        <v>1200</v>
      </c>
      <c r="R88" s="4">
        <v>0.1</v>
      </c>
      <c r="S88" s="4">
        <v>453</v>
      </c>
      <c r="T88" t="s">
        <v>105</v>
      </c>
      <c r="U88" t="s">
        <v>106</v>
      </c>
    </row>
    <row r="89" spans="1:21" x14ac:dyDescent="0.25">
      <c r="A89" t="s">
        <v>426</v>
      </c>
      <c r="B89" s="3">
        <v>46084</v>
      </c>
      <c r="C89" t="s">
        <v>427</v>
      </c>
      <c r="D89" t="s">
        <v>428</v>
      </c>
      <c r="E89" t="s">
        <v>110</v>
      </c>
      <c r="F89" s="4">
        <v>31</v>
      </c>
      <c r="G89" t="s">
        <v>111</v>
      </c>
      <c r="H89" t="s">
        <v>152</v>
      </c>
      <c r="I89" t="s">
        <v>274</v>
      </c>
      <c r="J89" t="s">
        <v>99</v>
      </c>
      <c r="K89" t="s">
        <v>254</v>
      </c>
      <c r="L89" t="s">
        <v>255</v>
      </c>
      <c r="M89" t="s">
        <v>232</v>
      </c>
      <c r="N89" t="s">
        <v>256</v>
      </c>
      <c r="O89" t="s">
        <v>194</v>
      </c>
      <c r="P89" s="4">
        <v>4</v>
      </c>
      <c r="Q89" s="4">
        <v>400</v>
      </c>
      <c r="R89" s="4">
        <v>0.05</v>
      </c>
      <c r="S89" s="4">
        <v>252</v>
      </c>
      <c r="T89" t="s">
        <v>224</v>
      </c>
      <c r="U89" t="s">
        <v>129</v>
      </c>
    </row>
    <row r="90" spans="1:21" x14ac:dyDescent="0.25">
      <c r="A90" t="s">
        <v>429</v>
      </c>
      <c r="B90" s="3">
        <v>46089</v>
      </c>
      <c r="C90" t="s">
        <v>323</v>
      </c>
      <c r="D90" t="s">
        <v>430</v>
      </c>
      <c r="E90" t="s">
        <v>95</v>
      </c>
      <c r="F90" s="4">
        <v>36</v>
      </c>
      <c r="G90" t="s">
        <v>96</v>
      </c>
      <c r="H90" t="s">
        <v>207</v>
      </c>
      <c r="I90" t="s">
        <v>208</v>
      </c>
      <c r="J90" t="s">
        <v>99</v>
      </c>
      <c r="K90" t="s">
        <v>100</v>
      </c>
      <c r="L90" t="s">
        <v>101</v>
      </c>
      <c r="M90" t="s">
        <v>102</v>
      </c>
      <c r="N90" t="s">
        <v>103</v>
      </c>
      <c r="O90" t="s">
        <v>148</v>
      </c>
      <c r="P90" s="4">
        <v>8</v>
      </c>
      <c r="Q90" s="4">
        <v>850</v>
      </c>
      <c r="R90" s="4">
        <v>0</v>
      </c>
      <c r="S90" s="4">
        <v>414</v>
      </c>
      <c r="T90" t="s">
        <v>120</v>
      </c>
      <c r="U90" t="s">
        <v>141</v>
      </c>
    </row>
    <row r="91" spans="1:21" x14ac:dyDescent="0.25">
      <c r="A91" t="s">
        <v>431</v>
      </c>
      <c r="B91" s="3">
        <v>46178</v>
      </c>
      <c r="C91" t="s">
        <v>432</v>
      </c>
      <c r="D91" t="s">
        <v>168</v>
      </c>
      <c r="E91" t="s">
        <v>95</v>
      </c>
      <c r="F91" s="4">
        <v>55</v>
      </c>
      <c r="G91" t="s">
        <v>111</v>
      </c>
      <c r="H91" t="s">
        <v>236</v>
      </c>
      <c r="I91" t="s">
        <v>237</v>
      </c>
      <c r="J91" t="s">
        <v>99</v>
      </c>
      <c r="K91" t="s">
        <v>136</v>
      </c>
      <c r="L91" t="s">
        <v>137</v>
      </c>
      <c r="M91" t="s">
        <v>138</v>
      </c>
      <c r="N91" t="s">
        <v>139</v>
      </c>
      <c r="O91" t="s">
        <v>104</v>
      </c>
      <c r="P91" s="4">
        <v>7</v>
      </c>
      <c r="Q91" s="4">
        <v>1200</v>
      </c>
      <c r="R91" s="4">
        <v>0</v>
      </c>
      <c r="S91" s="4">
        <v>381</v>
      </c>
      <c r="T91" t="s">
        <v>120</v>
      </c>
      <c r="U91" t="s">
        <v>106</v>
      </c>
    </row>
    <row r="92" spans="1:21" x14ac:dyDescent="0.25">
      <c r="A92" t="s">
        <v>433</v>
      </c>
      <c r="B92" s="3">
        <v>46118</v>
      </c>
      <c r="C92" t="s">
        <v>263</v>
      </c>
      <c r="D92" t="s">
        <v>434</v>
      </c>
      <c r="E92" t="s">
        <v>95</v>
      </c>
      <c r="F92" s="4">
        <v>23</v>
      </c>
      <c r="G92" t="s">
        <v>111</v>
      </c>
      <c r="H92" t="s">
        <v>192</v>
      </c>
      <c r="I92" t="s">
        <v>193</v>
      </c>
      <c r="J92" t="s">
        <v>147</v>
      </c>
      <c r="K92" t="s">
        <v>339</v>
      </c>
      <c r="L92" t="s">
        <v>340</v>
      </c>
      <c r="M92" t="s">
        <v>102</v>
      </c>
      <c r="N92" t="s">
        <v>342</v>
      </c>
      <c r="O92" t="s">
        <v>154</v>
      </c>
      <c r="P92" s="4">
        <v>8</v>
      </c>
      <c r="Q92" s="4">
        <v>65000</v>
      </c>
      <c r="R92" s="4">
        <v>0.1</v>
      </c>
      <c r="S92" s="4">
        <v>141</v>
      </c>
      <c r="T92" t="s">
        <v>120</v>
      </c>
      <c r="U92" t="s">
        <v>106</v>
      </c>
    </row>
    <row r="93" spans="1:21" x14ac:dyDescent="0.25">
      <c r="A93" t="s">
        <v>435</v>
      </c>
      <c r="B93" s="3">
        <v>46096</v>
      </c>
      <c r="C93" t="s">
        <v>436</v>
      </c>
      <c r="D93" t="s">
        <v>437</v>
      </c>
      <c r="E93" t="s">
        <v>110</v>
      </c>
      <c r="F93" s="4">
        <v>54</v>
      </c>
      <c r="G93" t="s">
        <v>111</v>
      </c>
      <c r="H93" t="s">
        <v>145</v>
      </c>
      <c r="I93" t="s">
        <v>303</v>
      </c>
      <c r="J93" t="s">
        <v>99</v>
      </c>
      <c r="K93" t="s">
        <v>339</v>
      </c>
      <c r="L93" t="s">
        <v>340</v>
      </c>
      <c r="M93" t="s">
        <v>102</v>
      </c>
      <c r="N93" t="s">
        <v>342</v>
      </c>
      <c r="O93" t="s">
        <v>119</v>
      </c>
      <c r="P93" s="4">
        <v>8</v>
      </c>
      <c r="Q93" s="4">
        <v>65000</v>
      </c>
      <c r="R93" s="4">
        <v>0.05</v>
      </c>
      <c r="S93" s="4">
        <v>276</v>
      </c>
      <c r="T93" t="s">
        <v>120</v>
      </c>
      <c r="U93" t="s">
        <v>106</v>
      </c>
    </row>
    <row r="94" spans="1:21" x14ac:dyDescent="0.25">
      <c r="A94" t="s">
        <v>438</v>
      </c>
      <c r="B94" s="3">
        <v>46092</v>
      </c>
      <c r="C94" t="s">
        <v>439</v>
      </c>
      <c r="D94" t="s">
        <v>440</v>
      </c>
      <c r="E94" t="s">
        <v>110</v>
      </c>
      <c r="F94" s="4">
        <v>31</v>
      </c>
      <c r="G94" t="s">
        <v>111</v>
      </c>
      <c r="H94" t="s">
        <v>236</v>
      </c>
      <c r="I94" t="s">
        <v>326</v>
      </c>
      <c r="J94" t="s">
        <v>114</v>
      </c>
      <c r="K94" t="s">
        <v>136</v>
      </c>
      <c r="L94" t="s">
        <v>137</v>
      </c>
      <c r="M94" t="s">
        <v>138</v>
      </c>
      <c r="N94" t="s">
        <v>139</v>
      </c>
      <c r="O94" t="s">
        <v>198</v>
      </c>
      <c r="P94" s="4">
        <v>8</v>
      </c>
      <c r="Q94" s="4">
        <v>1200</v>
      </c>
      <c r="R94" s="4">
        <v>0.05</v>
      </c>
      <c r="S94" s="4">
        <v>384</v>
      </c>
      <c r="T94" t="s">
        <v>224</v>
      </c>
      <c r="U94" t="s">
        <v>106</v>
      </c>
    </row>
    <row r="95" spans="1:21" x14ac:dyDescent="0.25">
      <c r="A95" t="s">
        <v>441</v>
      </c>
      <c r="B95" s="3">
        <v>46173</v>
      </c>
      <c r="C95" t="s">
        <v>213</v>
      </c>
      <c r="D95" t="s">
        <v>442</v>
      </c>
      <c r="E95" t="s">
        <v>95</v>
      </c>
      <c r="F95" s="4">
        <v>26</v>
      </c>
      <c r="G95" t="s">
        <v>96</v>
      </c>
      <c r="H95" t="s">
        <v>97</v>
      </c>
      <c r="I95" t="s">
        <v>98</v>
      </c>
      <c r="J95" t="s">
        <v>114</v>
      </c>
      <c r="K95" t="s">
        <v>230</v>
      </c>
      <c r="L95" t="s">
        <v>231</v>
      </c>
      <c r="M95" t="s">
        <v>232</v>
      </c>
      <c r="N95" t="s">
        <v>233</v>
      </c>
      <c r="O95" t="s">
        <v>119</v>
      </c>
      <c r="P95" s="4">
        <v>1</v>
      </c>
      <c r="Q95" s="4">
        <v>300</v>
      </c>
      <c r="R95" s="4">
        <v>0.05</v>
      </c>
      <c r="S95" s="4">
        <v>50</v>
      </c>
      <c r="T95" t="s">
        <v>224</v>
      </c>
      <c r="U95" t="s">
        <v>106</v>
      </c>
    </row>
    <row r="96" spans="1:21" x14ac:dyDescent="0.25">
      <c r="A96" t="s">
        <v>443</v>
      </c>
      <c r="B96" s="3">
        <v>46159</v>
      </c>
      <c r="C96" t="s">
        <v>444</v>
      </c>
      <c r="D96" t="s">
        <v>445</v>
      </c>
      <c r="E96" t="s">
        <v>95</v>
      </c>
      <c r="F96" s="4">
        <v>54</v>
      </c>
      <c r="G96" t="s">
        <v>111</v>
      </c>
      <c r="H96" t="s">
        <v>152</v>
      </c>
      <c r="I96" t="s">
        <v>274</v>
      </c>
      <c r="J96" t="s">
        <v>99</v>
      </c>
      <c r="K96" t="s">
        <v>339</v>
      </c>
      <c r="L96" t="s">
        <v>340</v>
      </c>
      <c r="M96" t="s">
        <v>102</v>
      </c>
      <c r="N96" t="s">
        <v>342</v>
      </c>
      <c r="O96" t="s">
        <v>194</v>
      </c>
      <c r="P96" s="4">
        <v>7</v>
      </c>
      <c r="Q96" s="4">
        <v>65000</v>
      </c>
      <c r="R96" s="4">
        <v>0.1</v>
      </c>
      <c r="S96" s="4">
        <v>354</v>
      </c>
      <c r="T96" t="s">
        <v>224</v>
      </c>
      <c r="U96" t="s">
        <v>106</v>
      </c>
    </row>
    <row r="97" spans="1:21" x14ac:dyDescent="0.25">
      <c r="A97" t="s">
        <v>446</v>
      </c>
      <c r="B97" s="3">
        <v>46186</v>
      </c>
      <c r="C97" t="s">
        <v>408</v>
      </c>
      <c r="D97" t="s">
        <v>447</v>
      </c>
      <c r="E97" t="s">
        <v>95</v>
      </c>
      <c r="F97" s="4">
        <v>24</v>
      </c>
      <c r="G97" t="s">
        <v>133</v>
      </c>
      <c r="H97" t="s">
        <v>134</v>
      </c>
      <c r="I97" t="s">
        <v>135</v>
      </c>
      <c r="J97" t="s">
        <v>114</v>
      </c>
      <c r="K97" t="s">
        <v>115</v>
      </c>
      <c r="L97" t="s">
        <v>116</v>
      </c>
      <c r="M97" t="s">
        <v>117</v>
      </c>
      <c r="N97" t="s">
        <v>118</v>
      </c>
      <c r="O97" t="s">
        <v>104</v>
      </c>
      <c r="P97" s="4">
        <v>3</v>
      </c>
      <c r="Q97" s="4">
        <v>1600</v>
      </c>
      <c r="R97" s="4">
        <v>0</v>
      </c>
      <c r="S97" s="4">
        <v>193</v>
      </c>
      <c r="T97" t="s">
        <v>155</v>
      </c>
      <c r="U97" t="s">
        <v>141</v>
      </c>
    </row>
    <row r="98" spans="1:21" x14ac:dyDescent="0.25">
      <c r="A98" t="s">
        <v>448</v>
      </c>
      <c r="B98" s="3">
        <v>46147</v>
      </c>
      <c r="C98" t="s">
        <v>313</v>
      </c>
      <c r="D98" t="s">
        <v>449</v>
      </c>
      <c r="E98" t="s">
        <v>95</v>
      </c>
      <c r="F98" s="4">
        <v>31</v>
      </c>
      <c r="G98" t="s">
        <v>133</v>
      </c>
      <c r="H98" t="s">
        <v>180</v>
      </c>
      <c r="I98" t="s">
        <v>181</v>
      </c>
      <c r="J98" t="s">
        <v>147</v>
      </c>
      <c r="K98" t="s">
        <v>115</v>
      </c>
      <c r="L98" t="s">
        <v>116</v>
      </c>
      <c r="M98" t="s">
        <v>117</v>
      </c>
      <c r="N98" t="s">
        <v>118</v>
      </c>
      <c r="O98" t="s">
        <v>169</v>
      </c>
      <c r="P98" s="4">
        <v>4</v>
      </c>
      <c r="Q98" s="4">
        <v>1600</v>
      </c>
      <c r="R98" s="4">
        <v>0</v>
      </c>
      <c r="S98" s="4">
        <v>160</v>
      </c>
      <c r="T98" t="s">
        <v>120</v>
      </c>
      <c r="U98" t="s">
        <v>129</v>
      </c>
    </row>
    <row r="99" spans="1:21" x14ac:dyDescent="0.25">
      <c r="A99" t="s">
        <v>450</v>
      </c>
      <c r="B99" s="3">
        <v>46262</v>
      </c>
      <c r="C99" t="s">
        <v>451</v>
      </c>
      <c r="D99" t="s">
        <v>318</v>
      </c>
      <c r="E99" t="s">
        <v>110</v>
      </c>
      <c r="F99" s="4">
        <v>24</v>
      </c>
      <c r="G99" t="s">
        <v>111</v>
      </c>
      <c r="H99" t="s">
        <v>192</v>
      </c>
      <c r="I99" t="s">
        <v>193</v>
      </c>
      <c r="J99" t="s">
        <v>114</v>
      </c>
      <c r="K99" t="s">
        <v>339</v>
      </c>
      <c r="L99" t="s">
        <v>340</v>
      </c>
      <c r="M99" t="s">
        <v>102</v>
      </c>
      <c r="N99" t="s">
        <v>342</v>
      </c>
      <c r="O99" t="s">
        <v>148</v>
      </c>
      <c r="P99" s="4">
        <v>3</v>
      </c>
      <c r="Q99" s="4">
        <v>65000</v>
      </c>
      <c r="R99" s="4">
        <v>0.05</v>
      </c>
      <c r="S99" s="4">
        <v>400</v>
      </c>
      <c r="T99" t="s">
        <v>128</v>
      </c>
      <c r="U99" t="s">
        <v>106</v>
      </c>
    </row>
    <row r="100" spans="1:21" x14ac:dyDescent="0.25">
      <c r="A100" t="s">
        <v>452</v>
      </c>
      <c r="B100" s="3">
        <v>46192</v>
      </c>
      <c r="C100" t="s">
        <v>422</v>
      </c>
      <c r="D100" t="s">
        <v>453</v>
      </c>
      <c r="E100" t="s">
        <v>95</v>
      </c>
      <c r="F100" s="4">
        <v>26</v>
      </c>
      <c r="G100" t="s">
        <v>111</v>
      </c>
      <c r="H100" t="s">
        <v>145</v>
      </c>
      <c r="I100" t="s">
        <v>303</v>
      </c>
      <c r="J100" t="s">
        <v>147</v>
      </c>
      <c r="K100" t="s">
        <v>182</v>
      </c>
      <c r="L100" t="s">
        <v>183</v>
      </c>
      <c r="M100" t="s">
        <v>138</v>
      </c>
      <c r="N100" t="s">
        <v>184</v>
      </c>
      <c r="O100" t="s">
        <v>154</v>
      </c>
      <c r="P100" s="4">
        <v>2</v>
      </c>
      <c r="Q100" s="4">
        <v>650</v>
      </c>
      <c r="R100" s="4">
        <v>0.05</v>
      </c>
      <c r="S100" s="4">
        <v>100</v>
      </c>
      <c r="T100" t="s">
        <v>120</v>
      </c>
      <c r="U100" t="s">
        <v>106</v>
      </c>
    </row>
    <row r="101" spans="1:21" x14ac:dyDescent="0.25">
      <c r="A101" t="s">
        <v>454</v>
      </c>
      <c r="B101" s="3">
        <v>46062</v>
      </c>
      <c r="C101" t="s">
        <v>455</v>
      </c>
      <c r="D101" t="s">
        <v>456</v>
      </c>
      <c r="E101" t="s">
        <v>95</v>
      </c>
      <c r="F101" s="4">
        <v>36</v>
      </c>
      <c r="G101" t="s">
        <v>111</v>
      </c>
      <c r="H101" t="s">
        <v>112</v>
      </c>
      <c r="I101" t="s">
        <v>173</v>
      </c>
      <c r="J101" t="s">
        <v>114</v>
      </c>
      <c r="K101" t="s">
        <v>182</v>
      </c>
      <c r="L101" t="s">
        <v>183</v>
      </c>
      <c r="M101" t="s">
        <v>138</v>
      </c>
      <c r="N101" t="s">
        <v>184</v>
      </c>
      <c r="O101" t="s">
        <v>119</v>
      </c>
      <c r="P101" s="4">
        <v>1</v>
      </c>
      <c r="Q101" s="4">
        <v>650</v>
      </c>
      <c r="R101" s="4">
        <v>0.1</v>
      </c>
      <c r="S101" s="4">
        <v>260</v>
      </c>
      <c r="T101" t="s">
        <v>155</v>
      </c>
      <c r="U101" t="s">
        <v>106</v>
      </c>
    </row>
    <row r="102" spans="1:21" x14ac:dyDescent="0.25">
      <c r="A102" t="s">
        <v>457</v>
      </c>
      <c r="B102" s="3">
        <v>46086</v>
      </c>
      <c r="C102" t="s">
        <v>458</v>
      </c>
      <c r="D102" t="s">
        <v>445</v>
      </c>
      <c r="E102" t="s">
        <v>110</v>
      </c>
      <c r="F102" s="4">
        <v>32</v>
      </c>
      <c r="G102" t="s">
        <v>111</v>
      </c>
      <c r="H102" t="s">
        <v>152</v>
      </c>
      <c r="I102" t="s">
        <v>274</v>
      </c>
      <c r="J102" t="s">
        <v>147</v>
      </c>
      <c r="K102" t="s">
        <v>238</v>
      </c>
      <c r="L102" t="s">
        <v>239</v>
      </c>
      <c r="M102" t="s">
        <v>126</v>
      </c>
      <c r="N102" t="s">
        <v>240</v>
      </c>
      <c r="O102" t="s">
        <v>104</v>
      </c>
      <c r="P102" s="4">
        <v>3</v>
      </c>
      <c r="Q102" s="4">
        <v>10500</v>
      </c>
      <c r="R102" s="4">
        <v>0.05</v>
      </c>
      <c r="S102" s="4">
        <v>199</v>
      </c>
      <c r="T102" t="s">
        <v>224</v>
      </c>
      <c r="U102" t="s">
        <v>129</v>
      </c>
    </row>
    <row r="103" spans="1:21" x14ac:dyDescent="0.25">
      <c r="A103" t="s">
        <v>459</v>
      </c>
      <c r="B103" s="3">
        <v>46140</v>
      </c>
      <c r="C103" t="s">
        <v>405</v>
      </c>
      <c r="D103" t="s">
        <v>394</v>
      </c>
      <c r="E103" t="s">
        <v>110</v>
      </c>
      <c r="F103" s="4">
        <v>22</v>
      </c>
      <c r="G103" t="s">
        <v>111</v>
      </c>
      <c r="H103" t="s">
        <v>112</v>
      </c>
      <c r="I103" t="s">
        <v>315</v>
      </c>
      <c r="J103" t="s">
        <v>147</v>
      </c>
      <c r="K103" t="s">
        <v>136</v>
      </c>
      <c r="L103" t="s">
        <v>137</v>
      </c>
      <c r="M103" t="s">
        <v>138</v>
      </c>
      <c r="N103" t="s">
        <v>139</v>
      </c>
      <c r="O103" t="s">
        <v>140</v>
      </c>
      <c r="P103" s="4">
        <v>4</v>
      </c>
      <c r="Q103" s="4">
        <v>1200</v>
      </c>
      <c r="R103" s="4">
        <v>0.1</v>
      </c>
      <c r="S103" s="4">
        <v>59</v>
      </c>
      <c r="T103" t="s">
        <v>155</v>
      </c>
      <c r="U103" t="s">
        <v>106</v>
      </c>
    </row>
    <row r="104" spans="1:21" x14ac:dyDescent="0.25">
      <c r="A104" t="s">
        <v>460</v>
      </c>
      <c r="B104" s="3">
        <v>46025</v>
      </c>
      <c r="C104" t="s">
        <v>461</v>
      </c>
      <c r="D104" t="s">
        <v>462</v>
      </c>
      <c r="E104" t="s">
        <v>110</v>
      </c>
      <c r="F104" s="4">
        <v>37</v>
      </c>
      <c r="G104" t="s">
        <v>133</v>
      </c>
      <c r="H104" t="s">
        <v>180</v>
      </c>
      <c r="I104" t="s">
        <v>181</v>
      </c>
      <c r="J104" t="s">
        <v>147</v>
      </c>
      <c r="K104" t="s">
        <v>100</v>
      </c>
      <c r="L104" t="s">
        <v>101</v>
      </c>
      <c r="M104" t="s">
        <v>102</v>
      </c>
      <c r="N104" t="s">
        <v>103</v>
      </c>
      <c r="O104" t="s">
        <v>169</v>
      </c>
      <c r="P104" s="4">
        <v>2</v>
      </c>
      <c r="Q104" s="4">
        <v>850</v>
      </c>
      <c r="R104" s="4">
        <v>0</v>
      </c>
      <c r="S104" s="4">
        <v>306</v>
      </c>
      <c r="T104" t="s">
        <v>224</v>
      </c>
      <c r="U104" t="s">
        <v>106</v>
      </c>
    </row>
    <row r="105" spans="1:21" x14ac:dyDescent="0.25">
      <c r="A105" t="s">
        <v>463</v>
      </c>
      <c r="B105" s="3">
        <v>46190</v>
      </c>
      <c r="C105" t="s">
        <v>464</v>
      </c>
      <c r="D105" t="s">
        <v>465</v>
      </c>
      <c r="E105" t="s">
        <v>95</v>
      </c>
      <c r="F105" s="4">
        <v>26</v>
      </c>
      <c r="G105" t="s">
        <v>159</v>
      </c>
      <c r="H105" t="s">
        <v>160</v>
      </c>
      <c r="I105" t="s">
        <v>161</v>
      </c>
      <c r="J105" t="s">
        <v>99</v>
      </c>
      <c r="K105" t="s">
        <v>230</v>
      </c>
      <c r="L105" t="s">
        <v>231</v>
      </c>
      <c r="M105" t="s">
        <v>232</v>
      </c>
      <c r="N105" t="s">
        <v>233</v>
      </c>
      <c r="O105" t="s">
        <v>119</v>
      </c>
      <c r="P105" s="4">
        <v>4</v>
      </c>
      <c r="Q105" s="4">
        <v>300</v>
      </c>
      <c r="R105" s="4">
        <v>0.15</v>
      </c>
      <c r="S105" s="4">
        <v>498</v>
      </c>
      <c r="T105" t="s">
        <v>155</v>
      </c>
      <c r="U105" t="s">
        <v>106</v>
      </c>
    </row>
    <row r="106" spans="1:21" x14ac:dyDescent="0.25">
      <c r="A106" t="s">
        <v>466</v>
      </c>
      <c r="B106" s="3">
        <v>46084</v>
      </c>
      <c r="C106" t="s">
        <v>467</v>
      </c>
      <c r="D106" t="s">
        <v>468</v>
      </c>
      <c r="E106" t="s">
        <v>110</v>
      </c>
      <c r="F106" s="4">
        <v>23</v>
      </c>
      <c r="G106" t="s">
        <v>111</v>
      </c>
      <c r="H106" t="s">
        <v>152</v>
      </c>
      <c r="I106" t="s">
        <v>274</v>
      </c>
      <c r="J106" t="s">
        <v>114</v>
      </c>
      <c r="K106" t="s">
        <v>174</v>
      </c>
      <c r="L106" t="s">
        <v>175</v>
      </c>
      <c r="M106" t="s">
        <v>102</v>
      </c>
      <c r="N106" t="s">
        <v>176</v>
      </c>
      <c r="O106" t="s">
        <v>104</v>
      </c>
      <c r="P106" s="4">
        <v>8</v>
      </c>
      <c r="Q106" s="4">
        <v>12500</v>
      </c>
      <c r="R106" s="4">
        <v>0.1</v>
      </c>
      <c r="S106" s="4">
        <v>416</v>
      </c>
      <c r="T106" t="s">
        <v>128</v>
      </c>
      <c r="U106" t="s">
        <v>129</v>
      </c>
    </row>
    <row r="107" spans="1:21" x14ac:dyDescent="0.25">
      <c r="A107" t="s">
        <v>469</v>
      </c>
      <c r="B107" s="3">
        <v>46156</v>
      </c>
      <c r="C107" t="s">
        <v>296</v>
      </c>
      <c r="D107" t="s">
        <v>470</v>
      </c>
      <c r="E107" t="s">
        <v>110</v>
      </c>
      <c r="F107" s="4">
        <v>32</v>
      </c>
      <c r="G107" t="s">
        <v>159</v>
      </c>
      <c r="H107" t="s">
        <v>202</v>
      </c>
      <c r="I107" t="s">
        <v>203</v>
      </c>
      <c r="J107" t="s">
        <v>99</v>
      </c>
      <c r="K107" t="s">
        <v>174</v>
      </c>
      <c r="L107" t="s">
        <v>175</v>
      </c>
      <c r="M107" t="s">
        <v>102</v>
      </c>
      <c r="N107" t="s">
        <v>176</v>
      </c>
      <c r="O107" t="s">
        <v>169</v>
      </c>
      <c r="P107" s="4">
        <v>1</v>
      </c>
      <c r="Q107" s="4">
        <v>12500</v>
      </c>
      <c r="R107" s="4">
        <v>0.05</v>
      </c>
      <c r="S107" s="4">
        <v>438</v>
      </c>
      <c r="T107" t="s">
        <v>128</v>
      </c>
      <c r="U107" t="s">
        <v>106</v>
      </c>
    </row>
    <row r="108" spans="1:21" x14ac:dyDescent="0.25">
      <c r="A108" t="s">
        <v>471</v>
      </c>
      <c r="B108" s="3">
        <v>46107</v>
      </c>
      <c r="C108" t="s">
        <v>320</v>
      </c>
      <c r="D108" t="s">
        <v>472</v>
      </c>
      <c r="E108" t="s">
        <v>110</v>
      </c>
      <c r="F108" s="4">
        <v>31</v>
      </c>
      <c r="G108" t="s">
        <v>111</v>
      </c>
      <c r="H108" t="s">
        <v>145</v>
      </c>
      <c r="I108" t="s">
        <v>146</v>
      </c>
      <c r="J108" t="s">
        <v>99</v>
      </c>
      <c r="K108" t="s">
        <v>254</v>
      </c>
      <c r="L108" t="s">
        <v>255</v>
      </c>
      <c r="M108" t="s">
        <v>232</v>
      </c>
      <c r="N108" t="s">
        <v>256</v>
      </c>
      <c r="O108" t="s">
        <v>119</v>
      </c>
      <c r="P108" s="4">
        <v>1</v>
      </c>
      <c r="Q108" s="4">
        <v>400</v>
      </c>
      <c r="R108" s="4">
        <v>0</v>
      </c>
      <c r="S108" s="4">
        <v>193</v>
      </c>
      <c r="T108" t="s">
        <v>128</v>
      </c>
      <c r="U108" t="s">
        <v>106</v>
      </c>
    </row>
    <row r="109" spans="1:21" x14ac:dyDescent="0.25">
      <c r="A109" t="s">
        <v>473</v>
      </c>
      <c r="B109" s="3">
        <v>46058</v>
      </c>
      <c r="C109" t="s">
        <v>474</v>
      </c>
      <c r="D109" t="s">
        <v>475</v>
      </c>
      <c r="E109" t="s">
        <v>95</v>
      </c>
      <c r="F109" s="4">
        <v>27</v>
      </c>
      <c r="G109" t="s">
        <v>96</v>
      </c>
      <c r="H109" t="s">
        <v>207</v>
      </c>
      <c r="I109" t="s">
        <v>270</v>
      </c>
      <c r="J109" t="s">
        <v>99</v>
      </c>
      <c r="K109" t="s">
        <v>182</v>
      </c>
      <c r="L109" t="s">
        <v>183</v>
      </c>
      <c r="M109" t="s">
        <v>138</v>
      </c>
      <c r="N109" t="s">
        <v>184</v>
      </c>
      <c r="O109" t="s">
        <v>194</v>
      </c>
      <c r="P109" s="4">
        <v>2</v>
      </c>
      <c r="Q109" s="4">
        <v>650</v>
      </c>
      <c r="R109" s="4">
        <v>0</v>
      </c>
      <c r="S109" s="4">
        <v>104</v>
      </c>
      <c r="T109" t="s">
        <v>476</v>
      </c>
      <c r="U109" t="s">
        <v>106</v>
      </c>
    </row>
    <row r="110" spans="1:21" x14ac:dyDescent="0.25">
      <c r="A110" t="s">
        <v>477</v>
      </c>
      <c r="B110" s="3">
        <v>46023</v>
      </c>
      <c r="C110" t="s">
        <v>396</v>
      </c>
      <c r="D110" t="s">
        <v>478</v>
      </c>
      <c r="E110" t="s">
        <v>95</v>
      </c>
      <c r="F110" s="4">
        <v>41</v>
      </c>
      <c r="G110" t="s">
        <v>133</v>
      </c>
      <c r="H110" t="s">
        <v>180</v>
      </c>
      <c r="I110" t="s">
        <v>181</v>
      </c>
      <c r="J110" t="s">
        <v>99</v>
      </c>
      <c r="K110" t="s">
        <v>174</v>
      </c>
      <c r="L110" t="s">
        <v>175</v>
      </c>
      <c r="M110" t="s">
        <v>102</v>
      </c>
      <c r="N110" t="s">
        <v>176</v>
      </c>
      <c r="O110" t="s">
        <v>169</v>
      </c>
      <c r="P110" s="4">
        <v>1</v>
      </c>
      <c r="Q110" s="4">
        <v>12500</v>
      </c>
      <c r="R110" s="4">
        <v>0.2</v>
      </c>
      <c r="S110" s="4">
        <v>447</v>
      </c>
      <c r="T110" t="s">
        <v>120</v>
      </c>
      <c r="U110" t="s">
        <v>106</v>
      </c>
    </row>
    <row r="111" spans="1:21" x14ac:dyDescent="0.25">
      <c r="A111" t="s">
        <v>479</v>
      </c>
      <c r="B111" s="3">
        <v>46063</v>
      </c>
      <c r="C111" t="s">
        <v>361</v>
      </c>
      <c r="D111" t="s">
        <v>480</v>
      </c>
      <c r="E111" t="s">
        <v>95</v>
      </c>
      <c r="F111" s="4">
        <v>31</v>
      </c>
      <c r="G111" t="s">
        <v>96</v>
      </c>
      <c r="H111" t="s">
        <v>207</v>
      </c>
      <c r="I111" t="s">
        <v>270</v>
      </c>
      <c r="J111" t="s">
        <v>114</v>
      </c>
      <c r="K111" t="s">
        <v>238</v>
      </c>
      <c r="L111" t="s">
        <v>239</v>
      </c>
      <c r="M111" t="s">
        <v>126</v>
      </c>
      <c r="N111" t="s">
        <v>240</v>
      </c>
      <c r="O111" t="s">
        <v>104</v>
      </c>
      <c r="P111" s="4">
        <v>2</v>
      </c>
      <c r="Q111" s="4">
        <v>10500</v>
      </c>
      <c r="R111" s="4">
        <v>0</v>
      </c>
      <c r="S111" s="4">
        <v>490</v>
      </c>
      <c r="T111" t="s">
        <v>155</v>
      </c>
      <c r="U111" t="s">
        <v>106</v>
      </c>
    </row>
    <row r="112" spans="1:21" x14ac:dyDescent="0.25">
      <c r="A112" t="s">
        <v>481</v>
      </c>
      <c r="B112" s="3">
        <v>46027</v>
      </c>
      <c r="C112" t="s">
        <v>482</v>
      </c>
      <c r="D112" t="s">
        <v>483</v>
      </c>
      <c r="E112" t="s">
        <v>95</v>
      </c>
      <c r="F112" s="4">
        <v>42</v>
      </c>
      <c r="G112" t="s">
        <v>111</v>
      </c>
      <c r="H112" t="s">
        <v>112</v>
      </c>
      <c r="I112" t="s">
        <v>315</v>
      </c>
      <c r="J112" t="s">
        <v>114</v>
      </c>
      <c r="K112" t="s">
        <v>310</v>
      </c>
      <c r="L112" t="s">
        <v>311</v>
      </c>
      <c r="M112" t="s">
        <v>102</v>
      </c>
      <c r="N112" t="s">
        <v>103</v>
      </c>
      <c r="O112" t="s">
        <v>140</v>
      </c>
      <c r="P112" s="4">
        <v>5</v>
      </c>
      <c r="Q112" s="4">
        <v>1200</v>
      </c>
      <c r="R112" s="4">
        <v>0.05</v>
      </c>
      <c r="S112" s="4">
        <v>299</v>
      </c>
      <c r="T112" t="s">
        <v>120</v>
      </c>
      <c r="U112" t="s">
        <v>129</v>
      </c>
    </row>
    <row r="113" spans="1:21" x14ac:dyDescent="0.25">
      <c r="A113" t="s">
        <v>484</v>
      </c>
      <c r="B113" s="3">
        <v>46205</v>
      </c>
      <c r="C113" t="s">
        <v>485</v>
      </c>
      <c r="D113" t="s">
        <v>206</v>
      </c>
      <c r="E113" t="s">
        <v>110</v>
      </c>
      <c r="F113" s="4">
        <v>55</v>
      </c>
      <c r="G113" t="s">
        <v>96</v>
      </c>
      <c r="H113" t="s">
        <v>97</v>
      </c>
      <c r="I113" t="s">
        <v>98</v>
      </c>
      <c r="J113" t="s">
        <v>147</v>
      </c>
      <c r="K113" t="s">
        <v>222</v>
      </c>
      <c r="L113" t="s">
        <v>223</v>
      </c>
      <c r="M113" t="s">
        <v>102</v>
      </c>
      <c r="N113" t="s">
        <v>103</v>
      </c>
      <c r="O113" t="s">
        <v>148</v>
      </c>
      <c r="P113" s="4">
        <v>5</v>
      </c>
      <c r="Q113" s="4">
        <v>1600</v>
      </c>
      <c r="R113" s="4">
        <v>0.1</v>
      </c>
      <c r="S113" s="4">
        <v>466</v>
      </c>
      <c r="T113" t="s">
        <v>120</v>
      </c>
      <c r="U113" t="s">
        <v>141</v>
      </c>
    </row>
    <row r="114" spans="1:21" x14ac:dyDescent="0.25">
      <c r="A114" t="s">
        <v>486</v>
      </c>
      <c r="B114" s="3">
        <v>46026</v>
      </c>
      <c r="C114" t="s">
        <v>487</v>
      </c>
      <c r="D114" t="s">
        <v>488</v>
      </c>
      <c r="E114" t="s">
        <v>95</v>
      </c>
      <c r="F114" s="4">
        <v>48</v>
      </c>
      <c r="G114" t="s">
        <v>111</v>
      </c>
      <c r="H114" t="s">
        <v>112</v>
      </c>
      <c r="I114" t="s">
        <v>173</v>
      </c>
      <c r="J114" t="s">
        <v>99</v>
      </c>
      <c r="K114" t="s">
        <v>136</v>
      </c>
      <c r="L114" t="s">
        <v>137</v>
      </c>
      <c r="M114" t="s">
        <v>489</v>
      </c>
      <c r="N114" t="s">
        <v>139</v>
      </c>
      <c r="O114" t="s">
        <v>104</v>
      </c>
      <c r="P114" s="4">
        <v>7</v>
      </c>
      <c r="Q114" s="4">
        <v>1200</v>
      </c>
      <c r="R114" s="4">
        <v>0.1</v>
      </c>
      <c r="S114" s="4">
        <v>228</v>
      </c>
      <c r="T114" t="s">
        <v>128</v>
      </c>
      <c r="U114" t="s">
        <v>106</v>
      </c>
    </row>
    <row r="115" spans="1:21" x14ac:dyDescent="0.25">
      <c r="A115" t="s">
        <v>490</v>
      </c>
      <c r="B115" s="3">
        <v>46136</v>
      </c>
      <c r="C115" t="s">
        <v>157</v>
      </c>
      <c r="D115" t="s">
        <v>491</v>
      </c>
      <c r="E115" t="s">
        <v>110</v>
      </c>
      <c r="F115" s="4">
        <v>51</v>
      </c>
      <c r="G115" t="s">
        <v>111</v>
      </c>
      <c r="H115" t="s">
        <v>112</v>
      </c>
      <c r="I115" t="s">
        <v>188</v>
      </c>
      <c r="J115" t="s">
        <v>99</v>
      </c>
      <c r="K115" t="s">
        <v>254</v>
      </c>
      <c r="L115" t="s">
        <v>255</v>
      </c>
      <c r="M115" t="s">
        <v>232</v>
      </c>
      <c r="N115" t="s">
        <v>256</v>
      </c>
      <c r="O115" t="s">
        <v>198</v>
      </c>
      <c r="P115" s="4">
        <v>3</v>
      </c>
      <c r="Q115" s="4">
        <v>400</v>
      </c>
      <c r="R115" s="4">
        <v>0</v>
      </c>
      <c r="S115" s="4">
        <v>159</v>
      </c>
      <c r="T115" t="s">
        <v>224</v>
      </c>
      <c r="U115" t="s">
        <v>129</v>
      </c>
    </row>
    <row r="116" spans="1:21" x14ac:dyDescent="0.25">
      <c r="A116" t="s">
        <v>492</v>
      </c>
      <c r="B116" s="3">
        <v>46137</v>
      </c>
      <c r="C116" t="s">
        <v>493</v>
      </c>
      <c r="D116" t="s">
        <v>470</v>
      </c>
      <c r="E116" t="s">
        <v>110</v>
      </c>
      <c r="F116" s="4">
        <v>24</v>
      </c>
      <c r="G116" t="s">
        <v>133</v>
      </c>
      <c r="H116" t="s">
        <v>134</v>
      </c>
      <c r="I116" t="s">
        <v>135</v>
      </c>
      <c r="J116" t="s">
        <v>99</v>
      </c>
      <c r="K116" t="s">
        <v>222</v>
      </c>
      <c r="L116" t="s">
        <v>223</v>
      </c>
      <c r="M116" t="s">
        <v>102</v>
      </c>
      <c r="N116" t="s">
        <v>103</v>
      </c>
      <c r="O116" t="s">
        <v>104</v>
      </c>
      <c r="P116" s="4">
        <v>6</v>
      </c>
      <c r="Q116" s="4">
        <v>1600</v>
      </c>
      <c r="R116" s="4">
        <v>0.15</v>
      </c>
      <c r="S116" s="4">
        <v>379</v>
      </c>
      <c r="T116" t="s">
        <v>120</v>
      </c>
      <c r="U116" t="s">
        <v>106</v>
      </c>
    </row>
    <row r="117" spans="1:21" x14ac:dyDescent="0.25">
      <c r="A117" t="s">
        <v>494</v>
      </c>
      <c r="B117" s="3">
        <v>46253</v>
      </c>
      <c r="C117" t="s">
        <v>93</v>
      </c>
      <c r="D117" t="s">
        <v>277</v>
      </c>
      <c r="E117" t="s">
        <v>110</v>
      </c>
      <c r="F117" s="4">
        <v>48</v>
      </c>
      <c r="G117" t="s">
        <v>96</v>
      </c>
      <c r="H117" t="s">
        <v>207</v>
      </c>
      <c r="I117" t="s">
        <v>208</v>
      </c>
      <c r="J117" t="s">
        <v>114</v>
      </c>
      <c r="K117" t="s">
        <v>115</v>
      </c>
      <c r="L117" t="s">
        <v>116</v>
      </c>
      <c r="M117" t="s">
        <v>117</v>
      </c>
      <c r="N117" t="s">
        <v>118</v>
      </c>
      <c r="O117" t="s">
        <v>169</v>
      </c>
      <c r="P117" s="4">
        <v>4</v>
      </c>
      <c r="Q117" s="4">
        <v>1600</v>
      </c>
      <c r="R117" s="4">
        <v>0.15</v>
      </c>
      <c r="S117" s="4">
        <v>51</v>
      </c>
      <c r="T117" t="s">
        <v>224</v>
      </c>
      <c r="U117" t="s">
        <v>106</v>
      </c>
    </row>
    <row r="118" spans="1:21" x14ac:dyDescent="0.25">
      <c r="A118" t="s">
        <v>495</v>
      </c>
      <c r="B118" s="3">
        <v>46203</v>
      </c>
      <c r="C118" t="s">
        <v>493</v>
      </c>
      <c r="D118" t="s">
        <v>306</v>
      </c>
      <c r="E118" t="s">
        <v>110</v>
      </c>
      <c r="F118" s="4">
        <v>53</v>
      </c>
      <c r="G118" t="s">
        <v>111</v>
      </c>
      <c r="H118" t="s">
        <v>192</v>
      </c>
      <c r="I118" t="s">
        <v>193</v>
      </c>
      <c r="J118" t="s">
        <v>99</v>
      </c>
      <c r="K118" t="s">
        <v>124</v>
      </c>
      <c r="L118" t="s">
        <v>125</v>
      </c>
      <c r="M118" t="s">
        <v>126</v>
      </c>
      <c r="N118" t="s">
        <v>127</v>
      </c>
      <c r="O118" t="s">
        <v>104</v>
      </c>
      <c r="P118" s="4">
        <v>1</v>
      </c>
      <c r="Q118" s="4">
        <v>8500</v>
      </c>
      <c r="R118" s="4">
        <v>0.2</v>
      </c>
      <c r="S118" s="4">
        <v>227</v>
      </c>
      <c r="T118" t="s">
        <v>105</v>
      </c>
      <c r="U118" t="s">
        <v>129</v>
      </c>
    </row>
    <row r="119" spans="1:21" x14ac:dyDescent="0.25">
      <c r="A119" t="s">
        <v>496</v>
      </c>
      <c r="B119" s="3">
        <v>46107</v>
      </c>
      <c r="C119" t="s">
        <v>497</v>
      </c>
      <c r="D119" t="s">
        <v>498</v>
      </c>
      <c r="E119" t="s">
        <v>110</v>
      </c>
      <c r="F119" s="4">
        <v>53</v>
      </c>
      <c r="G119" t="s">
        <v>96</v>
      </c>
      <c r="H119" t="s">
        <v>207</v>
      </c>
      <c r="I119" t="s">
        <v>270</v>
      </c>
      <c r="J119" t="s">
        <v>114</v>
      </c>
      <c r="K119" t="s">
        <v>174</v>
      </c>
      <c r="L119" t="s">
        <v>175</v>
      </c>
      <c r="M119" t="s">
        <v>102</v>
      </c>
      <c r="N119" t="s">
        <v>176</v>
      </c>
      <c r="O119" t="s">
        <v>148</v>
      </c>
      <c r="P119" s="4">
        <v>5</v>
      </c>
      <c r="Q119" s="4">
        <v>12500</v>
      </c>
      <c r="R119" s="4">
        <v>0.05</v>
      </c>
      <c r="S119" s="4">
        <v>80</v>
      </c>
      <c r="T119" t="s">
        <v>128</v>
      </c>
      <c r="U119" t="s">
        <v>106</v>
      </c>
    </row>
    <row r="120" spans="1:21" x14ac:dyDescent="0.25">
      <c r="A120" t="s">
        <v>499</v>
      </c>
      <c r="B120" s="3">
        <v>46114</v>
      </c>
      <c r="C120" t="s">
        <v>150</v>
      </c>
      <c r="D120" t="s">
        <v>500</v>
      </c>
      <c r="E120" t="s">
        <v>110</v>
      </c>
      <c r="F120" s="4">
        <v>22</v>
      </c>
      <c r="G120" t="s">
        <v>111</v>
      </c>
      <c r="H120" t="s">
        <v>236</v>
      </c>
      <c r="I120" t="s">
        <v>326</v>
      </c>
      <c r="J120" t="s">
        <v>114</v>
      </c>
      <c r="K120" t="s">
        <v>222</v>
      </c>
      <c r="L120" t="s">
        <v>223</v>
      </c>
      <c r="M120" t="s">
        <v>102</v>
      </c>
      <c r="N120" t="s">
        <v>103</v>
      </c>
      <c r="O120" t="s">
        <v>169</v>
      </c>
      <c r="P120" s="4">
        <v>4</v>
      </c>
      <c r="Q120" s="4">
        <v>1600</v>
      </c>
      <c r="R120" s="4">
        <v>0</v>
      </c>
      <c r="S120" s="4">
        <v>480</v>
      </c>
      <c r="T120" t="s">
        <v>105</v>
      </c>
      <c r="U120" t="s">
        <v>106</v>
      </c>
    </row>
    <row r="121" spans="1:21" x14ac:dyDescent="0.25">
      <c r="A121" t="s">
        <v>501</v>
      </c>
      <c r="B121" s="3">
        <v>46071</v>
      </c>
      <c r="C121" t="s">
        <v>502</v>
      </c>
      <c r="D121" t="s">
        <v>123</v>
      </c>
      <c r="E121" t="s">
        <v>95</v>
      </c>
      <c r="F121" s="4">
        <v>28</v>
      </c>
      <c r="G121" t="s">
        <v>111</v>
      </c>
      <c r="H121" t="s">
        <v>112</v>
      </c>
      <c r="I121" t="s">
        <v>113</v>
      </c>
      <c r="J121" t="s">
        <v>99</v>
      </c>
      <c r="K121" t="s">
        <v>310</v>
      </c>
      <c r="L121" t="s">
        <v>311</v>
      </c>
      <c r="M121" t="s">
        <v>102</v>
      </c>
      <c r="N121" t="s">
        <v>103</v>
      </c>
      <c r="O121" t="s">
        <v>140</v>
      </c>
      <c r="P121" s="4">
        <v>4</v>
      </c>
      <c r="Q121" s="4">
        <v>1200</v>
      </c>
      <c r="R121" s="4">
        <v>0.15</v>
      </c>
      <c r="S121" s="4">
        <v>265</v>
      </c>
      <c r="T121" t="s">
        <v>120</v>
      </c>
      <c r="U121" t="s">
        <v>141</v>
      </c>
    </row>
    <row r="122" spans="1:21" x14ac:dyDescent="0.25">
      <c r="A122" t="s">
        <v>503</v>
      </c>
      <c r="B122" s="3">
        <v>46136</v>
      </c>
      <c r="C122" t="s">
        <v>504</v>
      </c>
      <c r="D122" t="s">
        <v>505</v>
      </c>
      <c r="E122" t="s">
        <v>110</v>
      </c>
      <c r="F122" s="4">
        <v>29</v>
      </c>
      <c r="G122" t="s">
        <v>111</v>
      </c>
      <c r="H122" t="s">
        <v>192</v>
      </c>
      <c r="I122" t="s">
        <v>193</v>
      </c>
      <c r="J122" t="s">
        <v>114</v>
      </c>
      <c r="K122" t="s">
        <v>339</v>
      </c>
      <c r="L122" t="s">
        <v>340</v>
      </c>
      <c r="M122" t="s">
        <v>102</v>
      </c>
      <c r="N122" t="s">
        <v>342</v>
      </c>
      <c r="O122" t="s">
        <v>104</v>
      </c>
      <c r="P122" s="4">
        <v>3</v>
      </c>
      <c r="Q122" s="4">
        <v>65000</v>
      </c>
      <c r="R122" s="4">
        <v>0</v>
      </c>
      <c r="S122" s="4">
        <v>273</v>
      </c>
      <c r="T122" t="s">
        <v>155</v>
      </c>
      <c r="U122" t="s">
        <v>106</v>
      </c>
    </row>
    <row r="123" spans="1:21" x14ac:dyDescent="0.25">
      <c r="A123" t="s">
        <v>506</v>
      </c>
      <c r="B123" s="3">
        <v>46079</v>
      </c>
      <c r="C123" t="s">
        <v>507</v>
      </c>
      <c r="D123" t="s">
        <v>508</v>
      </c>
      <c r="E123" t="s">
        <v>110</v>
      </c>
      <c r="F123" s="4">
        <v>52</v>
      </c>
      <c r="G123" t="s">
        <v>111</v>
      </c>
      <c r="H123" t="s">
        <v>152</v>
      </c>
      <c r="I123" t="s">
        <v>274</v>
      </c>
      <c r="J123" t="s">
        <v>147</v>
      </c>
      <c r="K123" t="s">
        <v>100</v>
      </c>
      <c r="L123" t="s">
        <v>101</v>
      </c>
      <c r="M123" t="s">
        <v>102</v>
      </c>
      <c r="N123" t="s">
        <v>103</v>
      </c>
      <c r="O123" t="s">
        <v>198</v>
      </c>
      <c r="P123" s="4">
        <v>2</v>
      </c>
      <c r="Q123" s="4">
        <v>850</v>
      </c>
      <c r="R123" s="4">
        <v>0.1</v>
      </c>
      <c r="S123" s="4">
        <v>326</v>
      </c>
      <c r="T123" t="s">
        <v>155</v>
      </c>
      <c r="U123" t="s">
        <v>106</v>
      </c>
    </row>
    <row r="124" spans="1:21" x14ac:dyDescent="0.25">
      <c r="A124" t="s">
        <v>509</v>
      </c>
      <c r="B124" s="3">
        <v>46254</v>
      </c>
      <c r="C124" t="s">
        <v>510</v>
      </c>
      <c r="D124" t="s">
        <v>511</v>
      </c>
      <c r="E124" t="s">
        <v>110</v>
      </c>
      <c r="F124" s="4">
        <v>35</v>
      </c>
      <c r="G124" t="s">
        <v>96</v>
      </c>
      <c r="H124" t="s">
        <v>207</v>
      </c>
      <c r="I124" t="s">
        <v>208</v>
      </c>
      <c r="J124" t="s">
        <v>147</v>
      </c>
      <c r="K124" t="s">
        <v>222</v>
      </c>
      <c r="L124" t="s">
        <v>223</v>
      </c>
      <c r="M124" t="s">
        <v>102</v>
      </c>
      <c r="N124" t="s">
        <v>103</v>
      </c>
      <c r="O124" t="s">
        <v>119</v>
      </c>
      <c r="P124" s="4">
        <v>1</v>
      </c>
      <c r="Q124" s="4">
        <v>1600</v>
      </c>
      <c r="R124" s="4">
        <v>0</v>
      </c>
      <c r="S124" s="4">
        <v>431</v>
      </c>
      <c r="T124" t="s">
        <v>105</v>
      </c>
      <c r="U124" t="s">
        <v>129</v>
      </c>
    </row>
    <row r="125" spans="1:21" x14ac:dyDescent="0.25">
      <c r="A125" t="s">
        <v>512</v>
      </c>
      <c r="B125" s="3">
        <v>46120</v>
      </c>
      <c r="C125" t="s">
        <v>344</v>
      </c>
      <c r="D125" t="s">
        <v>513</v>
      </c>
      <c r="E125" t="s">
        <v>95</v>
      </c>
      <c r="F125" s="4">
        <v>50</v>
      </c>
      <c r="G125" t="s">
        <v>111</v>
      </c>
      <c r="H125" t="s">
        <v>192</v>
      </c>
      <c r="I125" t="s">
        <v>307</v>
      </c>
      <c r="J125" t="s">
        <v>114</v>
      </c>
      <c r="K125" t="s">
        <v>230</v>
      </c>
      <c r="L125" t="s">
        <v>231</v>
      </c>
      <c r="M125" t="s">
        <v>232</v>
      </c>
      <c r="N125" t="s">
        <v>233</v>
      </c>
      <c r="O125" t="s">
        <v>194</v>
      </c>
      <c r="P125" s="4">
        <v>5</v>
      </c>
      <c r="Q125" s="4">
        <v>300</v>
      </c>
      <c r="R125" s="4">
        <v>0.05</v>
      </c>
      <c r="S125" s="4">
        <v>286</v>
      </c>
      <c r="T125" t="s">
        <v>105</v>
      </c>
      <c r="U125" t="s">
        <v>106</v>
      </c>
    </row>
    <row r="126" spans="1:21" x14ac:dyDescent="0.25">
      <c r="A126" t="s">
        <v>514</v>
      </c>
      <c r="B126" s="3">
        <v>46094</v>
      </c>
      <c r="C126" t="s">
        <v>515</v>
      </c>
      <c r="D126" t="s">
        <v>516</v>
      </c>
      <c r="E126" t="s">
        <v>110</v>
      </c>
      <c r="F126" s="4">
        <v>22</v>
      </c>
      <c r="G126" t="s">
        <v>159</v>
      </c>
      <c r="H126" t="s">
        <v>160</v>
      </c>
      <c r="I126" t="s">
        <v>161</v>
      </c>
      <c r="J126" t="s">
        <v>147</v>
      </c>
      <c r="K126" t="s">
        <v>254</v>
      </c>
      <c r="L126" t="s">
        <v>255</v>
      </c>
      <c r="M126" t="s">
        <v>232</v>
      </c>
      <c r="N126" t="s">
        <v>256</v>
      </c>
      <c r="O126" t="s">
        <v>194</v>
      </c>
      <c r="P126" s="4">
        <v>3</v>
      </c>
      <c r="Q126" s="4">
        <v>400</v>
      </c>
      <c r="S126" s="4">
        <v>474</v>
      </c>
      <c r="T126" t="s">
        <v>120</v>
      </c>
      <c r="U126" t="s">
        <v>106</v>
      </c>
    </row>
    <row r="127" spans="1:21" x14ac:dyDescent="0.25">
      <c r="A127" t="s">
        <v>517</v>
      </c>
      <c r="B127" s="3">
        <v>46079</v>
      </c>
      <c r="C127" t="s">
        <v>518</v>
      </c>
      <c r="D127" t="s">
        <v>472</v>
      </c>
      <c r="E127" t="s">
        <v>110</v>
      </c>
      <c r="F127" s="4">
        <v>27</v>
      </c>
      <c r="G127" t="s">
        <v>133</v>
      </c>
      <c r="H127" t="s">
        <v>134</v>
      </c>
      <c r="I127" t="s">
        <v>135</v>
      </c>
      <c r="J127" t="s">
        <v>114</v>
      </c>
      <c r="K127" t="s">
        <v>100</v>
      </c>
      <c r="L127" t="s">
        <v>101</v>
      </c>
      <c r="M127" t="s">
        <v>102</v>
      </c>
      <c r="N127" t="s">
        <v>103</v>
      </c>
      <c r="O127" t="s">
        <v>148</v>
      </c>
      <c r="P127" s="4">
        <v>6</v>
      </c>
      <c r="Q127" s="4">
        <v>850</v>
      </c>
      <c r="R127" s="4">
        <v>0.05</v>
      </c>
      <c r="S127" s="4">
        <v>77</v>
      </c>
      <c r="T127" t="s">
        <v>120</v>
      </c>
      <c r="U127" t="s">
        <v>106</v>
      </c>
    </row>
    <row r="128" spans="1:21" x14ac:dyDescent="0.25">
      <c r="A128" t="s">
        <v>519</v>
      </c>
      <c r="B128" s="3">
        <v>46082</v>
      </c>
      <c r="C128" t="s">
        <v>482</v>
      </c>
      <c r="D128" t="s">
        <v>520</v>
      </c>
      <c r="E128" t="s">
        <v>95</v>
      </c>
      <c r="F128" s="4">
        <v>39</v>
      </c>
      <c r="G128" t="s">
        <v>133</v>
      </c>
      <c r="H128" t="s">
        <v>134</v>
      </c>
      <c r="I128" t="s">
        <v>135</v>
      </c>
      <c r="J128" t="s">
        <v>114</v>
      </c>
      <c r="K128" t="s">
        <v>310</v>
      </c>
      <c r="L128" t="s">
        <v>311</v>
      </c>
      <c r="M128" t="s">
        <v>102</v>
      </c>
      <c r="N128" t="s">
        <v>103</v>
      </c>
      <c r="O128" t="s">
        <v>104</v>
      </c>
      <c r="P128" s="4">
        <v>6</v>
      </c>
      <c r="Q128" s="4">
        <v>1200</v>
      </c>
      <c r="R128" s="4">
        <v>0.15</v>
      </c>
      <c r="S128" s="4">
        <v>162</v>
      </c>
      <c r="T128" t="s">
        <v>224</v>
      </c>
      <c r="U128" t="s">
        <v>106</v>
      </c>
    </row>
    <row r="129" spans="1:21" x14ac:dyDescent="0.25">
      <c r="A129" t="s">
        <v>521</v>
      </c>
      <c r="B129" s="3">
        <v>46094</v>
      </c>
      <c r="C129" t="s">
        <v>522</v>
      </c>
      <c r="D129" t="s">
        <v>523</v>
      </c>
      <c r="E129" t="s">
        <v>95</v>
      </c>
      <c r="F129" s="4">
        <v>39</v>
      </c>
      <c r="G129" t="s">
        <v>111</v>
      </c>
      <c r="H129" t="s">
        <v>112</v>
      </c>
      <c r="I129" t="s">
        <v>188</v>
      </c>
      <c r="J129" t="s">
        <v>147</v>
      </c>
      <c r="K129" t="s">
        <v>310</v>
      </c>
      <c r="L129" t="s">
        <v>311</v>
      </c>
      <c r="M129" t="s">
        <v>102</v>
      </c>
      <c r="N129" t="s">
        <v>103</v>
      </c>
      <c r="O129" t="s">
        <v>148</v>
      </c>
      <c r="P129" s="4">
        <v>1</v>
      </c>
      <c r="Q129" s="4">
        <v>1200</v>
      </c>
      <c r="R129" s="4">
        <v>0.15</v>
      </c>
      <c r="S129" s="4">
        <v>253</v>
      </c>
      <c r="T129" t="s">
        <v>120</v>
      </c>
      <c r="U129" t="s">
        <v>129</v>
      </c>
    </row>
    <row r="130" spans="1:21" x14ac:dyDescent="0.25">
      <c r="A130" t="s">
        <v>524</v>
      </c>
      <c r="B130" s="3">
        <v>46153</v>
      </c>
      <c r="C130" t="s">
        <v>525</v>
      </c>
      <c r="D130" t="s">
        <v>288</v>
      </c>
      <c r="E130" t="s">
        <v>110</v>
      </c>
      <c r="F130" s="4">
        <v>24</v>
      </c>
      <c r="G130" t="s">
        <v>159</v>
      </c>
      <c r="H130" t="s">
        <v>160</v>
      </c>
      <c r="I130" t="s">
        <v>161</v>
      </c>
      <c r="J130" t="s">
        <v>114</v>
      </c>
      <c r="K130" t="s">
        <v>222</v>
      </c>
      <c r="L130" t="s">
        <v>223</v>
      </c>
      <c r="M130" t="s">
        <v>102</v>
      </c>
      <c r="N130" t="s">
        <v>103</v>
      </c>
      <c r="O130" t="s">
        <v>119</v>
      </c>
      <c r="P130" s="4">
        <v>4</v>
      </c>
      <c r="Q130" s="4">
        <v>1600</v>
      </c>
      <c r="R130" s="4">
        <v>0</v>
      </c>
      <c r="S130" s="4">
        <v>479</v>
      </c>
      <c r="T130" t="s">
        <v>128</v>
      </c>
      <c r="U130" t="s">
        <v>106</v>
      </c>
    </row>
    <row r="131" spans="1:21" x14ac:dyDescent="0.25">
      <c r="A131" t="s">
        <v>526</v>
      </c>
      <c r="B131" s="3">
        <v>46113</v>
      </c>
      <c r="C131" t="s">
        <v>482</v>
      </c>
      <c r="D131" t="s">
        <v>516</v>
      </c>
      <c r="E131" t="s">
        <v>95</v>
      </c>
      <c r="F131" s="4">
        <v>25</v>
      </c>
      <c r="G131" t="s">
        <v>96</v>
      </c>
      <c r="H131" t="s">
        <v>207</v>
      </c>
      <c r="I131" t="s">
        <v>208</v>
      </c>
      <c r="J131" t="s">
        <v>147</v>
      </c>
      <c r="K131" t="s">
        <v>100</v>
      </c>
      <c r="L131" t="s">
        <v>101</v>
      </c>
      <c r="M131" t="s">
        <v>102</v>
      </c>
      <c r="N131" t="s">
        <v>103</v>
      </c>
      <c r="O131" t="s">
        <v>198</v>
      </c>
      <c r="P131" s="4">
        <v>8</v>
      </c>
      <c r="Q131" s="4">
        <v>850</v>
      </c>
      <c r="R131" s="4">
        <v>0.05</v>
      </c>
      <c r="S131" s="4">
        <v>50</v>
      </c>
      <c r="T131" t="s">
        <v>527</v>
      </c>
      <c r="U131" t="s">
        <v>106</v>
      </c>
    </row>
    <row r="132" spans="1:21" x14ac:dyDescent="0.25">
      <c r="A132" t="s">
        <v>528</v>
      </c>
      <c r="B132" s="3">
        <v>46170</v>
      </c>
      <c r="C132" t="s">
        <v>272</v>
      </c>
      <c r="D132" t="s">
        <v>529</v>
      </c>
      <c r="E132" t="s">
        <v>95</v>
      </c>
      <c r="F132" s="4">
        <v>50</v>
      </c>
      <c r="G132" t="s">
        <v>111</v>
      </c>
      <c r="H132" t="s">
        <v>112</v>
      </c>
      <c r="I132" t="s">
        <v>315</v>
      </c>
      <c r="J132" t="s">
        <v>99</v>
      </c>
      <c r="K132" t="s">
        <v>182</v>
      </c>
      <c r="L132" t="s">
        <v>183</v>
      </c>
      <c r="M132" t="s">
        <v>138</v>
      </c>
      <c r="N132" t="s">
        <v>184</v>
      </c>
      <c r="O132" t="s">
        <v>140</v>
      </c>
      <c r="P132" s="4">
        <v>4</v>
      </c>
      <c r="Q132" s="4">
        <v>650</v>
      </c>
      <c r="R132" s="4">
        <v>0.05</v>
      </c>
      <c r="S132" s="4">
        <v>419</v>
      </c>
      <c r="T132" t="s">
        <v>155</v>
      </c>
      <c r="U132" t="s">
        <v>106</v>
      </c>
    </row>
    <row r="133" spans="1:21" x14ac:dyDescent="0.25">
      <c r="A133" t="s">
        <v>530</v>
      </c>
      <c r="B133" s="3">
        <v>46113</v>
      </c>
      <c r="C133" t="s">
        <v>157</v>
      </c>
      <c r="D133" t="s">
        <v>531</v>
      </c>
      <c r="E133" t="s">
        <v>110</v>
      </c>
      <c r="F133" s="4">
        <v>22</v>
      </c>
      <c r="G133" t="s">
        <v>111</v>
      </c>
      <c r="H133" t="s">
        <v>192</v>
      </c>
      <c r="I133" t="s">
        <v>193</v>
      </c>
      <c r="J133" t="s">
        <v>99</v>
      </c>
      <c r="K133" t="s">
        <v>254</v>
      </c>
      <c r="L133" t="s">
        <v>255</v>
      </c>
      <c r="M133" t="s">
        <v>232</v>
      </c>
      <c r="N133" t="s">
        <v>256</v>
      </c>
      <c r="O133" t="s">
        <v>154</v>
      </c>
      <c r="P133" s="4">
        <v>7</v>
      </c>
      <c r="Q133" s="4">
        <v>400</v>
      </c>
      <c r="R133" s="4">
        <v>0.15</v>
      </c>
      <c r="S133" s="4">
        <v>75</v>
      </c>
      <c r="T133" t="s">
        <v>105</v>
      </c>
      <c r="U133" t="s">
        <v>106</v>
      </c>
    </row>
    <row r="134" spans="1:21" x14ac:dyDescent="0.25">
      <c r="A134" t="s">
        <v>532</v>
      </c>
      <c r="B134" s="3">
        <v>46174</v>
      </c>
      <c r="C134" t="s">
        <v>533</v>
      </c>
      <c r="D134" t="s">
        <v>534</v>
      </c>
      <c r="E134" t="s">
        <v>110</v>
      </c>
      <c r="F134" s="4">
        <v>39</v>
      </c>
      <c r="G134" t="s">
        <v>111</v>
      </c>
      <c r="H134" t="s">
        <v>112</v>
      </c>
      <c r="I134" t="s">
        <v>315</v>
      </c>
      <c r="J134" t="s">
        <v>114</v>
      </c>
      <c r="K134" t="s">
        <v>230</v>
      </c>
      <c r="L134" t="s">
        <v>231</v>
      </c>
      <c r="M134" t="s">
        <v>232</v>
      </c>
      <c r="N134" t="s">
        <v>233</v>
      </c>
      <c r="O134" t="s">
        <v>154</v>
      </c>
      <c r="P134" s="4">
        <v>7</v>
      </c>
      <c r="Q134" s="4">
        <v>300</v>
      </c>
      <c r="R134" s="4">
        <v>0.1</v>
      </c>
      <c r="S134" s="4">
        <v>338</v>
      </c>
      <c r="T134" t="s">
        <v>105</v>
      </c>
      <c r="U134" t="s">
        <v>141</v>
      </c>
    </row>
    <row r="135" spans="1:21" x14ac:dyDescent="0.25">
      <c r="A135" t="s">
        <v>535</v>
      </c>
      <c r="B135" s="3">
        <v>46157</v>
      </c>
      <c r="C135" t="s">
        <v>536</v>
      </c>
      <c r="D135" t="s">
        <v>164</v>
      </c>
      <c r="E135" t="s">
        <v>110</v>
      </c>
      <c r="F135" s="4">
        <v>25</v>
      </c>
      <c r="G135" t="s">
        <v>133</v>
      </c>
      <c r="H135" t="s">
        <v>390</v>
      </c>
      <c r="I135" t="s">
        <v>391</v>
      </c>
      <c r="J135" t="s">
        <v>114</v>
      </c>
      <c r="K135" t="s">
        <v>339</v>
      </c>
      <c r="L135" t="s">
        <v>340</v>
      </c>
      <c r="M135" t="s">
        <v>102</v>
      </c>
      <c r="N135" t="s">
        <v>342</v>
      </c>
      <c r="O135" t="s">
        <v>140</v>
      </c>
      <c r="P135" s="4">
        <v>3</v>
      </c>
      <c r="Q135" s="4">
        <v>65000</v>
      </c>
      <c r="R135" s="4">
        <v>0</v>
      </c>
      <c r="S135" s="4">
        <v>405</v>
      </c>
      <c r="T135" t="s">
        <v>105</v>
      </c>
      <c r="U135" t="s">
        <v>106</v>
      </c>
    </row>
    <row r="136" spans="1:21" x14ac:dyDescent="0.25">
      <c r="A136" t="s">
        <v>537</v>
      </c>
      <c r="B136" s="3">
        <v>46118</v>
      </c>
      <c r="C136" t="s">
        <v>320</v>
      </c>
      <c r="D136" t="s">
        <v>331</v>
      </c>
      <c r="E136" t="s">
        <v>95</v>
      </c>
      <c r="F136" s="4">
        <v>31</v>
      </c>
      <c r="G136" t="s">
        <v>111</v>
      </c>
      <c r="H136" t="s">
        <v>112</v>
      </c>
      <c r="I136" t="s">
        <v>188</v>
      </c>
      <c r="J136" t="s">
        <v>114</v>
      </c>
      <c r="K136" t="s">
        <v>124</v>
      </c>
      <c r="L136" t="s">
        <v>125</v>
      </c>
      <c r="M136" t="s">
        <v>126</v>
      </c>
      <c r="N136" t="s">
        <v>127</v>
      </c>
      <c r="O136" t="s">
        <v>104</v>
      </c>
      <c r="P136" s="4">
        <v>8</v>
      </c>
      <c r="Q136" s="4">
        <v>8500</v>
      </c>
      <c r="R136" s="4">
        <v>0.05</v>
      </c>
      <c r="S136" s="4">
        <v>320</v>
      </c>
      <c r="T136" t="s">
        <v>128</v>
      </c>
      <c r="U136" t="s">
        <v>106</v>
      </c>
    </row>
    <row r="137" spans="1:21" x14ac:dyDescent="0.25">
      <c r="A137" t="s">
        <v>538</v>
      </c>
      <c r="B137" s="3">
        <v>46172</v>
      </c>
      <c r="C137" t="s">
        <v>539</v>
      </c>
      <c r="D137" t="s">
        <v>540</v>
      </c>
      <c r="E137" t="s">
        <v>110</v>
      </c>
      <c r="F137" s="4">
        <v>50</v>
      </c>
      <c r="G137" t="s">
        <v>133</v>
      </c>
      <c r="H137" t="s">
        <v>180</v>
      </c>
      <c r="I137" t="s">
        <v>181</v>
      </c>
      <c r="J137" t="s">
        <v>114</v>
      </c>
      <c r="K137" t="s">
        <v>124</v>
      </c>
      <c r="L137" t="s">
        <v>125</v>
      </c>
      <c r="M137" t="s">
        <v>126</v>
      </c>
      <c r="N137" t="s">
        <v>127</v>
      </c>
      <c r="O137" t="s">
        <v>169</v>
      </c>
      <c r="P137" s="4">
        <v>5</v>
      </c>
      <c r="Q137" s="4">
        <v>8500</v>
      </c>
      <c r="R137" s="4">
        <v>0</v>
      </c>
      <c r="S137" s="4">
        <v>495</v>
      </c>
      <c r="T137" t="s">
        <v>120</v>
      </c>
      <c r="U137" t="s">
        <v>106</v>
      </c>
    </row>
    <row r="138" spans="1:21" x14ac:dyDescent="0.25">
      <c r="A138" t="s">
        <v>541</v>
      </c>
      <c r="B138" s="3">
        <v>46239</v>
      </c>
      <c r="C138" t="s">
        <v>272</v>
      </c>
      <c r="D138" t="s">
        <v>542</v>
      </c>
      <c r="E138" t="s">
        <v>110</v>
      </c>
      <c r="F138" s="4">
        <v>27</v>
      </c>
      <c r="G138" t="s">
        <v>159</v>
      </c>
      <c r="H138" t="s">
        <v>249</v>
      </c>
      <c r="I138" t="s">
        <v>250</v>
      </c>
      <c r="J138" t="s">
        <v>147</v>
      </c>
      <c r="K138" t="s">
        <v>174</v>
      </c>
      <c r="L138" t="s">
        <v>175</v>
      </c>
      <c r="M138" t="s">
        <v>102</v>
      </c>
      <c r="N138" t="s">
        <v>176</v>
      </c>
      <c r="O138" t="s">
        <v>154</v>
      </c>
      <c r="P138" s="4">
        <v>6</v>
      </c>
      <c r="Q138" s="4">
        <v>12500</v>
      </c>
      <c r="R138" s="4">
        <v>0.2</v>
      </c>
      <c r="S138" s="4">
        <v>477</v>
      </c>
      <c r="T138" t="s">
        <v>105</v>
      </c>
      <c r="U138" t="s">
        <v>106</v>
      </c>
    </row>
    <row r="139" spans="1:21" x14ac:dyDescent="0.25">
      <c r="A139" t="s">
        <v>543</v>
      </c>
      <c r="B139" s="3">
        <v>46201</v>
      </c>
      <c r="C139" t="s">
        <v>364</v>
      </c>
      <c r="D139" t="s">
        <v>331</v>
      </c>
      <c r="E139" t="s">
        <v>110</v>
      </c>
      <c r="F139" s="4">
        <v>38</v>
      </c>
      <c r="G139" t="s">
        <v>159</v>
      </c>
      <c r="H139" t="s">
        <v>249</v>
      </c>
      <c r="I139" t="s">
        <v>250</v>
      </c>
      <c r="J139" t="s">
        <v>99</v>
      </c>
      <c r="K139" t="s">
        <v>222</v>
      </c>
      <c r="L139" t="s">
        <v>223</v>
      </c>
      <c r="M139" t="s">
        <v>102</v>
      </c>
      <c r="N139" t="s">
        <v>103</v>
      </c>
      <c r="O139" t="s">
        <v>198</v>
      </c>
      <c r="P139" s="4">
        <v>4</v>
      </c>
      <c r="Q139" s="4">
        <v>1600</v>
      </c>
      <c r="R139" s="4">
        <v>0.1</v>
      </c>
      <c r="S139" s="4">
        <v>199</v>
      </c>
      <c r="T139" t="s">
        <v>120</v>
      </c>
      <c r="U139" t="s">
        <v>106</v>
      </c>
    </row>
    <row r="140" spans="1:21" x14ac:dyDescent="0.25">
      <c r="A140" t="s">
        <v>544</v>
      </c>
      <c r="B140" s="3">
        <v>46180</v>
      </c>
      <c r="C140" t="s">
        <v>545</v>
      </c>
      <c r="D140" t="s">
        <v>406</v>
      </c>
      <c r="E140" t="s">
        <v>95</v>
      </c>
      <c r="F140" s="4">
        <v>49</v>
      </c>
      <c r="G140" t="s">
        <v>111</v>
      </c>
      <c r="H140" t="s">
        <v>145</v>
      </c>
      <c r="I140" t="s">
        <v>146</v>
      </c>
      <c r="J140" t="s">
        <v>147</v>
      </c>
      <c r="K140" t="s">
        <v>310</v>
      </c>
      <c r="L140" t="s">
        <v>311</v>
      </c>
      <c r="M140" t="s">
        <v>102</v>
      </c>
      <c r="N140" t="s">
        <v>103</v>
      </c>
      <c r="O140" t="s">
        <v>154</v>
      </c>
      <c r="P140" s="4">
        <v>3</v>
      </c>
      <c r="Q140" s="4">
        <v>1200</v>
      </c>
      <c r="R140" s="4">
        <v>0.05</v>
      </c>
      <c r="S140" s="4">
        <v>351</v>
      </c>
      <c r="T140" t="s">
        <v>128</v>
      </c>
      <c r="U140" t="s">
        <v>106</v>
      </c>
    </row>
    <row r="141" spans="1:21" x14ac:dyDescent="0.25">
      <c r="A141" t="s">
        <v>546</v>
      </c>
      <c r="B141" s="3">
        <v>46201</v>
      </c>
      <c r="C141" t="s">
        <v>260</v>
      </c>
      <c r="D141" t="s">
        <v>491</v>
      </c>
      <c r="E141" t="s">
        <v>95</v>
      </c>
      <c r="F141" s="4">
        <v>48</v>
      </c>
      <c r="G141" t="s">
        <v>96</v>
      </c>
      <c r="H141" t="s">
        <v>97</v>
      </c>
      <c r="I141" t="s">
        <v>98</v>
      </c>
      <c r="J141" t="s">
        <v>99</v>
      </c>
      <c r="K141" t="s">
        <v>230</v>
      </c>
      <c r="L141" t="s">
        <v>231</v>
      </c>
      <c r="M141" t="s">
        <v>232</v>
      </c>
      <c r="N141" t="s">
        <v>233</v>
      </c>
      <c r="O141" t="s">
        <v>119</v>
      </c>
      <c r="P141" s="4">
        <v>3</v>
      </c>
      <c r="Q141" s="4">
        <v>300</v>
      </c>
      <c r="R141" s="4">
        <v>0.05</v>
      </c>
      <c r="S141" s="4">
        <v>388</v>
      </c>
      <c r="T141" t="s">
        <v>224</v>
      </c>
      <c r="U141" t="s">
        <v>106</v>
      </c>
    </row>
    <row r="142" spans="1:21" x14ac:dyDescent="0.25">
      <c r="A142" t="s">
        <v>547</v>
      </c>
      <c r="B142" s="3">
        <v>46185</v>
      </c>
      <c r="C142" t="s">
        <v>548</v>
      </c>
      <c r="D142" t="s">
        <v>253</v>
      </c>
      <c r="E142" t="s">
        <v>95</v>
      </c>
      <c r="F142" s="4">
        <v>30</v>
      </c>
      <c r="G142" t="s">
        <v>111</v>
      </c>
      <c r="H142" t="s">
        <v>112</v>
      </c>
      <c r="I142" t="s">
        <v>188</v>
      </c>
      <c r="J142" t="s">
        <v>99</v>
      </c>
      <c r="K142" t="s">
        <v>182</v>
      </c>
      <c r="L142" t="s">
        <v>183</v>
      </c>
      <c r="M142" t="s">
        <v>138</v>
      </c>
      <c r="N142" t="s">
        <v>184</v>
      </c>
      <c r="O142" t="s">
        <v>198</v>
      </c>
      <c r="P142" s="4">
        <v>2</v>
      </c>
      <c r="Q142" s="4">
        <v>650</v>
      </c>
      <c r="R142" s="4">
        <v>0.05</v>
      </c>
      <c r="S142" s="4">
        <v>460</v>
      </c>
      <c r="T142" t="s">
        <v>105</v>
      </c>
      <c r="U142" t="s">
        <v>141</v>
      </c>
    </row>
    <row r="143" spans="1:21" x14ac:dyDescent="0.25">
      <c r="A143" t="s">
        <v>549</v>
      </c>
      <c r="B143" s="3">
        <v>46256</v>
      </c>
      <c r="C143" t="s">
        <v>550</v>
      </c>
      <c r="D143" t="s">
        <v>551</v>
      </c>
      <c r="E143" t="s">
        <v>110</v>
      </c>
      <c r="F143" s="4">
        <v>29</v>
      </c>
      <c r="G143" t="s">
        <v>111</v>
      </c>
      <c r="H143" t="s">
        <v>192</v>
      </c>
      <c r="I143" t="s">
        <v>307</v>
      </c>
      <c r="J143" t="s">
        <v>147</v>
      </c>
      <c r="K143" t="s">
        <v>310</v>
      </c>
      <c r="L143" t="s">
        <v>311</v>
      </c>
      <c r="M143" t="s">
        <v>102</v>
      </c>
      <c r="N143" t="s">
        <v>103</v>
      </c>
      <c r="O143" t="s">
        <v>104</v>
      </c>
      <c r="P143" s="4">
        <v>5</v>
      </c>
      <c r="Q143" s="4">
        <v>1200</v>
      </c>
      <c r="R143" s="4">
        <v>0.2</v>
      </c>
      <c r="S143" s="4">
        <v>78</v>
      </c>
      <c r="T143" t="s">
        <v>224</v>
      </c>
      <c r="U143" t="s">
        <v>141</v>
      </c>
    </row>
    <row r="144" spans="1:21" x14ac:dyDescent="0.25">
      <c r="A144" t="s">
        <v>552</v>
      </c>
      <c r="B144" s="3">
        <v>46260</v>
      </c>
      <c r="C144" t="s">
        <v>553</v>
      </c>
      <c r="D144" t="s">
        <v>554</v>
      </c>
      <c r="E144" t="s">
        <v>95</v>
      </c>
      <c r="F144" s="4">
        <v>45</v>
      </c>
      <c r="G144" t="s">
        <v>111</v>
      </c>
      <c r="H144" t="s">
        <v>192</v>
      </c>
      <c r="I144" t="s">
        <v>307</v>
      </c>
      <c r="J144" t="s">
        <v>99</v>
      </c>
      <c r="K144" t="s">
        <v>254</v>
      </c>
      <c r="L144" t="s">
        <v>255</v>
      </c>
      <c r="M144" t="s">
        <v>232</v>
      </c>
      <c r="N144" t="s">
        <v>256</v>
      </c>
      <c r="O144" t="s">
        <v>198</v>
      </c>
      <c r="P144" s="4">
        <v>4</v>
      </c>
      <c r="Q144" s="4">
        <v>400</v>
      </c>
      <c r="R144" s="4">
        <v>0.1</v>
      </c>
      <c r="S144" s="4">
        <v>325</v>
      </c>
      <c r="T144" t="s">
        <v>224</v>
      </c>
      <c r="U144" t="s">
        <v>106</v>
      </c>
    </row>
    <row r="145" spans="1:21" x14ac:dyDescent="0.25">
      <c r="A145" t="s">
        <v>555</v>
      </c>
      <c r="B145" s="3">
        <v>46065</v>
      </c>
      <c r="C145" t="s">
        <v>556</v>
      </c>
      <c r="D145" t="s">
        <v>334</v>
      </c>
      <c r="E145" t="s">
        <v>110</v>
      </c>
      <c r="F145" s="4">
        <v>38</v>
      </c>
      <c r="G145" t="s">
        <v>133</v>
      </c>
      <c r="H145" t="s">
        <v>180</v>
      </c>
      <c r="I145" t="s">
        <v>181</v>
      </c>
      <c r="J145" t="s">
        <v>114</v>
      </c>
      <c r="K145" t="s">
        <v>124</v>
      </c>
      <c r="L145" t="s">
        <v>125</v>
      </c>
      <c r="M145" t="s">
        <v>126</v>
      </c>
      <c r="N145" t="s">
        <v>127</v>
      </c>
      <c r="O145" t="s">
        <v>104</v>
      </c>
      <c r="P145" s="4">
        <v>7</v>
      </c>
      <c r="Q145" s="4">
        <v>8500</v>
      </c>
      <c r="R145" s="4">
        <v>0.05</v>
      </c>
      <c r="S145" s="4">
        <v>416</v>
      </c>
      <c r="T145" t="s">
        <v>224</v>
      </c>
      <c r="U145" t="s">
        <v>129</v>
      </c>
    </row>
    <row r="146" spans="1:21" x14ac:dyDescent="0.25">
      <c r="A146" t="s">
        <v>557</v>
      </c>
      <c r="B146" s="3">
        <v>46082</v>
      </c>
      <c r="C146" t="s">
        <v>558</v>
      </c>
      <c r="D146" t="s">
        <v>488</v>
      </c>
      <c r="E146" t="s">
        <v>110</v>
      </c>
      <c r="F146" s="4">
        <v>21</v>
      </c>
      <c r="G146" t="s">
        <v>111</v>
      </c>
      <c r="H146" t="s">
        <v>145</v>
      </c>
      <c r="I146" t="s">
        <v>146</v>
      </c>
      <c r="J146" t="s">
        <v>99</v>
      </c>
      <c r="K146" t="s">
        <v>115</v>
      </c>
      <c r="L146" t="s">
        <v>116</v>
      </c>
      <c r="M146" t="s">
        <v>117</v>
      </c>
      <c r="N146" t="s">
        <v>118</v>
      </c>
      <c r="O146" t="s">
        <v>198</v>
      </c>
      <c r="P146" s="4">
        <v>8</v>
      </c>
      <c r="Q146" s="4">
        <v>1600</v>
      </c>
      <c r="R146" s="4">
        <v>0.15</v>
      </c>
      <c r="S146" s="4">
        <v>394</v>
      </c>
      <c r="T146" t="s">
        <v>224</v>
      </c>
      <c r="U146" t="s">
        <v>106</v>
      </c>
    </row>
    <row r="147" spans="1:21" x14ac:dyDescent="0.25">
      <c r="A147" t="s">
        <v>559</v>
      </c>
      <c r="B147" s="3">
        <v>46048</v>
      </c>
      <c r="C147" t="s">
        <v>560</v>
      </c>
      <c r="D147" t="s">
        <v>372</v>
      </c>
      <c r="E147" t="s">
        <v>110</v>
      </c>
      <c r="F147" s="4">
        <v>31</v>
      </c>
      <c r="G147" t="s">
        <v>111</v>
      </c>
      <c r="H147" t="s">
        <v>192</v>
      </c>
      <c r="I147" t="s">
        <v>193</v>
      </c>
      <c r="J147" t="s">
        <v>147</v>
      </c>
      <c r="K147" t="s">
        <v>115</v>
      </c>
      <c r="L147" t="s">
        <v>116</v>
      </c>
      <c r="M147" t="s">
        <v>117</v>
      </c>
      <c r="N147" t="s">
        <v>118</v>
      </c>
      <c r="O147" t="s">
        <v>154</v>
      </c>
      <c r="P147" s="4">
        <v>6</v>
      </c>
      <c r="Q147" s="4">
        <v>1600</v>
      </c>
      <c r="R147" s="4">
        <v>0.05</v>
      </c>
      <c r="S147" s="4">
        <v>258</v>
      </c>
      <c r="T147" t="s">
        <v>120</v>
      </c>
      <c r="U147" t="s">
        <v>106</v>
      </c>
    </row>
    <row r="148" spans="1:21" x14ac:dyDescent="0.25">
      <c r="A148" t="s">
        <v>561</v>
      </c>
      <c r="B148" s="3">
        <v>46122</v>
      </c>
      <c r="C148" t="s">
        <v>309</v>
      </c>
      <c r="D148" t="s">
        <v>562</v>
      </c>
      <c r="E148" t="s">
        <v>95</v>
      </c>
      <c r="F148" s="4">
        <v>33</v>
      </c>
      <c r="G148" t="s">
        <v>111</v>
      </c>
      <c r="H148" t="s">
        <v>236</v>
      </c>
      <c r="I148" t="s">
        <v>237</v>
      </c>
      <c r="J148" t="s">
        <v>147</v>
      </c>
      <c r="K148" t="s">
        <v>222</v>
      </c>
      <c r="L148" t="s">
        <v>223</v>
      </c>
      <c r="M148" t="s">
        <v>102</v>
      </c>
      <c r="N148" t="s">
        <v>103</v>
      </c>
      <c r="O148" t="s">
        <v>169</v>
      </c>
      <c r="P148" s="4">
        <v>2</v>
      </c>
      <c r="Q148" s="4">
        <v>1600</v>
      </c>
      <c r="R148" s="4">
        <v>0.15</v>
      </c>
      <c r="S148" s="4">
        <v>201</v>
      </c>
      <c r="T148" t="s">
        <v>120</v>
      </c>
      <c r="U148" t="s">
        <v>106</v>
      </c>
    </row>
    <row r="149" spans="1:21" x14ac:dyDescent="0.25">
      <c r="A149" t="s">
        <v>563</v>
      </c>
      <c r="B149" s="3">
        <v>46055</v>
      </c>
      <c r="C149" t="s">
        <v>560</v>
      </c>
      <c r="D149" t="s">
        <v>564</v>
      </c>
      <c r="E149" t="s">
        <v>95</v>
      </c>
      <c r="F149" s="4">
        <v>34</v>
      </c>
      <c r="G149" t="s">
        <v>159</v>
      </c>
      <c r="H149" t="s">
        <v>160</v>
      </c>
      <c r="I149" t="s">
        <v>161</v>
      </c>
      <c r="J149" t="s">
        <v>114</v>
      </c>
      <c r="K149" t="s">
        <v>115</v>
      </c>
      <c r="L149" t="s">
        <v>116</v>
      </c>
      <c r="M149" t="s">
        <v>117</v>
      </c>
      <c r="N149" t="s">
        <v>118</v>
      </c>
      <c r="O149" t="s">
        <v>198</v>
      </c>
      <c r="P149" s="4">
        <v>2</v>
      </c>
      <c r="Q149" s="4">
        <v>1600</v>
      </c>
      <c r="R149" s="4">
        <v>0.1</v>
      </c>
      <c r="S149" s="4">
        <v>179</v>
      </c>
      <c r="T149" t="s">
        <v>128</v>
      </c>
      <c r="U149" t="s">
        <v>106</v>
      </c>
    </row>
    <row r="150" spans="1:21" x14ac:dyDescent="0.25">
      <c r="A150" t="s">
        <v>565</v>
      </c>
      <c r="B150" s="3">
        <v>46060</v>
      </c>
      <c r="C150" t="s">
        <v>566</v>
      </c>
      <c r="D150" t="s">
        <v>567</v>
      </c>
      <c r="E150" t="s">
        <v>110</v>
      </c>
      <c r="F150" s="4">
        <v>43</v>
      </c>
      <c r="G150" t="s">
        <v>111</v>
      </c>
      <c r="H150" t="s">
        <v>112</v>
      </c>
      <c r="I150" t="s">
        <v>173</v>
      </c>
      <c r="J150" t="s">
        <v>147</v>
      </c>
      <c r="K150" t="s">
        <v>136</v>
      </c>
      <c r="L150" t="s">
        <v>137</v>
      </c>
      <c r="M150" t="s">
        <v>138</v>
      </c>
      <c r="N150" t="s">
        <v>139</v>
      </c>
      <c r="O150" t="s">
        <v>198</v>
      </c>
      <c r="P150" s="4">
        <v>4</v>
      </c>
      <c r="Q150" s="4">
        <v>1200</v>
      </c>
      <c r="R150" s="4">
        <v>0.1</v>
      </c>
      <c r="S150" s="4">
        <v>112</v>
      </c>
      <c r="T150" t="s">
        <v>120</v>
      </c>
      <c r="U150" t="s">
        <v>129</v>
      </c>
    </row>
    <row r="151" spans="1:21" x14ac:dyDescent="0.25">
      <c r="A151" t="s">
        <v>568</v>
      </c>
      <c r="B151" s="3">
        <v>46083</v>
      </c>
      <c r="C151" t="s">
        <v>344</v>
      </c>
      <c r="D151" t="s">
        <v>569</v>
      </c>
      <c r="E151" t="s">
        <v>110</v>
      </c>
      <c r="F151" s="4">
        <v>50</v>
      </c>
      <c r="G151" t="s">
        <v>111</v>
      </c>
      <c r="H151" t="s">
        <v>152</v>
      </c>
      <c r="I151" t="s">
        <v>274</v>
      </c>
      <c r="J151" t="s">
        <v>114</v>
      </c>
      <c r="K151" t="s">
        <v>115</v>
      </c>
      <c r="L151" t="s">
        <v>116</v>
      </c>
      <c r="M151" t="s">
        <v>117</v>
      </c>
      <c r="N151" t="s">
        <v>118</v>
      </c>
      <c r="O151" t="s">
        <v>140</v>
      </c>
      <c r="P151" s="4">
        <v>4</v>
      </c>
      <c r="Q151" s="4">
        <v>1600</v>
      </c>
      <c r="R151" s="4">
        <v>0.1</v>
      </c>
      <c r="S151" s="4">
        <v>120</v>
      </c>
      <c r="T151" t="s">
        <v>120</v>
      </c>
      <c r="U151" t="s">
        <v>129</v>
      </c>
    </row>
    <row r="152" spans="1:21" x14ac:dyDescent="0.25">
      <c r="A152" t="s">
        <v>570</v>
      </c>
      <c r="B152" s="3">
        <v>46157</v>
      </c>
      <c r="C152" t="s">
        <v>571</v>
      </c>
      <c r="D152" t="s">
        <v>572</v>
      </c>
      <c r="E152" t="s">
        <v>110</v>
      </c>
      <c r="F152" s="4">
        <v>21</v>
      </c>
      <c r="G152" t="s">
        <v>111</v>
      </c>
      <c r="H152" t="s">
        <v>152</v>
      </c>
      <c r="I152" t="s">
        <v>274</v>
      </c>
      <c r="J152" t="s">
        <v>99</v>
      </c>
      <c r="K152" t="s">
        <v>238</v>
      </c>
      <c r="L152" t="s">
        <v>239</v>
      </c>
      <c r="M152" t="s">
        <v>126</v>
      </c>
      <c r="N152" t="s">
        <v>240</v>
      </c>
      <c r="O152" t="s">
        <v>169</v>
      </c>
      <c r="P152" s="4">
        <v>5</v>
      </c>
      <c r="Q152" s="4">
        <v>10500</v>
      </c>
      <c r="R152" s="4">
        <v>0.1</v>
      </c>
      <c r="S152" s="4">
        <v>282</v>
      </c>
      <c r="T152" t="s">
        <v>128</v>
      </c>
      <c r="U152" t="s">
        <v>141</v>
      </c>
    </row>
    <row r="153" spans="1:21" x14ac:dyDescent="0.25">
      <c r="A153" t="s">
        <v>573</v>
      </c>
      <c r="B153" s="3">
        <v>46189</v>
      </c>
      <c r="C153" t="s">
        <v>213</v>
      </c>
      <c r="D153" t="s">
        <v>365</v>
      </c>
      <c r="E153" t="s">
        <v>95</v>
      </c>
      <c r="F153" s="4">
        <v>35</v>
      </c>
      <c r="G153" t="s">
        <v>159</v>
      </c>
      <c r="H153" t="s">
        <v>249</v>
      </c>
      <c r="I153" t="s">
        <v>250</v>
      </c>
      <c r="J153" t="s">
        <v>147</v>
      </c>
      <c r="K153" t="s">
        <v>100</v>
      </c>
      <c r="L153" t="s">
        <v>101</v>
      </c>
      <c r="M153" t="s">
        <v>102</v>
      </c>
      <c r="N153" t="s">
        <v>103</v>
      </c>
      <c r="O153" t="s">
        <v>169</v>
      </c>
      <c r="P153" s="4">
        <v>1</v>
      </c>
      <c r="Q153" s="4">
        <v>850</v>
      </c>
      <c r="R153" s="4">
        <v>0.05</v>
      </c>
      <c r="S153" s="4">
        <v>216</v>
      </c>
      <c r="T153" t="s">
        <v>105</v>
      </c>
      <c r="U153" t="s">
        <v>129</v>
      </c>
    </row>
    <row r="154" spans="1:21" x14ac:dyDescent="0.25">
      <c r="A154" t="s">
        <v>574</v>
      </c>
      <c r="B154" s="3">
        <v>46108</v>
      </c>
      <c r="C154" t="s">
        <v>575</v>
      </c>
      <c r="D154" t="s">
        <v>488</v>
      </c>
      <c r="E154" t="s">
        <v>95</v>
      </c>
      <c r="F154" s="4">
        <v>34</v>
      </c>
      <c r="G154" t="s">
        <v>111</v>
      </c>
      <c r="H154" t="s">
        <v>236</v>
      </c>
      <c r="I154" t="s">
        <v>326</v>
      </c>
      <c r="J154" t="s">
        <v>147</v>
      </c>
      <c r="K154" t="s">
        <v>115</v>
      </c>
      <c r="L154" t="s">
        <v>116</v>
      </c>
      <c r="M154" t="s">
        <v>117</v>
      </c>
      <c r="N154" t="s">
        <v>118</v>
      </c>
      <c r="O154" t="s">
        <v>140</v>
      </c>
      <c r="P154" s="4">
        <v>7</v>
      </c>
      <c r="Q154" s="4">
        <v>1600</v>
      </c>
      <c r="R154" s="4">
        <v>0.15</v>
      </c>
      <c r="S154" s="4">
        <v>387</v>
      </c>
      <c r="T154" t="s">
        <v>105</v>
      </c>
      <c r="U154" t="s">
        <v>129</v>
      </c>
    </row>
    <row r="155" spans="1:21" x14ac:dyDescent="0.25">
      <c r="A155" t="s">
        <v>576</v>
      </c>
      <c r="B155" s="3">
        <v>46063</v>
      </c>
      <c r="C155" t="s">
        <v>577</v>
      </c>
      <c r="D155" t="s">
        <v>508</v>
      </c>
      <c r="E155" t="s">
        <v>110</v>
      </c>
      <c r="F155" s="4">
        <v>24</v>
      </c>
      <c r="G155" t="s">
        <v>111</v>
      </c>
      <c r="H155" t="s">
        <v>192</v>
      </c>
      <c r="I155" t="s">
        <v>193</v>
      </c>
      <c r="J155" t="s">
        <v>147</v>
      </c>
      <c r="K155" t="s">
        <v>115</v>
      </c>
      <c r="L155" t="s">
        <v>116</v>
      </c>
      <c r="M155" t="s">
        <v>117</v>
      </c>
      <c r="N155" t="s">
        <v>118</v>
      </c>
      <c r="O155" t="s">
        <v>140</v>
      </c>
      <c r="P155" s="4">
        <v>2</v>
      </c>
      <c r="Q155" s="4">
        <v>1600</v>
      </c>
      <c r="R155" s="4">
        <v>0</v>
      </c>
      <c r="S155" s="4">
        <v>188</v>
      </c>
      <c r="T155" t="s">
        <v>120</v>
      </c>
      <c r="U155" t="s">
        <v>129</v>
      </c>
    </row>
    <row r="156" spans="1:21" x14ac:dyDescent="0.25">
      <c r="A156" t="s">
        <v>578</v>
      </c>
      <c r="B156" s="3">
        <v>46039</v>
      </c>
      <c r="C156" t="s">
        <v>444</v>
      </c>
      <c r="D156" t="s">
        <v>579</v>
      </c>
      <c r="E156" t="s">
        <v>110</v>
      </c>
      <c r="F156" s="4">
        <v>24</v>
      </c>
      <c r="G156" t="s">
        <v>111</v>
      </c>
      <c r="H156" t="s">
        <v>192</v>
      </c>
      <c r="I156" t="s">
        <v>307</v>
      </c>
      <c r="J156" t="s">
        <v>147</v>
      </c>
      <c r="K156" t="s">
        <v>174</v>
      </c>
      <c r="L156" t="s">
        <v>175</v>
      </c>
      <c r="M156" t="s">
        <v>102</v>
      </c>
      <c r="N156" t="s">
        <v>176</v>
      </c>
      <c r="O156" t="s">
        <v>154</v>
      </c>
      <c r="P156" s="4">
        <v>1</v>
      </c>
      <c r="Q156" s="4">
        <v>12500</v>
      </c>
      <c r="R156" s="4">
        <v>0</v>
      </c>
      <c r="S156" s="4">
        <v>344</v>
      </c>
      <c r="T156" t="s">
        <v>105</v>
      </c>
      <c r="U156" t="s">
        <v>106</v>
      </c>
    </row>
    <row r="157" spans="1:21" x14ac:dyDescent="0.25">
      <c r="A157" t="s">
        <v>580</v>
      </c>
      <c r="B157" s="3">
        <v>46106</v>
      </c>
      <c r="C157" t="s">
        <v>581</v>
      </c>
      <c r="D157" t="s">
        <v>582</v>
      </c>
      <c r="E157" t="s">
        <v>110</v>
      </c>
      <c r="F157" s="4">
        <v>39</v>
      </c>
      <c r="G157" t="s">
        <v>111</v>
      </c>
      <c r="H157" t="s">
        <v>112</v>
      </c>
      <c r="I157" t="s">
        <v>188</v>
      </c>
      <c r="J157" t="s">
        <v>114</v>
      </c>
      <c r="K157" t="s">
        <v>115</v>
      </c>
      <c r="L157" t="s">
        <v>116</v>
      </c>
      <c r="M157" t="s">
        <v>117</v>
      </c>
      <c r="N157" t="s">
        <v>118</v>
      </c>
      <c r="O157" t="s">
        <v>119</v>
      </c>
      <c r="P157" s="4">
        <v>1</v>
      </c>
      <c r="Q157" s="4">
        <v>1600</v>
      </c>
      <c r="R157" s="4">
        <v>0.15</v>
      </c>
      <c r="S157" s="4">
        <v>69</v>
      </c>
      <c r="T157" t="s">
        <v>128</v>
      </c>
      <c r="U157" t="s">
        <v>106</v>
      </c>
    </row>
    <row r="158" spans="1:21" x14ac:dyDescent="0.25">
      <c r="A158" t="s">
        <v>583</v>
      </c>
      <c r="B158" s="3">
        <v>46118</v>
      </c>
      <c r="C158" t="s">
        <v>584</v>
      </c>
      <c r="D158" t="s">
        <v>94</v>
      </c>
      <c r="E158" t="s">
        <v>110</v>
      </c>
      <c r="F158" s="4">
        <v>39</v>
      </c>
      <c r="G158" t="s">
        <v>96</v>
      </c>
      <c r="H158" t="s">
        <v>207</v>
      </c>
      <c r="I158" t="s">
        <v>208</v>
      </c>
      <c r="J158" t="s">
        <v>99</v>
      </c>
      <c r="K158" t="s">
        <v>124</v>
      </c>
      <c r="L158" t="s">
        <v>125</v>
      </c>
      <c r="M158" t="s">
        <v>126</v>
      </c>
      <c r="N158" t="s">
        <v>127</v>
      </c>
      <c r="O158" t="s">
        <v>104</v>
      </c>
      <c r="P158" s="4">
        <v>6</v>
      </c>
      <c r="Q158" s="4">
        <v>8500</v>
      </c>
      <c r="R158" s="4">
        <v>0.05</v>
      </c>
      <c r="S158" s="4">
        <v>259</v>
      </c>
      <c r="T158" t="s">
        <v>224</v>
      </c>
      <c r="U158" t="s">
        <v>106</v>
      </c>
    </row>
    <row r="159" spans="1:21" x14ac:dyDescent="0.25">
      <c r="A159" t="s">
        <v>585</v>
      </c>
      <c r="B159" s="3">
        <v>46123</v>
      </c>
      <c r="C159" t="s">
        <v>276</v>
      </c>
      <c r="D159" t="s">
        <v>586</v>
      </c>
      <c r="E159" t="s">
        <v>110</v>
      </c>
      <c r="F159" s="4">
        <v>24</v>
      </c>
      <c r="G159" t="s">
        <v>111</v>
      </c>
      <c r="H159" t="s">
        <v>152</v>
      </c>
      <c r="I159" t="s">
        <v>153</v>
      </c>
      <c r="J159" t="s">
        <v>114</v>
      </c>
      <c r="K159" t="s">
        <v>222</v>
      </c>
      <c r="L159" t="s">
        <v>223</v>
      </c>
      <c r="M159" t="s">
        <v>102</v>
      </c>
      <c r="N159" t="s">
        <v>103</v>
      </c>
      <c r="O159" t="s">
        <v>140</v>
      </c>
      <c r="P159" s="4">
        <v>6</v>
      </c>
      <c r="Q159" s="4">
        <v>1600</v>
      </c>
      <c r="R159" s="4">
        <v>0.1</v>
      </c>
      <c r="S159" s="4">
        <v>123</v>
      </c>
      <c r="T159" t="s">
        <v>128</v>
      </c>
      <c r="U159" t="s">
        <v>106</v>
      </c>
    </row>
    <row r="160" spans="1:21" x14ac:dyDescent="0.25">
      <c r="A160" t="s">
        <v>587</v>
      </c>
      <c r="B160" s="3">
        <v>46223</v>
      </c>
      <c r="C160" t="s">
        <v>548</v>
      </c>
      <c r="D160" t="s">
        <v>588</v>
      </c>
      <c r="E160" t="s">
        <v>110</v>
      </c>
      <c r="F160" s="4">
        <v>27</v>
      </c>
      <c r="G160" t="s">
        <v>111</v>
      </c>
      <c r="H160" t="s">
        <v>112</v>
      </c>
      <c r="I160" t="s">
        <v>315</v>
      </c>
      <c r="J160" t="s">
        <v>114</v>
      </c>
      <c r="K160" t="s">
        <v>339</v>
      </c>
      <c r="L160" t="s">
        <v>340</v>
      </c>
      <c r="M160" t="s">
        <v>102</v>
      </c>
      <c r="N160" t="s">
        <v>342</v>
      </c>
      <c r="O160" t="s">
        <v>198</v>
      </c>
      <c r="P160" s="4">
        <v>4</v>
      </c>
      <c r="Q160" s="4">
        <v>65000</v>
      </c>
      <c r="R160" s="4">
        <v>0.2</v>
      </c>
      <c r="S160" s="4">
        <v>227</v>
      </c>
      <c r="T160" t="s">
        <v>128</v>
      </c>
      <c r="U160" t="s">
        <v>129</v>
      </c>
    </row>
    <row r="161" spans="1:21" x14ac:dyDescent="0.25">
      <c r="A161" t="s">
        <v>589</v>
      </c>
      <c r="B161" s="3">
        <v>46254</v>
      </c>
      <c r="C161" t="s">
        <v>590</v>
      </c>
      <c r="D161" t="s">
        <v>511</v>
      </c>
      <c r="E161" t="s">
        <v>95</v>
      </c>
      <c r="F161" s="4">
        <v>43</v>
      </c>
      <c r="G161" t="s">
        <v>133</v>
      </c>
      <c r="H161" t="s">
        <v>390</v>
      </c>
      <c r="I161" t="s">
        <v>391</v>
      </c>
      <c r="J161" t="s">
        <v>99</v>
      </c>
      <c r="K161" t="s">
        <v>182</v>
      </c>
      <c r="L161" t="s">
        <v>183</v>
      </c>
      <c r="M161" t="s">
        <v>138</v>
      </c>
      <c r="N161" t="s">
        <v>184</v>
      </c>
      <c r="O161" t="s">
        <v>154</v>
      </c>
      <c r="P161" s="4">
        <v>8</v>
      </c>
      <c r="Q161" s="4">
        <v>650</v>
      </c>
      <c r="R161" s="4">
        <v>0</v>
      </c>
      <c r="S161" s="4">
        <v>163</v>
      </c>
      <c r="T161" t="s">
        <v>105</v>
      </c>
      <c r="U161" t="s">
        <v>129</v>
      </c>
    </row>
    <row r="162" spans="1:21" x14ac:dyDescent="0.25">
      <c r="A162" t="s">
        <v>591</v>
      </c>
      <c r="B162" s="3">
        <v>46160</v>
      </c>
      <c r="C162" t="s">
        <v>592</v>
      </c>
      <c r="D162" t="s">
        <v>132</v>
      </c>
      <c r="E162" t="s">
        <v>95</v>
      </c>
      <c r="F162" s="4">
        <v>39</v>
      </c>
      <c r="G162" t="s">
        <v>159</v>
      </c>
      <c r="H162" t="s">
        <v>249</v>
      </c>
      <c r="I162" t="s">
        <v>250</v>
      </c>
      <c r="J162" t="s">
        <v>147</v>
      </c>
      <c r="K162" t="s">
        <v>339</v>
      </c>
      <c r="L162" t="s">
        <v>340</v>
      </c>
      <c r="M162" t="s">
        <v>102</v>
      </c>
      <c r="N162" t="s">
        <v>342</v>
      </c>
      <c r="O162" t="s">
        <v>198</v>
      </c>
      <c r="P162" s="4">
        <v>5</v>
      </c>
      <c r="Q162" s="4">
        <v>65000</v>
      </c>
      <c r="R162" s="4">
        <v>0.15</v>
      </c>
      <c r="S162" s="4">
        <v>321</v>
      </c>
      <c r="T162" t="s">
        <v>224</v>
      </c>
      <c r="U162" t="s">
        <v>106</v>
      </c>
    </row>
    <row r="163" spans="1:21" x14ac:dyDescent="0.25">
      <c r="A163" t="s">
        <v>593</v>
      </c>
      <c r="B163" s="3">
        <v>46173</v>
      </c>
      <c r="C163" t="s">
        <v>594</v>
      </c>
      <c r="D163" t="s">
        <v>595</v>
      </c>
      <c r="E163" t="s">
        <v>95</v>
      </c>
      <c r="F163" s="4">
        <v>40</v>
      </c>
      <c r="G163" t="s">
        <v>111</v>
      </c>
      <c r="H163" t="s">
        <v>152</v>
      </c>
      <c r="I163" t="s">
        <v>274</v>
      </c>
      <c r="J163" t="s">
        <v>147</v>
      </c>
      <c r="K163" t="s">
        <v>124</v>
      </c>
      <c r="L163" t="s">
        <v>125</v>
      </c>
      <c r="M163" t="s">
        <v>126</v>
      </c>
      <c r="N163" t="s">
        <v>127</v>
      </c>
      <c r="O163" t="s">
        <v>148</v>
      </c>
      <c r="P163" s="4">
        <v>3</v>
      </c>
      <c r="Q163" s="4">
        <v>8500</v>
      </c>
      <c r="R163" s="4">
        <v>0.1</v>
      </c>
      <c r="S163" s="4">
        <v>390</v>
      </c>
      <c r="T163" t="s">
        <v>224</v>
      </c>
      <c r="U163" t="s">
        <v>106</v>
      </c>
    </row>
    <row r="164" spans="1:21" x14ac:dyDescent="0.25">
      <c r="A164" t="s">
        <v>596</v>
      </c>
      <c r="B164" s="3">
        <v>46149</v>
      </c>
      <c r="C164" t="s">
        <v>425</v>
      </c>
      <c r="D164" t="s">
        <v>472</v>
      </c>
      <c r="E164" t="s">
        <v>95</v>
      </c>
      <c r="F164" s="4">
        <v>33</v>
      </c>
      <c r="G164" t="s">
        <v>111</v>
      </c>
      <c r="H164" t="s">
        <v>112</v>
      </c>
      <c r="I164" t="s">
        <v>188</v>
      </c>
      <c r="J164" t="s">
        <v>147</v>
      </c>
      <c r="K164" t="s">
        <v>100</v>
      </c>
      <c r="L164" t="s">
        <v>101</v>
      </c>
      <c r="M164" t="s">
        <v>102</v>
      </c>
      <c r="N164" t="s">
        <v>103</v>
      </c>
      <c r="O164" t="s">
        <v>169</v>
      </c>
      <c r="P164" s="4">
        <v>3</v>
      </c>
      <c r="Q164" s="4">
        <v>850</v>
      </c>
      <c r="R164" s="4">
        <v>0.1</v>
      </c>
      <c r="S164" s="4">
        <v>145</v>
      </c>
      <c r="T164" t="s">
        <v>120</v>
      </c>
      <c r="U164" t="s">
        <v>106</v>
      </c>
    </row>
    <row r="165" spans="1:21" x14ac:dyDescent="0.25">
      <c r="A165" t="s">
        <v>597</v>
      </c>
      <c r="B165" s="3">
        <v>46210</v>
      </c>
      <c r="C165" t="s">
        <v>598</v>
      </c>
      <c r="D165" t="s">
        <v>599</v>
      </c>
      <c r="E165" t="s">
        <v>110</v>
      </c>
      <c r="F165" s="4">
        <v>37</v>
      </c>
      <c r="G165" t="s">
        <v>96</v>
      </c>
      <c r="H165" t="s">
        <v>97</v>
      </c>
      <c r="I165" t="s">
        <v>98</v>
      </c>
      <c r="J165" t="s">
        <v>99</v>
      </c>
      <c r="K165" t="s">
        <v>182</v>
      </c>
      <c r="L165" t="s">
        <v>183</v>
      </c>
      <c r="M165" t="s">
        <v>138</v>
      </c>
      <c r="N165" t="s">
        <v>184</v>
      </c>
      <c r="O165" t="s">
        <v>198</v>
      </c>
      <c r="P165" s="4">
        <v>7</v>
      </c>
      <c r="Q165" s="4">
        <v>650</v>
      </c>
      <c r="R165" s="4">
        <v>0.15</v>
      </c>
      <c r="S165" s="4">
        <v>264</v>
      </c>
      <c r="T165" t="s">
        <v>128</v>
      </c>
      <c r="U165" t="s">
        <v>106</v>
      </c>
    </row>
    <row r="166" spans="1:21" x14ac:dyDescent="0.25">
      <c r="A166" t="s">
        <v>600</v>
      </c>
      <c r="B166" s="3">
        <v>46075</v>
      </c>
      <c r="C166" t="s">
        <v>425</v>
      </c>
      <c r="D166" t="s">
        <v>261</v>
      </c>
      <c r="E166" t="s">
        <v>95</v>
      </c>
      <c r="F166" s="4">
        <v>52</v>
      </c>
      <c r="G166" t="s">
        <v>111</v>
      </c>
      <c r="H166" t="s">
        <v>192</v>
      </c>
      <c r="I166" t="s">
        <v>193</v>
      </c>
      <c r="J166" t="s">
        <v>147</v>
      </c>
      <c r="K166" t="s">
        <v>222</v>
      </c>
      <c r="L166" t="s">
        <v>223</v>
      </c>
      <c r="M166" t="s">
        <v>102</v>
      </c>
      <c r="N166" t="s">
        <v>103</v>
      </c>
      <c r="O166" t="s">
        <v>148</v>
      </c>
      <c r="P166" s="4">
        <v>5</v>
      </c>
      <c r="Q166" s="4">
        <v>1600</v>
      </c>
      <c r="R166" s="4">
        <v>0</v>
      </c>
      <c r="S166" s="4">
        <v>143</v>
      </c>
      <c r="T166" t="s">
        <v>128</v>
      </c>
      <c r="U166" t="s">
        <v>106</v>
      </c>
    </row>
    <row r="167" spans="1:21" x14ac:dyDescent="0.25">
      <c r="A167" t="s">
        <v>601</v>
      </c>
      <c r="B167" s="3">
        <v>46149</v>
      </c>
      <c r="C167" t="s">
        <v>108</v>
      </c>
      <c r="D167" t="s">
        <v>442</v>
      </c>
      <c r="E167" t="s">
        <v>95</v>
      </c>
      <c r="F167" s="4">
        <v>33</v>
      </c>
      <c r="G167" t="s">
        <v>111</v>
      </c>
      <c r="H167" t="s">
        <v>112</v>
      </c>
      <c r="I167" t="s">
        <v>188</v>
      </c>
      <c r="J167" t="s">
        <v>147</v>
      </c>
      <c r="K167" t="s">
        <v>124</v>
      </c>
      <c r="L167" t="s">
        <v>125</v>
      </c>
      <c r="M167" t="s">
        <v>126</v>
      </c>
      <c r="N167" t="s">
        <v>127</v>
      </c>
      <c r="O167" t="s">
        <v>169</v>
      </c>
      <c r="P167" s="4">
        <v>1</v>
      </c>
      <c r="Q167" s="4">
        <v>8500</v>
      </c>
      <c r="R167" s="4">
        <v>0.15</v>
      </c>
      <c r="S167" s="4">
        <v>286</v>
      </c>
      <c r="T167" t="s">
        <v>224</v>
      </c>
      <c r="U167" t="s">
        <v>106</v>
      </c>
    </row>
    <row r="168" spans="1:21" x14ac:dyDescent="0.25">
      <c r="A168" t="s">
        <v>602</v>
      </c>
      <c r="B168" s="3">
        <v>46087</v>
      </c>
      <c r="C168" t="s">
        <v>603</v>
      </c>
      <c r="D168" t="s">
        <v>604</v>
      </c>
      <c r="E168" t="s">
        <v>110</v>
      </c>
      <c r="F168" s="4">
        <v>45</v>
      </c>
      <c r="G168" t="s">
        <v>133</v>
      </c>
      <c r="H168" t="s">
        <v>180</v>
      </c>
      <c r="I168" t="s">
        <v>181</v>
      </c>
      <c r="J168" t="s">
        <v>147</v>
      </c>
      <c r="K168" t="s">
        <v>222</v>
      </c>
      <c r="L168" t="s">
        <v>223</v>
      </c>
      <c r="M168" t="s">
        <v>102</v>
      </c>
      <c r="N168" t="s">
        <v>103</v>
      </c>
      <c r="O168" t="s">
        <v>119</v>
      </c>
      <c r="P168" s="4">
        <v>5</v>
      </c>
      <c r="Q168" s="4">
        <v>1600</v>
      </c>
      <c r="R168" s="4">
        <v>0.05</v>
      </c>
      <c r="S168" s="4">
        <v>98</v>
      </c>
      <c r="T168" t="s">
        <v>128</v>
      </c>
      <c r="U168" t="s">
        <v>141</v>
      </c>
    </row>
    <row r="169" spans="1:21" x14ac:dyDescent="0.25">
      <c r="A169" t="s">
        <v>605</v>
      </c>
      <c r="B169" s="3">
        <v>46134</v>
      </c>
      <c r="C169" t="s">
        <v>276</v>
      </c>
      <c r="D169" t="s">
        <v>606</v>
      </c>
      <c r="E169" t="s">
        <v>95</v>
      </c>
      <c r="F169" s="4">
        <v>49</v>
      </c>
      <c r="G169" t="s">
        <v>96</v>
      </c>
      <c r="H169" t="s">
        <v>207</v>
      </c>
      <c r="I169" t="s">
        <v>270</v>
      </c>
      <c r="J169" t="s">
        <v>99</v>
      </c>
      <c r="K169" t="s">
        <v>100</v>
      </c>
      <c r="L169" t="s">
        <v>101</v>
      </c>
      <c r="M169" t="s">
        <v>102</v>
      </c>
      <c r="N169" t="s">
        <v>103</v>
      </c>
      <c r="O169" t="s">
        <v>194</v>
      </c>
      <c r="P169" s="4">
        <v>4</v>
      </c>
      <c r="Q169" s="4">
        <v>850</v>
      </c>
      <c r="R169" s="4">
        <v>0.15</v>
      </c>
      <c r="S169" s="4">
        <v>114</v>
      </c>
      <c r="T169" t="s">
        <v>155</v>
      </c>
      <c r="U169" t="s">
        <v>106</v>
      </c>
    </row>
    <row r="170" spans="1:21" x14ac:dyDescent="0.25">
      <c r="A170" t="s">
        <v>607</v>
      </c>
      <c r="B170" s="3">
        <v>46033</v>
      </c>
      <c r="C170" t="s">
        <v>608</v>
      </c>
      <c r="D170" t="s">
        <v>609</v>
      </c>
      <c r="E170" t="s">
        <v>110</v>
      </c>
      <c r="F170" s="4">
        <v>53</v>
      </c>
      <c r="G170" t="s">
        <v>111</v>
      </c>
      <c r="H170" t="s">
        <v>152</v>
      </c>
      <c r="I170" t="s">
        <v>153</v>
      </c>
      <c r="J170" t="s">
        <v>99</v>
      </c>
      <c r="K170" t="s">
        <v>124</v>
      </c>
      <c r="L170" t="s">
        <v>125</v>
      </c>
      <c r="M170" t="s">
        <v>126</v>
      </c>
      <c r="N170" t="s">
        <v>127</v>
      </c>
      <c r="O170" t="s">
        <v>198</v>
      </c>
      <c r="P170" s="4">
        <v>4</v>
      </c>
      <c r="Q170" s="4">
        <v>8500</v>
      </c>
      <c r="R170" s="4">
        <v>0.05</v>
      </c>
      <c r="S170" s="4">
        <v>126</v>
      </c>
      <c r="T170" t="s">
        <v>155</v>
      </c>
      <c r="U170" t="s">
        <v>106</v>
      </c>
    </row>
    <row r="171" spans="1:21" x14ac:dyDescent="0.25">
      <c r="A171" t="s">
        <v>610</v>
      </c>
      <c r="B171" s="3">
        <v>46102</v>
      </c>
      <c r="C171" t="s">
        <v>313</v>
      </c>
      <c r="D171" t="s">
        <v>611</v>
      </c>
      <c r="E171" t="s">
        <v>110</v>
      </c>
      <c r="F171" s="4">
        <v>34</v>
      </c>
      <c r="G171" t="s">
        <v>111</v>
      </c>
      <c r="H171" t="s">
        <v>192</v>
      </c>
      <c r="I171" t="s">
        <v>193</v>
      </c>
      <c r="J171" t="s">
        <v>99</v>
      </c>
      <c r="K171" t="s">
        <v>136</v>
      </c>
      <c r="L171" t="s">
        <v>137</v>
      </c>
      <c r="M171" t="s">
        <v>138</v>
      </c>
      <c r="N171" t="s">
        <v>139</v>
      </c>
      <c r="O171" t="s">
        <v>194</v>
      </c>
      <c r="P171" s="4">
        <v>5</v>
      </c>
      <c r="Q171" s="4">
        <v>1200</v>
      </c>
      <c r="R171" s="4">
        <v>0.2</v>
      </c>
      <c r="S171" s="4">
        <v>262</v>
      </c>
      <c r="T171" t="s">
        <v>128</v>
      </c>
      <c r="U171" t="s">
        <v>106</v>
      </c>
    </row>
    <row r="172" spans="1:21" x14ac:dyDescent="0.25">
      <c r="A172" t="s">
        <v>612</v>
      </c>
      <c r="B172" s="3">
        <v>46101</v>
      </c>
      <c r="C172" t="s">
        <v>613</v>
      </c>
      <c r="D172" t="s">
        <v>516</v>
      </c>
      <c r="E172" t="s">
        <v>110</v>
      </c>
      <c r="F172" s="4">
        <v>41</v>
      </c>
      <c r="G172" t="s">
        <v>111</v>
      </c>
      <c r="H172" t="s">
        <v>152</v>
      </c>
      <c r="I172" t="s">
        <v>153</v>
      </c>
      <c r="J172" t="s">
        <v>114</v>
      </c>
      <c r="K172" t="s">
        <v>230</v>
      </c>
      <c r="L172" t="s">
        <v>231</v>
      </c>
      <c r="M172" t="s">
        <v>232</v>
      </c>
      <c r="N172" t="s">
        <v>233</v>
      </c>
      <c r="O172" t="s">
        <v>104</v>
      </c>
      <c r="P172" s="4">
        <v>2</v>
      </c>
      <c r="Q172" s="4">
        <v>300</v>
      </c>
      <c r="R172" s="4">
        <v>0</v>
      </c>
      <c r="S172" s="4">
        <v>234</v>
      </c>
      <c r="T172" t="s">
        <v>120</v>
      </c>
      <c r="U172" t="s">
        <v>141</v>
      </c>
    </row>
    <row r="173" spans="1:21" x14ac:dyDescent="0.25">
      <c r="A173" t="s">
        <v>614</v>
      </c>
      <c r="B173" s="3">
        <v>46217</v>
      </c>
      <c r="C173" t="s">
        <v>615</v>
      </c>
      <c r="D173" t="s">
        <v>478</v>
      </c>
      <c r="E173" t="s">
        <v>110</v>
      </c>
      <c r="F173" s="4">
        <v>32</v>
      </c>
      <c r="G173" t="s">
        <v>96</v>
      </c>
      <c r="H173" t="s">
        <v>207</v>
      </c>
      <c r="I173" t="s">
        <v>270</v>
      </c>
      <c r="J173" t="s">
        <v>147</v>
      </c>
      <c r="K173" t="s">
        <v>124</v>
      </c>
      <c r="L173" t="s">
        <v>125</v>
      </c>
      <c r="M173" t="s">
        <v>126</v>
      </c>
      <c r="N173" t="s">
        <v>127</v>
      </c>
      <c r="O173" t="s">
        <v>148</v>
      </c>
      <c r="P173" s="4">
        <v>4</v>
      </c>
      <c r="Q173" s="4">
        <v>8500</v>
      </c>
      <c r="R173" s="4">
        <v>0.15</v>
      </c>
      <c r="S173" s="4">
        <v>487</v>
      </c>
      <c r="T173" t="s">
        <v>120</v>
      </c>
      <c r="U173" t="s">
        <v>129</v>
      </c>
    </row>
    <row r="174" spans="1:21" x14ac:dyDescent="0.25">
      <c r="A174" t="s">
        <v>616</v>
      </c>
      <c r="B174" s="3">
        <v>46135</v>
      </c>
      <c r="C174" t="s">
        <v>617</v>
      </c>
      <c r="D174" t="s">
        <v>618</v>
      </c>
      <c r="E174" t="s">
        <v>95</v>
      </c>
      <c r="F174" s="4">
        <v>23</v>
      </c>
      <c r="G174" t="s">
        <v>111</v>
      </c>
      <c r="H174" t="s">
        <v>236</v>
      </c>
      <c r="I174" t="s">
        <v>237</v>
      </c>
      <c r="J174" t="s">
        <v>114</v>
      </c>
      <c r="K174" t="s">
        <v>222</v>
      </c>
      <c r="L174" t="s">
        <v>223</v>
      </c>
      <c r="M174" t="s">
        <v>102</v>
      </c>
      <c r="N174" t="s">
        <v>103</v>
      </c>
      <c r="O174" t="s">
        <v>194</v>
      </c>
      <c r="P174" s="4">
        <v>6</v>
      </c>
      <c r="Q174" s="4">
        <v>1600</v>
      </c>
      <c r="R174" s="4">
        <v>0.1</v>
      </c>
      <c r="S174" s="4">
        <v>92</v>
      </c>
      <c r="T174" t="s">
        <v>224</v>
      </c>
      <c r="U174" t="s">
        <v>106</v>
      </c>
    </row>
    <row r="175" spans="1:21" x14ac:dyDescent="0.25">
      <c r="A175" t="s">
        <v>619</v>
      </c>
      <c r="B175" s="3">
        <v>46144</v>
      </c>
      <c r="C175" t="s">
        <v>215</v>
      </c>
      <c r="D175" t="s">
        <v>447</v>
      </c>
      <c r="E175" t="s">
        <v>110</v>
      </c>
      <c r="F175" s="4">
        <v>47</v>
      </c>
      <c r="G175" t="s">
        <v>96</v>
      </c>
      <c r="H175" t="s">
        <v>228</v>
      </c>
      <c r="I175" t="s">
        <v>229</v>
      </c>
      <c r="J175" t="s">
        <v>114</v>
      </c>
      <c r="K175" t="s">
        <v>100</v>
      </c>
      <c r="L175" t="s">
        <v>101</v>
      </c>
      <c r="M175" t="s">
        <v>102</v>
      </c>
      <c r="N175" t="s">
        <v>103</v>
      </c>
      <c r="O175" t="s">
        <v>154</v>
      </c>
      <c r="P175" s="4">
        <v>8</v>
      </c>
      <c r="Q175" s="4">
        <v>850</v>
      </c>
      <c r="R175" s="4">
        <v>0.05</v>
      </c>
      <c r="S175" s="4">
        <v>287</v>
      </c>
      <c r="T175" t="s">
        <v>155</v>
      </c>
      <c r="U175" t="s">
        <v>106</v>
      </c>
    </row>
    <row r="176" spans="1:21" x14ac:dyDescent="0.25">
      <c r="A176" t="s">
        <v>620</v>
      </c>
      <c r="B176" s="3">
        <v>46248</v>
      </c>
      <c r="C176" t="s">
        <v>621</v>
      </c>
      <c r="D176" t="s">
        <v>622</v>
      </c>
      <c r="E176" t="s">
        <v>110</v>
      </c>
      <c r="F176" s="4">
        <v>50</v>
      </c>
      <c r="G176" t="s">
        <v>111</v>
      </c>
      <c r="H176" t="s">
        <v>112</v>
      </c>
      <c r="I176" t="s">
        <v>188</v>
      </c>
      <c r="J176" t="s">
        <v>114</v>
      </c>
      <c r="K176" t="s">
        <v>136</v>
      </c>
      <c r="L176" t="s">
        <v>137</v>
      </c>
      <c r="M176" t="s">
        <v>138</v>
      </c>
      <c r="N176" t="s">
        <v>139</v>
      </c>
      <c r="O176" t="s">
        <v>169</v>
      </c>
      <c r="P176" s="4">
        <v>5</v>
      </c>
      <c r="Q176" s="4">
        <v>1200</v>
      </c>
      <c r="R176" s="4">
        <v>0.1</v>
      </c>
      <c r="S176" s="4">
        <v>466</v>
      </c>
      <c r="T176" t="s">
        <v>155</v>
      </c>
      <c r="U176" t="s">
        <v>129</v>
      </c>
    </row>
    <row r="177" spans="1:21" x14ac:dyDescent="0.25">
      <c r="A177" t="s">
        <v>623</v>
      </c>
      <c r="B177" s="3">
        <v>46260</v>
      </c>
      <c r="C177" t="s">
        <v>624</v>
      </c>
      <c r="D177" t="s">
        <v>447</v>
      </c>
      <c r="E177" t="s">
        <v>95</v>
      </c>
      <c r="F177" s="4">
        <v>21</v>
      </c>
      <c r="G177" t="s">
        <v>111</v>
      </c>
      <c r="H177" t="s">
        <v>112</v>
      </c>
      <c r="I177" t="s">
        <v>173</v>
      </c>
      <c r="J177" t="s">
        <v>114</v>
      </c>
      <c r="K177" t="s">
        <v>238</v>
      </c>
      <c r="L177" t="s">
        <v>239</v>
      </c>
      <c r="M177" t="s">
        <v>126</v>
      </c>
      <c r="N177" t="s">
        <v>240</v>
      </c>
      <c r="O177" t="s">
        <v>104</v>
      </c>
      <c r="P177" s="4">
        <v>5</v>
      </c>
      <c r="Q177" s="4">
        <v>10500</v>
      </c>
      <c r="R177" s="4">
        <v>0.1</v>
      </c>
      <c r="S177" s="4">
        <v>118</v>
      </c>
      <c r="T177" t="s">
        <v>155</v>
      </c>
      <c r="U177" t="s">
        <v>106</v>
      </c>
    </row>
    <row r="178" spans="1:21" x14ac:dyDescent="0.25">
      <c r="A178" t="s">
        <v>625</v>
      </c>
      <c r="B178" s="3">
        <v>46143</v>
      </c>
      <c r="C178" t="s">
        <v>626</v>
      </c>
      <c r="D178" t="s">
        <v>488</v>
      </c>
      <c r="E178" t="s">
        <v>95</v>
      </c>
      <c r="F178" s="4">
        <v>51</v>
      </c>
      <c r="G178" t="s">
        <v>111</v>
      </c>
      <c r="H178" t="s">
        <v>152</v>
      </c>
      <c r="I178" t="s">
        <v>153</v>
      </c>
      <c r="J178" t="s">
        <v>99</v>
      </c>
      <c r="K178" t="s">
        <v>310</v>
      </c>
      <c r="L178" t="s">
        <v>311</v>
      </c>
      <c r="M178" t="s">
        <v>102</v>
      </c>
      <c r="N178" t="s">
        <v>103</v>
      </c>
      <c r="O178" t="s">
        <v>198</v>
      </c>
      <c r="P178" s="4">
        <v>4</v>
      </c>
      <c r="Q178" s="4">
        <v>1200</v>
      </c>
      <c r="R178" s="4">
        <v>0</v>
      </c>
      <c r="S178" s="4">
        <v>218</v>
      </c>
      <c r="T178" t="s">
        <v>155</v>
      </c>
      <c r="U178" t="s">
        <v>106</v>
      </c>
    </row>
    <row r="179" spans="1:21" x14ac:dyDescent="0.25">
      <c r="A179" t="s">
        <v>627</v>
      </c>
      <c r="B179" s="3">
        <v>46037</v>
      </c>
      <c r="C179" t="s">
        <v>364</v>
      </c>
      <c r="D179" t="s">
        <v>628</v>
      </c>
      <c r="E179" t="s">
        <v>95</v>
      </c>
      <c r="F179" s="4">
        <v>39</v>
      </c>
      <c r="G179" t="s">
        <v>111</v>
      </c>
      <c r="H179" t="s">
        <v>152</v>
      </c>
      <c r="I179" t="s">
        <v>274</v>
      </c>
      <c r="J179" t="s">
        <v>147</v>
      </c>
      <c r="K179" t="s">
        <v>238</v>
      </c>
      <c r="L179" t="s">
        <v>239</v>
      </c>
      <c r="M179" t="s">
        <v>126</v>
      </c>
      <c r="N179" t="s">
        <v>240</v>
      </c>
      <c r="O179" t="s">
        <v>198</v>
      </c>
      <c r="P179" s="4">
        <v>6</v>
      </c>
      <c r="Q179" s="4">
        <v>10500</v>
      </c>
      <c r="R179" s="4">
        <v>0.1</v>
      </c>
      <c r="S179" s="4">
        <v>84</v>
      </c>
      <c r="T179" t="s">
        <v>155</v>
      </c>
      <c r="U179" t="s">
        <v>106</v>
      </c>
    </row>
    <row r="180" spans="1:21" x14ac:dyDescent="0.25">
      <c r="A180" t="s">
        <v>629</v>
      </c>
      <c r="B180" s="3">
        <v>46230</v>
      </c>
      <c r="C180" t="s">
        <v>630</v>
      </c>
      <c r="D180" t="s">
        <v>631</v>
      </c>
      <c r="E180" t="s">
        <v>95</v>
      </c>
      <c r="F180" s="4">
        <v>25</v>
      </c>
      <c r="G180" t="s">
        <v>159</v>
      </c>
      <c r="H180" t="s">
        <v>160</v>
      </c>
      <c r="I180" t="s">
        <v>161</v>
      </c>
      <c r="J180" t="s">
        <v>147</v>
      </c>
      <c r="K180" t="s">
        <v>115</v>
      </c>
      <c r="L180" t="s">
        <v>116</v>
      </c>
      <c r="M180" t="s">
        <v>117</v>
      </c>
      <c r="N180" t="s">
        <v>118</v>
      </c>
      <c r="O180" t="s">
        <v>148</v>
      </c>
      <c r="P180" s="4">
        <v>2</v>
      </c>
      <c r="Q180" s="4">
        <v>1600</v>
      </c>
      <c r="R180" s="4">
        <v>0.1</v>
      </c>
      <c r="S180" s="4">
        <v>415</v>
      </c>
      <c r="T180" t="s">
        <v>120</v>
      </c>
      <c r="U180" t="s">
        <v>129</v>
      </c>
    </row>
    <row r="181" spans="1:21" x14ac:dyDescent="0.25">
      <c r="A181" t="s">
        <v>632</v>
      </c>
      <c r="B181" s="3">
        <v>46082</v>
      </c>
      <c r="C181" t="s">
        <v>633</v>
      </c>
      <c r="D181" t="s">
        <v>367</v>
      </c>
      <c r="E181" t="s">
        <v>110</v>
      </c>
      <c r="F181" s="4">
        <v>33</v>
      </c>
      <c r="G181" t="s">
        <v>96</v>
      </c>
      <c r="H181" t="s">
        <v>207</v>
      </c>
      <c r="I181" t="s">
        <v>208</v>
      </c>
      <c r="J181" t="s">
        <v>147</v>
      </c>
      <c r="K181" t="s">
        <v>124</v>
      </c>
      <c r="L181" t="s">
        <v>125</v>
      </c>
      <c r="M181" t="s">
        <v>126</v>
      </c>
      <c r="N181" t="s">
        <v>127</v>
      </c>
      <c r="O181" t="s">
        <v>148</v>
      </c>
      <c r="P181" s="4">
        <v>6</v>
      </c>
      <c r="Q181" s="4">
        <v>8500</v>
      </c>
      <c r="R181" s="4">
        <v>0.1</v>
      </c>
      <c r="S181" s="4">
        <v>108</v>
      </c>
      <c r="T181" t="s">
        <v>128</v>
      </c>
      <c r="U181" t="s">
        <v>129</v>
      </c>
    </row>
    <row r="182" spans="1:21" x14ac:dyDescent="0.25">
      <c r="A182" t="s">
        <v>634</v>
      </c>
      <c r="B182" s="3">
        <v>46216</v>
      </c>
      <c r="C182" t="s">
        <v>507</v>
      </c>
      <c r="D182" t="s">
        <v>635</v>
      </c>
      <c r="E182" t="s">
        <v>110</v>
      </c>
      <c r="F182" s="4">
        <v>23</v>
      </c>
      <c r="G182" t="s">
        <v>111</v>
      </c>
      <c r="H182" t="s">
        <v>152</v>
      </c>
      <c r="I182" t="s">
        <v>153</v>
      </c>
      <c r="J182" t="s">
        <v>147</v>
      </c>
      <c r="K182" t="s">
        <v>182</v>
      </c>
      <c r="L182" t="s">
        <v>183</v>
      </c>
      <c r="M182" t="s">
        <v>138</v>
      </c>
      <c r="N182" t="s">
        <v>184</v>
      </c>
      <c r="O182" t="s">
        <v>198</v>
      </c>
      <c r="P182" s="4">
        <v>7</v>
      </c>
      <c r="Q182" s="4">
        <v>650</v>
      </c>
      <c r="R182" s="4">
        <v>0.05</v>
      </c>
      <c r="S182" s="4">
        <v>284</v>
      </c>
      <c r="T182" t="s">
        <v>120</v>
      </c>
      <c r="U182" t="s">
        <v>141</v>
      </c>
    </row>
    <row r="183" spans="1:21" x14ac:dyDescent="0.25">
      <c r="A183" t="s">
        <v>636</v>
      </c>
      <c r="B183" s="3">
        <v>46128</v>
      </c>
      <c r="C183" t="s">
        <v>637</v>
      </c>
      <c r="D183" t="s">
        <v>638</v>
      </c>
      <c r="E183" t="s">
        <v>110</v>
      </c>
      <c r="F183" s="4">
        <v>42</v>
      </c>
      <c r="G183" t="s">
        <v>96</v>
      </c>
      <c r="H183" t="s">
        <v>228</v>
      </c>
      <c r="I183" t="s">
        <v>229</v>
      </c>
      <c r="J183" t="s">
        <v>147</v>
      </c>
      <c r="K183" t="s">
        <v>124</v>
      </c>
      <c r="L183" t="s">
        <v>125</v>
      </c>
      <c r="M183" t="s">
        <v>126</v>
      </c>
      <c r="N183" t="s">
        <v>127</v>
      </c>
      <c r="O183" t="s">
        <v>169</v>
      </c>
      <c r="P183" s="4">
        <v>5</v>
      </c>
      <c r="Q183" s="4">
        <v>8500</v>
      </c>
      <c r="R183" s="4">
        <v>0.1</v>
      </c>
      <c r="S183" s="4">
        <v>312</v>
      </c>
      <c r="T183" t="s">
        <v>120</v>
      </c>
      <c r="U183" t="s">
        <v>106</v>
      </c>
    </row>
    <row r="184" spans="1:21" x14ac:dyDescent="0.25">
      <c r="A184" t="s">
        <v>639</v>
      </c>
      <c r="B184" s="3">
        <v>46149</v>
      </c>
      <c r="C184" t="s">
        <v>405</v>
      </c>
      <c r="D184" t="s">
        <v>640</v>
      </c>
      <c r="E184" t="s">
        <v>95</v>
      </c>
      <c r="F184" s="4">
        <v>27</v>
      </c>
      <c r="G184" t="s">
        <v>133</v>
      </c>
      <c r="H184" t="s">
        <v>180</v>
      </c>
      <c r="I184" t="s">
        <v>181</v>
      </c>
      <c r="J184" t="s">
        <v>147</v>
      </c>
      <c r="K184" t="s">
        <v>136</v>
      </c>
      <c r="L184" t="s">
        <v>137</v>
      </c>
      <c r="M184" t="s">
        <v>138</v>
      </c>
      <c r="N184" t="s">
        <v>139</v>
      </c>
      <c r="O184" t="s">
        <v>194</v>
      </c>
      <c r="P184" s="4">
        <v>2</v>
      </c>
      <c r="Q184" s="4">
        <v>1200</v>
      </c>
      <c r="R184" s="4">
        <v>0</v>
      </c>
      <c r="S184" s="4">
        <v>477</v>
      </c>
      <c r="T184" t="s">
        <v>128</v>
      </c>
      <c r="U184" t="s">
        <v>106</v>
      </c>
    </row>
    <row r="185" spans="1:21" x14ac:dyDescent="0.25">
      <c r="A185" t="s">
        <v>641</v>
      </c>
      <c r="B185" s="3">
        <v>46077</v>
      </c>
      <c r="C185" t="s">
        <v>550</v>
      </c>
      <c r="D185" t="s">
        <v>389</v>
      </c>
      <c r="E185" t="s">
        <v>110</v>
      </c>
      <c r="F185" s="4">
        <v>51</v>
      </c>
      <c r="G185" t="s">
        <v>159</v>
      </c>
      <c r="H185" t="s">
        <v>202</v>
      </c>
      <c r="I185" t="s">
        <v>203</v>
      </c>
      <c r="J185" t="s">
        <v>99</v>
      </c>
      <c r="K185" t="s">
        <v>222</v>
      </c>
      <c r="L185" t="s">
        <v>223</v>
      </c>
      <c r="M185" t="s">
        <v>102</v>
      </c>
      <c r="N185" t="s">
        <v>103</v>
      </c>
      <c r="O185" t="s">
        <v>104</v>
      </c>
      <c r="P185" s="4">
        <v>4</v>
      </c>
      <c r="Q185" s="4">
        <v>1600</v>
      </c>
      <c r="R185" s="4">
        <v>0</v>
      </c>
      <c r="S185" s="4">
        <v>212</v>
      </c>
      <c r="T185" t="s">
        <v>120</v>
      </c>
      <c r="U185" t="s">
        <v>129</v>
      </c>
    </row>
    <row r="186" spans="1:21" x14ac:dyDescent="0.25">
      <c r="A186" t="s">
        <v>642</v>
      </c>
      <c r="B186" s="3">
        <v>46127</v>
      </c>
      <c r="C186" t="s">
        <v>643</v>
      </c>
      <c r="D186" t="s">
        <v>644</v>
      </c>
      <c r="E186" t="s">
        <v>110</v>
      </c>
      <c r="F186" s="4">
        <v>44</v>
      </c>
      <c r="G186" t="s">
        <v>111</v>
      </c>
      <c r="H186" t="s">
        <v>145</v>
      </c>
      <c r="I186" t="s">
        <v>146</v>
      </c>
      <c r="J186" t="s">
        <v>147</v>
      </c>
      <c r="K186" t="s">
        <v>100</v>
      </c>
      <c r="L186" t="s">
        <v>101</v>
      </c>
      <c r="M186" t="s">
        <v>102</v>
      </c>
      <c r="N186" t="s">
        <v>103</v>
      </c>
      <c r="O186" t="s">
        <v>140</v>
      </c>
      <c r="P186" s="4">
        <v>1</v>
      </c>
      <c r="Q186" s="4">
        <v>850</v>
      </c>
      <c r="R186" s="4">
        <v>0.1</v>
      </c>
      <c r="S186" s="4">
        <v>368</v>
      </c>
      <c r="T186" t="s">
        <v>120</v>
      </c>
      <c r="U186" t="s">
        <v>106</v>
      </c>
    </row>
    <row r="187" spans="1:21" x14ac:dyDescent="0.25">
      <c r="A187" t="s">
        <v>645</v>
      </c>
      <c r="B187" s="3">
        <v>46149</v>
      </c>
      <c r="C187" t="s">
        <v>515</v>
      </c>
      <c r="D187" t="s">
        <v>483</v>
      </c>
      <c r="E187" t="s">
        <v>110</v>
      </c>
      <c r="F187" s="4">
        <v>25</v>
      </c>
      <c r="G187" t="s">
        <v>133</v>
      </c>
      <c r="H187" t="s">
        <v>134</v>
      </c>
      <c r="I187" t="s">
        <v>135</v>
      </c>
      <c r="J187" t="s">
        <v>147</v>
      </c>
      <c r="K187" t="s">
        <v>174</v>
      </c>
      <c r="L187" t="s">
        <v>175</v>
      </c>
      <c r="M187" t="s">
        <v>102</v>
      </c>
      <c r="N187" t="s">
        <v>176</v>
      </c>
      <c r="O187" t="s">
        <v>169</v>
      </c>
      <c r="P187" s="4">
        <v>4</v>
      </c>
      <c r="Q187" s="4">
        <v>12500</v>
      </c>
      <c r="R187" s="4">
        <v>0.15</v>
      </c>
      <c r="S187" s="4">
        <v>52</v>
      </c>
      <c r="T187" t="s">
        <v>155</v>
      </c>
      <c r="U187" t="s">
        <v>106</v>
      </c>
    </row>
    <row r="188" spans="1:21" x14ac:dyDescent="0.25">
      <c r="A188" t="s">
        <v>646</v>
      </c>
      <c r="B188" s="3">
        <v>46060</v>
      </c>
      <c r="C188" t="s">
        <v>647</v>
      </c>
      <c r="D188" t="s">
        <v>462</v>
      </c>
      <c r="E188" t="s">
        <v>95</v>
      </c>
      <c r="F188" s="4">
        <v>48</v>
      </c>
      <c r="G188" t="s">
        <v>96</v>
      </c>
      <c r="H188" t="s">
        <v>228</v>
      </c>
      <c r="I188" t="s">
        <v>229</v>
      </c>
      <c r="J188" t="s">
        <v>114</v>
      </c>
      <c r="K188" t="s">
        <v>136</v>
      </c>
      <c r="L188" t="s">
        <v>137</v>
      </c>
      <c r="M188" t="s">
        <v>138</v>
      </c>
      <c r="N188" t="s">
        <v>139</v>
      </c>
      <c r="P188" s="4">
        <v>5</v>
      </c>
      <c r="Q188" s="4">
        <v>1200</v>
      </c>
      <c r="R188" s="4">
        <v>0.15</v>
      </c>
      <c r="S188" s="4">
        <v>78</v>
      </c>
      <c r="T188" t="s">
        <v>128</v>
      </c>
      <c r="U188" t="s">
        <v>129</v>
      </c>
    </row>
    <row r="189" spans="1:21" x14ac:dyDescent="0.25">
      <c r="A189" t="s">
        <v>648</v>
      </c>
      <c r="B189" s="3">
        <v>46093</v>
      </c>
      <c r="C189" t="s">
        <v>252</v>
      </c>
      <c r="D189" t="s">
        <v>297</v>
      </c>
      <c r="E189" t="s">
        <v>95</v>
      </c>
      <c r="F189" s="4">
        <v>24</v>
      </c>
      <c r="G189" t="s">
        <v>111</v>
      </c>
      <c r="H189" t="s">
        <v>236</v>
      </c>
      <c r="I189" t="s">
        <v>237</v>
      </c>
      <c r="J189" t="s">
        <v>99</v>
      </c>
      <c r="K189" t="s">
        <v>136</v>
      </c>
      <c r="L189" t="s">
        <v>137</v>
      </c>
      <c r="M189" t="s">
        <v>138</v>
      </c>
      <c r="N189" t="s">
        <v>139</v>
      </c>
      <c r="O189" t="s">
        <v>119</v>
      </c>
      <c r="P189" s="4">
        <v>7</v>
      </c>
      <c r="Q189" s="4">
        <v>1200</v>
      </c>
      <c r="S189" s="4">
        <v>107</v>
      </c>
      <c r="T189" t="s">
        <v>105</v>
      </c>
      <c r="U189" t="s">
        <v>106</v>
      </c>
    </row>
    <row r="190" spans="1:21" x14ac:dyDescent="0.25">
      <c r="A190" t="s">
        <v>649</v>
      </c>
      <c r="B190" s="3">
        <v>46224</v>
      </c>
      <c r="C190" t="s">
        <v>650</v>
      </c>
      <c r="D190" t="s">
        <v>651</v>
      </c>
      <c r="E190" t="s">
        <v>95</v>
      </c>
      <c r="F190" s="4">
        <v>53</v>
      </c>
      <c r="G190" t="s">
        <v>111</v>
      </c>
      <c r="H190" t="s">
        <v>112</v>
      </c>
      <c r="I190" t="s">
        <v>113</v>
      </c>
      <c r="J190" t="s">
        <v>99</v>
      </c>
      <c r="K190" t="s">
        <v>238</v>
      </c>
      <c r="L190" t="s">
        <v>239</v>
      </c>
      <c r="M190" t="s">
        <v>126</v>
      </c>
      <c r="N190" t="s">
        <v>240</v>
      </c>
      <c r="O190" t="s">
        <v>154</v>
      </c>
      <c r="P190" s="4">
        <v>8</v>
      </c>
      <c r="Q190" s="4">
        <v>10500</v>
      </c>
      <c r="R190" s="4">
        <v>0.15</v>
      </c>
      <c r="S190" s="4">
        <v>296</v>
      </c>
      <c r="T190" t="s">
        <v>224</v>
      </c>
      <c r="U190" t="s">
        <v>106</v>
      </c>
    </row>
    <row r="191" spans="1:21" x14ac:dyDescent="0.25">
      <c r="A191" t="s">
        <v>652</v>
      </c>
      <c r="B191" s="3">
        <v>46257</v>
      </c>
      <c r="C191" t="s">
        <v>167</v>
      </c>
      <c r="D191" t="s">
        <v>653</v>
      </c>
      <c r="E191" t="s">
        <v>95</v>
      </c>
      <c r="F191" s="4">
        <v>36</v>
      </c>
      <c r="G191" t="s">
        <v>133</v>
      </c>
      <c r="H191" t="s">
        <v>134</v>
      </c>
      <c r="I191" t="s">
        <v>135</v>
      </c>
      <c r="J191" t="s">
        <v>99</v>
      </c>
      <c r="K191" t="s">
        <v>238</v>
      </c>
      <c r="L191" t="s">
        <v>239</v>
      </c>
      <c r="M191" t="s">
        <v>126</v>
      </c>
      <c r="N191" t="s">
        <v>240</v>
      </c>
      <c r="O191" t="s">
        <v>148</v>
      </c>
      <c r="P191" s="4">
        <v>2</v>
      </c>
      <c r="Q191" s="4">
        <v>10500</v>
      </c>
      <c r="R191" s="4">
        <v>0.1</v>
      </c>
      <c r="S191" s="4">
        <v>176</v>
      </c>
      <c r="T191" t="s">
        <v>224</v>
      </c>
      <c r="U191" t="s">
        <v>129</v>
      </c>
    </row>
    <row r="192" spans="1:21" x14ac:dyDescent="0.25">
      <c r="A192" t="s">
        <v>654</v>
      </c>
      <c r="B192" s="3">
        <v>46118</v>
      </c>
      <c r="C192" t="s">
        <v>427</v>
      </c>
      <c r="D192" t="s">
        <v>655</v>
      </c>
      <c r="E192" t="s">
        <v>95</v>
      </c>
      <c r="F192" s="4">
        <v>27</v>
      </c>
      <c r="G192" t="s">
        <v>111</v>
      </c>
      <c r="H192" t="s">
        <v>112</v>
      </c>
      <c r="I192" t="s">
        <v>113</v>
      </c>
      <c r="J192" t="s">
        <v>99</v>
      </c>
      <c r="K192" t="s">
        <v>310</v>
      </c>
      <c r="L192" t="s">
        <v>311</v>
      </c>
      <c r="M192" t="s">
        <v>102</v>
      </c>
      <c r="N192" t="s">
        <v>103</v>
      </c>
      <c r="O192" t="s">
        <v>119</v>
      </c>
      <c r="P192" s="4">
        <v>1</v>
      </c>
      <c r="Q192" s="4">
        <v>1200</v>
      </c>
      <c r="R192" s="4">
        <v>0</v>
      </c>
      <c r="S192" s="4">
        <v>326</v>
      </c>
      <c r="T192" t="s">
        <v>128</v>
      </c>
      <c r="U192" t="s">
        <v>106</v>
      </c>
    </row>
    <row r="193" spans="1:21" x14ac:dyDescent="0.25">
      <c r="A193" t="s">
        <v>656</v>
      </c>
      <c r="B193" s="3">
        <v>46099</v>
      </c>
      <c r="C193" t="s">
        <v>657</v>
      </c>
      <c r="D193" t="s">
        <v>658</v>
      </c>
      <c r="E193" t="s">
        <v>95</v>
      </c>
      <c r="F193" s="4">
        <v>39</v>
      </c>
      <c r="G193" t="s">
        <v>111</v>
      </c>
      <c r="H193" t="s">
        <v>112</v>
      </c>
      <c r="I193" t="s">
        <v>188</v>
      </c>
      <c r="J193" t="s">
        <v>114</v>
      </c>
      <c r="K193" t="s">
        <v>339</v>
      </c>
      <c r="L193" t="s">
        <v>340</v>
      </c>
      <c r="M193" t="s">
        <v>102</v>
      </c>
      <c r="N193" t="s">
        <v>342</v>
      </c>
      <c r="O193" t="s">
        <v>198</v>
      </c>
      <c r="P193" s="4">
        <v>7</v>
      </c>
      <c r="Q193" s="4">
        <v>65000</v>
      </c>
      <c r="R193" s="4">
        <v>0.2</v>
      </c>
      <c r="S193" s="4">
        <v>442</v>
      </c>
      <c r="T193" t="s">
        <v>155</v>
      </c>
      <c r="U193" t="s">
        <v>106</v>
      </c>
    </row>
    <row r="194" spans="1:21" x14ac:dyDescent="0.25">
      <c r="A194" t="s">
        <v>659</v>
      </c>
      <c r="B194" s="3">
        <v>46080</v>
      </c>
      <c r="C194" t="s">
        <v>660</v>
      </c>
      <c r="D194" t="s">
        <v>394</v>
      </c>
      <c r="E194" t="s">
        <v>95</v>
      </c>
      <c r="F194" s="4">
        <v>26</v>
      </c>
      <c r="G194" t="s">
        <v>96</v>
      </c>
      <c r="H194" t="s">
        <v>207</v>
      </c>
      <c r="I194" t="s">
        <v>208</v>
      </c>
      <c r="J194" t="s">
        <v>114</v>
      </c>
      <c r="K194" t="s">
        <v>339</v>
      </c>
      <c r="L194" t="s">
        <v>340</v>
      </c>
      <c r="M194" t="s">
        <v>102</v>
      </c>
      <c r="N194" t="s">
        <v>342</v>
      </c>
      <c r="O194" t="s">
        <v>154</v>
      </c>
      <c r="P194" s="4">
        <v>1</v>
      </c>
      <c r="Q194" s="4">
        <v>65000</v>
      </c>
      <c r="R194" s="4">
        <v>0</v>
      </c>
      <c r="S194" s="4">
        <v>461</v>
      </c>
      <c r="T194" t="s">
        <v>224</v>
      </c>
      <c r="U194" t="s">
        <v>129</v>
      </c>
    </row>
    <row r="195" spans="1:21" x14ac:dyDescent="0.25">
      <c r="A195" t="s">
        <v>661</v>
      </c>
      <c r="B195" s="3">
        <v>46183</v>
      </c>
      <c r="C195" t="s">
        <v>309</v>
      </c>
      <c r="D195" t="s">
        <v>465</v>
      </c>
      <c r="E195" t="s">
        <v>110</v>
      </c>
      <c r="F195" s="4">
        <v>51</v>
      </c>
      <c r="G195" t="s">
        <v>96</v>
      </c>
      <c r="H195" t="s">
        <v>207</v>
      </c>
      <c r="I195" t="s">
        <v>270</v>
      </c>
      <c r="J195" t="s">
        <v>114</v>
      </c>
      <c r="K195" t="s">
        <v>238</v>
      </c>
      <c r="L195" t="s">
        <v>239</v>
      </c>
      <c r="M195" t="s">
        <v>126</v>
      </c>
      <c r="N195" t="s">
        <v>240</v>
      </c>
      <c r="O195" t="s">
        <v>198</v>
      </c>
      <c r="P195" s="4">
        <v>7</v>
      </c>
      <c r="Q195" s="4">
        <v>10500</v>
      </c>
      <c r="R195" s="4">
        <v>0.15</v>
      </c>
      <c r="S195" s="4">
        <v>107</v>
      </c>
      <c r="T195" t="s">
        <v>224</v>
      </c>
      <c r="U195" t="s">
        <v>106</v>
      </c>
    </row>
    <row r="196" spans="1:21" x14ac:dyDescent="0.25">
      <c r="A196" t="s">
        <v>662</v>
      </c>
      <c r="B196" s="3">
        <v>46045</v>
      </c>
      <c r="C196" t="s">
        <v>247</v>
      </c>
      <c r="D196" t="s">
        <v>579</v>
      </c>
      <c r="E196" t="s">
        <v>95</v>
      </c>
      <c r="F196" s="4">
        <v>32</v>
      </c>
      <c r="G196" t="s">
        <v>111</v>
      </c>
      <c r="H196" t="s">
        <v>192</v>
      </c>
      <c r="I196" t="s">
        <v>193</v>
      </c>
      <c r="J196" t="s">
        <v>99</v>
      </c>
      <c r="K196" t="s">
        <v>100</v>
      </c>
      <c r="L196" t="s">
        <v>101</v>
      </c>
      <c r="M196" t="s">
        <v>102</v>
      </c>
      <c r="N196" t="s">
        <v>103</v>
      </c>
      <c r="O196" t="s">
        <v>169</v>
      </c>
      <c r="P196" s="4">
        <v>2</v>
      </c>
      <c r="Q196" s="4">
        <v>850</v>
      </c>
      <c r="R196" s="4">
        <v>0.05</v>
      </c>
      <c r="S196" s="4">
        <v>293</v>
      </c>
      <c r="T196" t="s">
        <v>120</v>
      </c>
      <c r="U196" t="s">
        <v>106</v>
      </c>
    </row>
    <row r="197" spans="1:21" x14ac:dyDescent="0.25">
      <c r="A197" t="s">
        <v>663</v>
      </c>
      <c r="B197" s="3">
        <v>46172</v>
      </c>
      <c r="C197" t="s">
        <v>150</v>
      </c>
      <c r="D197" t="s">
        <v>242</v>
      </c>
      <c r="E197" t="s">
        <v>110</v>
      </c>
      <c r="F197" s="4">
        <v>29</v>
      </c>
      <c r="G197" t="s">
        <v>111</v>
      </c>
      <c r="H197" t="s">
        <v>236</v>
      </c>
      <c r="I197" t="s">
        <v>326</v>
      </c>
      <c r="J197" t="s">
        <v>99</v>
      </c>
      <c r="K197" t="s">
        <v>310</v>
      </c>
      <c r="L197" t="s">
        <v>311</v>
      </c>
      <c r="M197" t="s">
        <v>102</v>
      </c>
      <c r="N197" t="s">
        <v>103</v>
      </c>
      <c r="O197" t="s">
        <v>104</v>
      </c>
      <c r="P197" s="4">
        <v>2</v>
      </c>
      <c r="Q197" s="4">
        <v>1200</v>
      </c>
      <c r="R197" s="4">
        <v>0.1</v>
      </c>
      <c r="S197" s="4">
        <v>457</v>
      </c>
      <c r="T197" t="s">
        <v>128</v>
      </c>
      <c r="U197" t="s">
        <v>106</v>
      </c>
    </row>
    <row r="198" spans="1:21" x14ac:dyDescent="0.25">
      <c r="A198" t="s">
        <v>664</v>
      </c>
      <c r="B198" s="3">
        <v>46250</v>
      </c>
      <c r="C198" t="s">
        <v>665</v>
      </c>
      <c r="D198" t="s">
        <v>403</v>
      </c>
      <c r="E198" t="s">
        <v>110</v>
      </c>
      <c r="F198" s="4">
        <v>22</v>
      </c>
      <c r="G198" t="s">
        <v>159</v>
      </c>
      <c r="H198" t="s">
        <v>249</v>
      </c>
      <c r="I198" t="s">
        <v>250</v>
      </c>
      <c r="J198" t="s">
        <v>114</v>
      </c>
      <c r="K198" t="s">
        <v>254</v>
      </c>
      <c r="L198" t="s">
        <v>255</v>
      </c>
      <c r="M198" t="s">
        <v>232</v>
      </c>
      <c r="N198" t="s">
        <v>256</v>
      </c>
      <c r="O198" t="s">
        <v>198</v>
      </c>
      <c r="P198" s="4">
        <v>2</v>
      </c>
      <c r="Q198" s="4">
        <v>400</v>
      </c>
      <c r="R198" s="4">
        <v>0</v>
      </c>
      <c r="S198" s="4">
        <v>246</v>
      </c>
      <c r="T198" t="s">
        <v>224</v>
      </c>
      <c r="U198" t="s">
        <v>106</v>
      </c>
    </row>
    <row r="199" spans="1:21" x14ac:dyDescent="0.25">
      <c r="A199" t="s">
        <v>666</v>
      </c>
      <c r="B199" s="3">
        <v>46047</v>
      </c>
      <c r="C199" t="s">
        <v>667</v>
      </c>
      <c r="D199" t="s">
        <v>216</v>
      </c>
      <c r="E199" t="s">
        <v>110</v>
      </c>
      <c r="F199" s="4">
        <v>41</v>
      </c>
      <c r="G199" t="s">
        <v>111</v>
      </c>
      <c r="H199" t="s">
        <v>192</v>
      </c>
      <c r="I199" t="s">
        <v>193</v>
      </c>
      <c r="J199" t="s">
        <v>147</v>
      </c>
      <c r="K199" t="s">
        <v>136</v>
      </c>
      <c r="L199" t="s">
        <v>137</v>
      </c>
      <c r="M199" t="s">
        <v>138</v>
      </c>
      <c r="N199" t="s">
        <v>139</v>
      </c>
      <c r="O199" t="s">
        <v>140</v>
      </c>
      <c r="P199" s="4">
        <v>5</v>
      </c>
      <c r="Q199" s="4">
        <v>1200</v>
      </c>
      <c r="R199" s="4">
        <v>0.05</v>
      </c>
      <c r="S199" s="4">
        <v>374</v>
      </c>
      <c r="T199" t="s">
        <v>105</v>
      </c>
      <c r="U199" t="s">
        <v>106</v>
      </c>
    </row>
    <row r="200" spans="1:21" x14ac:dyDescent="0.25">
      <c r="A200" t="s">
        <v>668</v>
      </c>
      <c r="B200" s="3">
        <v>46035</v>
      </c>
      <c r="C200" t="s">
        <v>669</v>
      </c>
      <c r="D200" t="s">
        <v>253</v>
      </c>
      <c r="E200" t="s">
        <v>95</v>
      </c>
      <c r="F200" s="4">
        <v>46</v>
      </c>
      <c r="G200" t="s">
        <v>96</v>
      </c>
      <c r="H200" t="s">
        <v>207</v>
      </c>
      <c r="I200" t="s">
        <v>270</v>
      </c>
      <c r="J200" t="s">
        <v>147</v>
      </c>
      <c r="K200" t="s">
        <v>230</v>
      </c>
      <c r="L200" t="s">
        <v>231</v>
      </c>
      <c r="M200" t="s">
        <v>232</v>
      </c>
      <c r="N200" t="s">
        <v>233</v>
      </c>
      <c r="O200" t="s">
        <v>119</v>
      </c>
      <c r="P200" s="4">
        <v>8</v>
      </c>
      <c r="Q200" s="4">
        <v>300</v>
      </c>
      <c r="R200" s="4">
        <v>0.1</v>
      </c>
      <c r="S200" s="4">
        <v>420</v>
      </c>
      <c r="T200" t="s">
        <v>105</v>
      </c>
      <c r="U200" t="s">
        <v>106</v>
      </c>
    </row>
    <row r="201" spans="1:21" x14ac:dyDescent="0.25">
      <c r="A201" t="s">
        <v>670</v>
      </c>
      <c r="B201" s="3">
        <v>46204</v>
      </c>
      <c r="C201" t="s">
        <v>671</v>
      </c>
      <c r="D201" t="s">
        <v>672</v>
      </c>
      <c r="E201" t="s">
        <v>110</v>
      </c>
      <c r="F201" s="4">
        <v>43</v>
      </c>
      <c r="G201" t="s">
        <v>159</v>
      </c>
      <c r="H201" t="s">
        <v>202</v>
      </c>
      <c r="I201" t="s">
        <v>203</v>
      </c>
      <c r="J201" t="s">
        <v>147</v>
      </c>
      <c r="K201" t="s">
        <v>230</v>
      </c>
      <c r="L201" t="s">
        <v>231</v>
      </c>
      <c r="M201" t="s">
        <v>232</v>
      </c>
      <c r="N201" t="s">
        <v>233</v>
      </c>
      <c r="O201" t="s">
        <v>154</v>
      </c>
      <c r="P201" s="4">
        <v>8</v>
      </c>
      <c r="Q201" s="4">
        <v>300</v>
      </c>
      <c r="R201" s="4">
        <v>0.1</v>
      </c>
      <c r="S201" s="4">
        <v>246</v>
      </c>
      <c r="T201" t="s">
        <v>105</v>
      </c>
      <c r="U201" t="s">
        <v>106</v>
      </c>
    </row>
    <row r="202" spans="1:21" x14ac:dyDescent="0.25">
      <c r="A202" t="s">
        <v>673</v>
      </c>
      <c r="B202" s="3">
        <v>46186</v>
      </c>
      <c r="C202" t="s">
        <v>674</v>
      </c>
      <c r="D202" t="s">
        <v>675</v>
      </c>
      <c r="E202" t="s">
        <v>110</v>
      </c>
      <c r="F202" s="4">
        <v>33</v>
      </c>
      <c r="G202" t="s">
        <v>133</v>
      </c>
      <c r="H202" t="s">
        <v>180</v>
      </c>
      <c r="I202" t="s">
        <v>181</v>
      </c>
      <c r="J202" t="s">
        <v>114</v>
      </c>
      <c r="K202" t="s">
        <v>115</v>
      </c>
      <c r="L202" t="s">
        <v>116</v>
      </c>
      <c r="M202" t="s">
        <v>117</v>
      </c>
      <c r="N202" t="s">
        <v>118</v>
      </c>
      <c r="O202" t="s">
        <v>169</v>
      </c>
      <c r="P202" s="4">
        <v>8</v>
      </c>
      <c r="Q202" s="4">
        <v>1600</v>
      </c>
      <c r="R202" s="4">
        <v>0.05</v>
      </c>
      <c r="S202" s="4">
        <v>382</v>
      </c>
      <c r="T202" t="s">
        <v>120</v>
      </c>
      <c r="U202" t="s">
        <v>106</v>
      </c>
    </row>
    <row r="203" spans="1:21" x14ac:dyDescent="0.25">
      <c r="A203" t="s">
        <v>676</v>
      </c>
      <c r="B203" s="3">
        <v>46152</v>
      </c>
      <c r="C203" t="s">
        <v>677</v>
      </c>
      <c r="D203" t="s">
        <v>491</v>
      </c>
      <c r="E203" t="s">
        <v>95</v>
      </c>
      <c r="F203" s="4">
        <v>42</v>
      </c>
      <c r="G203" t="s">
        <v>111</v>
      </c>
      <c r="H203" t="s">
        <v>152</v>
      </c>
      <c r="I203" t="s">
        <v>153</v>
      </c>
      <c r="J203" t="s">
        <v>147</v>
      </c>
      <c r="K203" t="s">
        <v>124</v>
      </c>
      <c r="L203" t="s">
        <v>125</v>
      </c>
      <c r="M203" t="s">
        <v>126</v>
      </c>
      <c r="N203" t="s">
        <v>127</v>
      </c>
      <c r="O203" t="s">
        <v>104</v>
      </c>
      <c r="P203" s="4">
        <v>5</v>
      </c>
      <c r="Q203" s="4">
        <v>8500</v>
      </c>
      <c r="R203" s="4">
        <v>0</v>
      </c>
      <c r="S203" s="4">
        <v>151</v>
      </c>
      <c r="T203" t="s">
        <v>476</v>
      </c>
      <c r="U203" t="s">
        <v>141</v>
      </c>
    </row>
    <row r="204" spans="1:21" x14ac:dyDescent="0.25">
      <c r="A204" t="s">
        <v>678</v>
      </c>
      <c r="B204" s="3">
        <v>46089</v>
      </c>
      <c r="C204" t="s">
        <v>282</v>
      </c>
      <c r="D204" t="s">
        <v>253</v>
      </c>
      <c r="E204" t="s">
        <v>95</v>
      </c>
      <c r="F204" s="4">
        <v>34</v>
      </c>
      <c r="G204" t="s">
        <v>96</v>
      </c>
      <c r="H204" t="s">
        <v>207</v>
      </c>
      <c r="I204" t="s">
        <v>208</v>
      </c>
      <c r="J204" t="s">
        <v>147</v>
      </c>
      <c r="K204" t="s">
        <v>254</v>
      </c>
      <c r="L204" t="s">
        <v>255</v>
      </c>
      <c r="M204" t="s">
        <v>232</v>
      </c>
      <c r="N204" t="s">
        <v>256</v>
      </c>
      <c r="O204" t="s">
        <v>154</v>
      </c>
      <c r="P204" s="4">
        <v>1</v>
      </c>
      <c r="Q204" s="4">
        <v>400</v>
      </c>
      <c r="R204" s="4">
        <v>0.2</v>
      </c>
      <c r="S204" s="4">
        <v>288</v>
      </c>
      <c r="T204" t="s">
        <v>128</v>
      </c>
      <c r="U204" t="s">
        <v>141</v>
      </c>
    </row>
    <row r="205" spans="1:21" x14ac:dyDescent="0.25">
      <c r="A205" t="s">
        <v>679</v>
      </c>
      <c r="B205" s="3">
        <v>46199</v>
      </c>
      <c r="C205" t="s">
        <v>680</v>
      </c>
      <c r="D205" t="s">
        <v>681</v>
      </c>
      <c r="E205" t="s">
        <v>110</v>
      </c>
      <c r="F205" s="4">
        <v>37</v>
      </c>
      <c r="G205" t="s">
        <v>159</v>
      </c>
      <c r="H205" t="s">
        <v>249</v>
      </c>
      <c r="I205" t="s">
        <v>250</v>
      </c>
      <c r="J205" t="s">
        <v>99</v>
      </c>
      <c r="K205" t="s">
        <v>182</v>
      </c>
      <c r="L205" t="s">
        <v>183</v>
      </c>
      <c r="M205" t="s">
        <v>138</v>
      </c>
      <c r="N205" t="s">
        <v>184</v>
      </c>
      <c r="O205" t="s">
        <v>140</v>
      </c>
      <c r="P205" s="4">
        <v>2</v>
      </c>
      <c r="Q205" s="4">
        <v>650</v>
      </c>
      <c r="R205" s="4">
        <v>0</v>
      </c>
      <c r="S205" s="4">
        <v>225</v>
      </c>
      <c r="T205" t="s">
        <v>224</v>
      </c>
      <c r="U205" t="s">
        <v>141</v>
      </c>
    </row>
    <row r="206" spans="1:21" x14ac:dyDescent="0.25">
      <c r="A206" t="s">
        <v>682</v>
      </c>
      <c r="B206" s="3">
        <v>46097</v>
      </c>
      <c r="C206" t="s">
        <v>683</v>
      </c>
      <c r="D206" t="s">
        <v>394</v>
      </c>
      <c r="E206" t="s">
        <v>95</v>
      </c>
      <c r="F206" s="4">
        <v>35</v>
      </c>
      <c r="G206" t="s">
        <v>111</v>
      </c>
      <c r="H206" t="s">
        <v>145</v>
      </c>
      <c r="I206" t="s">
        <v>146</v>
      </c>
      <c r="J206" t="s">
        <v>114</v>
      </c>
      <c r="K206" t="s">
        <v>310</v>
      </c>
      <c r="L206" t="s">
        <v>311</v>
      </c>
      <c r="M206" t="s">
        <v>102</v>
      </c>
      <c r="N206" t="s">
        <v>103</v>
      </c>
      <c r="O206" t="s">
        <v>140</v>
      </c>
      <c r="P206" s="4">
        <v>2</v>
      </c>
      <c r="Q206" s="4">
        <v>1200</v>
      </c>
      <c r="R206" s="4">
        <v>0.1</v>
      </c>
      <c r="S206" s="4">
        <v>402</v>
      </c>
      <c r="T206" t="s">
        <v>120</v>
      </c>
      <c r="U206" t="s">
        <v>141</v>
      </c>
    </row>
    <row r="207" spans="1:21" x14ac:dyDescent="0.25">
      <c r="A207" t="s">
        <v>684</v>
      </c>
      <c r="B207" s="3">
        <v>46049</v>
      </c>
      <c r="C207" t="s">
        <v>171</v>
      </c>
      <c r="D207" t="s">
        <v>248</v>
      </c>
      <c r="E207" t="s">
        <v>95</v>
      </c>
      <c r="F207" s="4">
        <v>33</v>
      </c>
      <c r="G207" t="s">
        <v>159</v>
      </c>
      <c r="H207" t="s">
        <v>202</v>
      </c>
      <c r="I207" t="s">
        <v>203</v>
      </c>
      <c r="J207" t="s">
        <v>147</v>
      </c>
      <c r="K207" t="s">
        <v>254</v>
      </c>
      <c r="L207" t="s">
        <v>255</v>
      </c>
      <c r="M207" t="s">
        <v>232</v>
      </c>
      <c r="N207" t="s">
        <v>256</v>
      </c>
      <c r="O207" t="s">
        <v>140</v>
      </c>
      <c r="P207" s="4">
        <v>2</v>
      </c>
      <c r="Q207" s="4">
        <v>400</v>
      </c>
      <c r="R207" s="4">
        <v>0.15</v>
      </c>
      <c r="S207" s="4">
        <v>154</v>
      </c>
      <c r="T207" t="s">
        <v>120</v>
      </c>
      <c r="U207" t="s">
        <v>106</v>
      </c>
    </row>
    <row r="208" spans="1:21" x14ac:dyDescent="0.25">
      <c r="A208" t="s">
        <v>685</v>
      </c>
      <c r="B208" s="3">
        <v>46118</v>
      </c>
      <c r="C208" t="s">
        <v>244</v>
      </c>
      <c r="D208" t="s">
        <v>288</v>
      </c>
      <c r="E208" t="s">
        <v>95</v>
      </c>
      <c r="F208" s="4">
        <v>33</v>
      </c>
      <c r="G208" t="s">
        <v>96</v>
      </c>
      <c r="H208" t="s">
        <v>228</v>
      </c>
      <c r="I208" t="s">
        <v>229</v>
      </c>
      <c r="J208" t="s">
        <v>147</v>
      </c>
      <c r="K208" t="s">
        <v>222</v>
      </c>
      <c r="L208" t="s">
        <v>223</v>
      </c>
      <c r="M208" t="s">
        <v>102</v>
      </c>
      <c r="N208" t="s">
        <v>103</v>
      </c>
      <c r="O208" t="s">
        <v>169</v>
      </c>
      <c r="P208" s="4">
        <v>2</v>
      </c>
      <c r="Q208" s="4">
        <v>1600</v>
      </c>
      <c r="R208" s="4">
        <v>0.1</v>
      </c>
      <c r="S208" s="4">
        <v>247</v>
      </c>
      <c r="T208" t="s">
        <v>105</v>
      </c>
      <c r="U208" t="s">
        <v>106</v>
      </c>
    </row>
    <row r="209" spans="1:21" x14ac:dyDescent="0.25">
      <c r="A209" t="s">
        <v>686</v>
      </c>
      <c r="B209" s="3">
        <v>46232</v>
      </c>
      <c r="C209" t="s">
        <v>687</v>
      </c>
      <c r="D209" t="s">
        <v>688</v>
      </c>
      <c r="E209" t="s">
        <v>95</v>
      </c>
      <c r="F209" s="4">
        <v>38</v>
      </c>
      <c r="G209" t="s">
        <v>111</v>
      </c>
      <c r="H209" t="s">
        <v>145</v>
      </c>
      <c r="I209" t="s">
        <v>146</v>
      </c>
      <c r="J209" t="s">
        <v>114</v>
      </c>
      <c r="K209" t="s">
        <v>174</v>
      </c>
      <c r="L209" t="s">
        <v>175</v>
      </c>
      <c r="M209" t="s">
        <v>102</v>
      </c>
      <c r="N209" t="s">
        <v>176</v>
      </c>
      <c r="O209" t="s">
        <v>104</v>
      </c>
      <c r="P209" s="4">
        <v>8</v>
      </c>
      <c r="Q209" s="4">
        <v>12500</v>
      </c>
      <c r="R209" s="4">
        <v>0.1</v>
      </c>
      <c r="S209" s="4">
        <v>60</v>
      </c>
      <c r="T209" t="s">
        <v>155</v>
      </c>
      <c r="U209" t="s">
        <v>106</v>
      </c>
    </row>
    <row r="210" spans="1:21" x14ac:dyDescent="0.25">
      <c r="A210" t="s">
        <v>689</v>
      </c>
      <c r="B210" s="3">
        <v>46265</v>
      </c>
      <c r="C210" t="s">
        <v>633</v>
      </c>
      <c r="D210" t="s">
        <v>179</v>
      </c>
      <c r="E210" t="s">
        <v>110</v>
      </c>
      <c r="F210" s="4">
        <v>33</v>
      </c>
      <c r="G210" t="s">
        <v>111</v>
      </c>
      <c r="H210" t="s">
        <v>192</v>
      </c>
      <c r="I210" t="s">
        <v>193</v>
      </c>
      <c r="J210" t="s">
        <v>114</v>
      </c>
      <c r="K210" t="s">
        <v>230</v>
      </c>
      <c r="L210" t="s">
        <v>231</v>
      </c>
      <c r="M210" t="s">
        <v>232</v>
      </c>
      <c r="N210" t="s">
        <v>233</v>
      </c>
      <c r="O210" t="s">
        <v>119</v>
      </c>
      <c r="P210" s="4">
        <v>5</v>
      </c>
      <c r="Q210" s="4">
        <v>300</v>
      </c>
      <c r="R210" s="4">
        <v>0.15</v>
      </c>
      <c r="S210" s="4">
        <v>86</v>
      </c>
      <c r="T210" t="s">
        <v>105</v>
      </c>
      <c r="U210" t="s">
        <v>141</v>
      </c>
    </row>
    <row r="211" spans="1:21" x14ac:dyDescent="0.25">
      <c r="A211" t="s">
        <v>690</v>
      </c>
      <c r="B211" s="3">
        <v>46164</v>
      </c>
      <c r="C211" t="s">
        <v>436</v>
      </c>
      <c r="D211" t="s">
        <v>562</v>
      </c>
      <c r="E211" t="s">
        <v>110</v>
      </c>
      <c r="F211" s="4">
        <v>40</v>
      </c>
      <c r="G211" t="s">
        <v>111</v>
      </c>
      <c r="H211" t="s">
        <v>192</v>
      </c>
      <c r="I211" t="s">
        <v>193</v>
      </c>
      <c r="J211" t="s">
        <v>114</v>
      </c>
      <c r="K211" t="s">
        <v>339</v>
      </c>
      <c r="L211" t="s">
        <v>340</v>
      </c>
      <c r="M211" t="s">
        <v>102</v>
      </c>
      <c r="N211" t="s">
        <v>342</v>
      </c>
      <c r="O211" t="s">
        <v>119</v>
      </c>
      <c r="P211" s="4">
        <v>4</v>
      </c>
      <c r="Q211" s="4">
        <v>65000</v>
      </c>
      <c r="R211" s="4">
        <v>0.05</v>
      </c>
      <c r="S211" s="4">
        <v>496</v>
      </c>
      <c r="T211" t="s">
        <v>128</v>
      </c>
      <c r="U211" t="s">
        <v>106</v>
      </c>
    </row>
    <row r="212" spans="1:21" x14ac:dyDescent="0.25">
      <c r="A212" t="s">
        <v>691</v>
      </c>
      <c r="B212" s="3">
        <v>46077</v>
      </c>
      <c r="C212" t="s">
        <v>643</v>
      </c>
      <c r="D212" t="s">
        <v>338</v>
      </c>
      <c r="E212" t="s">
        <v>110</v>
      </c>
      <c r="F212" s="4">
        <v>25</v>
      </c>
      <c r="G212" t="s">
        <v>111</v>
      </c>
      <c r="H212" t="s">
        <v>152</v>
      </c>
      <c r="I212" t="s">
        <v>153</v>
      </c>
      <c r="J212" t="s">
        <v>99</v>
      </c>
      <c r="K212" t="s">
        <v>254</v>
      </c>
      <c r="L212" t="s">
        <v>255</v>
      </c>
      <c r="M212" t="s">
        <v>232</v>
      </c>
      <c r="N212" t="s">
        <v>256</v>
      </c>
      <c r="O212" t="s">
        <v>140</v>
      </c>
      <c r="P212" s="4">
        <v>7</v>
      </c>
      <c r="Q212" s="4">
        <v>400</v>
      </c>
      <c r="R212" s="4">
        <v>0.15</v>
      </c>
      <c r="S212" s="4">
        <v>191</v>
      </c>
      <c r="T212" t="s">
        <v>128</v>
      </c>
      <c r="U212" t="s">
        <v>141</v>
      </c>
    </row>
    <row r="213" spans="1:21" x14ac:dyDescent="0.25">
      <c r="A213" t="s">
        <v>692</v>
      </c>
      <c r="B213" s="3">
        <v>46205</v>
      </c>
      <c r="C213" t="s">
        <v>693</v>
      </c>
      <c r="D213" t="s">
        <v>694</v>
      </c>
      <c r="E213" t="s">
        <v>110</v>
      </c>
      <c r="F213" s="4">
        <v>40</v>
      </c>
      <c r="G213" t="s">
        <v>111</v>
      </c>
      <c r="H213" t="s">
        <v>152</v>
      </c>
      <c r="I213" t="s">
        <v>274</v>
      </c>
      <c r="J213" t="s">
        <v>114</v>
      </c>
      <c r="K213" t="s">
        <v>222</v>
      </c>
      <c r="L213" t="s">
        <v>223</v>
      </c>
      <c r="M213" t="s">
        <v>102</v>
      </c>
      <c r="N213" t="s">
        <v>103</v>
      </c>
      <c r="O213" t="s">
        <v>154</v>
      </c>
      <c r="P213" s="4">
        <v>7</v>
      </c>
      <c r="Q213" s="4">
        <v>1600</v>
      </c>
      <c r="R213" s="4">
        <v>0.15</v>
      </c>
      <c r="S213" s="4">
        <v>147</v>
      </c>
      <c r="T213" t="s">
        <v>128</v>
      </c>
      <c r="U213" t="s">
        <v>106</v>
      </c>
    </row>
    <row r="214" spans="1:21" x14ac:dyDescent="0.25">
      <c r="A214" t="s">
        <v>695</v>
      </c>
      <c r="B214" s="3">
        <v>46070</v>
      </c>
      <c r="C214" t="s">
        <v>696</v>
      </c>
      <c r="D214" t="s">
        <v>697</v>
      </c>
      <c r="E214" t="s">
        <v>110</v>
      </c>
      <c r="F214" s="4">
        <v>21</v>
      </c>
      <c r="G214" t="s">
        <v>159</v>
      </c>
      <c r="H214" t="s">
        <v>249</v>
      </c>
      <c r="I214" t="s">
        <v>250</v>
      </c>
      <c r="J214" t="s">
        <v>99</v>
      </c>
      <c r="K214" t="s">
        <v>310</v>
      </c>
      <c r="L214" t="s">
        <v>311</v>
      </c>
      <c r="M214" t="s">
        <v>102</v>
      </c>
      <c r="N214" t="s">
        <v>103</v>
      </c>
      <c r="O214" t="s">
        <v>104</v>
      </c>
      <c r="P214" s="4">
        <v>1</v>
      </c>
      <c r="Q214" s="4">
        <v>1200</v>
      </c>
      <c r="R214" s="4">
        <v>0.15</v>
      </c>
      <c r="S214" s="4">
        <v>136</v>
      </c>
      <c r="T214" t="s">
        <v>105</v>
      </c>
      <c r="U214" t="s">
        <v>141</v>
      </c>
    </row>
    <row r="215" spans="1:21" x14ac:dyDescent="0.25">
      <c r="A215" t="s">
        <v>698</v>
      </c>
      <c r="B215" s="3">
        <v>46077</v>
      </c>
      <c r="C215" t="s">
        <v>186</v>
      </c>
      <c r="D215" t="s">
        <v>345</v>
      </c>
      <c r="E215" t="s">
        <v>95</v>
      </c>
      <c r="F215" s="4">
        <v>44</v>
      </c>
      <c r="G215" t="s">
        <v>159</v>
      </c>
      <c r="H215" t="s">
        <v>202</v>
      </c>
      <c r="I215" t="s">
        <v>203</v>
      </c>
      <c r="J215" t="s">
        <v>99</v>
      </c>
      <c r="K215" t="s">
        <v>310</v>
      </c>
      <c r="L215" t="s">
        <v>311</v>
      </c>
      <c r="M215" t="s">
        <v>102</v>
      </c>
      <c r="N215" t="s">
        <v>103</v>
      </c>
      <c r="O215" t="s">
        <v>119</v>
      </c>
      <c r="P215" s="4">
        <v>8</v>
      </c>
      <c r="Q215" s="4">
        <v>1200</v>
      </c>
      <c r="R215" s="4">
        <v>0.15</v>
      </c>
      <c r="S215" s="4">
        <v>239</v>
      </c>
      <c r="T215" t="s">
        <v>224</v>
      </c>
      <c r="U215" t="s">
        <v>106</v>
      </c>
    </row>
    <row r="216" spans="1:21" x14ac:dyDescent="0.25">
      <c r="A216" t="s">
        <v>699</v>
      </c>
      <c r="B216" s="3">
        <v>46090</v>
      </c>
      <c r="C216" t="s">
        <v>693</v>
      </c>
      <c r="D216" t="s">
        <v>588</v>
      </c>
      <c r="E216" t="s">
        <v>95</v>
      </c>
      <c r="F216" s="4">
        <v>45</v>
      </c>
      <c r="G216" t="s">
        <v>111</v>
      </c>
      <c r="H216" t="s">
        <v>236</v>
      </c>
      <c r="I216" t="s">
        <v>326</v>
      </c>
      <c r="J216" t="s">
        <v>147</v>
      </c>
      <c r="K216" t="s">
        <v>136</v>
      </c>
      <c r="L216" t="s">
        <v>137</v>
      </c>
      <c r="M216" t="s">
        <v>138</v>
      </c>
      <c r="N216" t="s">
        <v>139</v>
      </c>
      <c r="O216" t="s">
        <v>119</v>
      </c>
      <c r="P216" s="4">
        <v>8</v>
      </c>
      <c r="Q216" s="4">
        <v>1200</v>
      </c>
      <c r="R216" s="4">
        <v>0.05</v>
      </c>
      <c r="S216" s="4">
        <v>399</v>
      </c>
      <c r="T216" t="s">
        <v>105</v>
      </c>
      <c r="U216" t="s">
        <v>106</v>
      </c>
    </row>
    <row r="217" spans="1:21" x14ac:dyDescent="0.25">
      <c r="A217" t="s">
        <v>700</v>
      </c>
      <c r="B217" s="3">
        <v>46163</v>
      </c>
      <c r="C217" t="s">
        <v>425</v>
      </c>
      <c r="D217" t="s">
        <v>701</v>
      </c>
      <c r="E217" t="s">
        <v>110</v>
      </c>
      <c r="F217" s="4">
        <v>40</v>
      </c>
      <c r="G217" t="s">
        <v>111</v>
      </c>
      <c r="H217" t="s">
        <v>145</v>
      </c>
      <c r="I217" t="s">
        <v>146</v>
      </c>
      <c r="J217" t="s">
        <v>114</v>
      </c>
      <c r="K217" t="s">
        <v>115</v>
      </c>
      <c r="L217" t="s">
        <v>116</v>
      </c>
      <c r="M217" t="s">
        <v>117</v>
      </c>
      <c r="N217" t="s">
        <v>118</v>
      </c>
      <c r="O217" t="s">
        <v>198</v>
      </c>
      <c r="P217" s="4">
        <v>6</v>
      </c>
      <c r="Q217" s="4">
        <v>1600</v>
      </c>
      <c r="R217" s="4">
        <v>0.05</v>
      </c>
      <c r="S217" s="4">
        <v>448</v>
      </c>
      <c r="T217" t="s">
        <v>128</v>
      </c>
      <c r="U217" t="s">
        <v>129</v>
      </c>
    </row>
    <row r="218" spans="1:21" x14ac:dyDescent="0.25">
      <c r="A218" t="s">
        <v>702</v>
      </c>
      <c r="B218" s="3">
        <v>46073</v>
      </c>
      <c r="C218" t="s">
        <v>539</v>
      </c>
      <c r="D218" t="s">
        <v>345</v>
      </c>
      <c r="E218" t="s">
        <v>95</v>
      </c>
      <c r="F218" s="4">
        <v>32</v>
      </c>
      <c r="G218" t="s">
        <v>133</v>
      </c>
      <c r="H218" t="s">
        <v>134</v>
      </c>
      <c r="I218" t="s">
        <v>135</v>
      </c>
      <c r="J218" t="s">
        <v>99</v>
      </c>
      <c r="K218" t="s">
        <v>310</v>
      </c>
      <c r="L218" t="s">
        <v>311</v>
      </c>
      <c r="M218" t="s">
        <v>102</v>
      </c>
      <c r="N218" t="s">
        <v>103</v>
      </c>
      <c r="O218" t="s">
        <v>140</v>
      </c>
      <c r="P218" s="4">
        <v>5</v>
      </c>
      <c r="Q218" s="4">
        <v>1200</v>
      </c>
      <c r="R218" s="4">
        <v>0.15</v>
      </c>
      <c r="S218" s="4">
        <v>217</v>
      </c>
      <c r="T218" t="s">
        <v>224</v>
      </c>
      <c r="U218" t="s">
        <v>141</v>
      </c>
    </row>
    <row r="219" spans="1:21" x14ac:dyDescent="0.25">
      <c r="A219" t="s">
        <v>703</v>
      </c>
      <c r="B219" s="3">
        <v>46064</v>
      </c>
      <c r="C219" t="s">
        <v>704</v>
      </c>
      <c r="D219" t="s">
        <v>445</v>
      </c>
      <c r="E219" t="s">
        <v>110</v>
      </c>
      <c r="F219" s="4">
        <v>43</v>
      </c>
      <c r="G219" t="s">
        <v>111</v>
      </c>
      <c r="H219" t="s">
        <v>152</v>
      </c>
      <c r="I219" t="s">
        <v>153</v>
      </c>
      <c r="J219" t="s">
        <v>99</v>
      </c>
      <c r="K219" t="s">
        <v>310</v>
      </c>
      <c r="L219" t="s">
        <v>311</v>
      </c>
      <c r="M219" t="s">
        <v>102</v>
      </c>
      <c r="N219" t="s">
        <v>103</v>
      </c>
      <c r="O219" t="s">
        <v>104</v>
      </c>
      <c r="P219" s="4">
        <v>5</v>
      </c>
      <c r="Q219" s="4">
        <v>1200</v>
      </c>
      <c r="R219" s="4">
        <v>0.1</v>
      </c>
      <c r="S219" s="4">
        <v>110</v>
      </c>
      <c r="T219" t="s">
        <v>155</v>
      </c>
      <c r="U219" t="s">
        <v>106</v>
      </c>
    </row>
    <row r="220" spans="1:21" x14ac:dyDescent="0.25">
      <c r="A220" t="s">
        <v>705</v>
      </c>
      <c r="B220" s="3">
        <v>46123</v>
      </c>
      <c r="C220" t="s">
        <v>376</v>
      </c>
      <c r="D220" t="s">
        <v>706</v>
      </c>
      <c r="E220" t="s">
        <v>110</v>
      </c>
      <c r="F220" s="4">
        <v>24</v>
      </c>
      <c r="G220" t="s">
        <v>96</v>
      </c>
      <c r="H220" t="s">
        <v>97</v>
      </c>
      <c r="I220" t="s">
        <v>98</v>
      </c>
      <c r="J220" t="s">
        <v>99</v>
      </c>
      <c r="K220" t="s">
        <v>100</v>
      </c>
      <c r="L220" t="s">
        <v>101</v>
      </c>
      <c r="M220" t="s">
        <v>102</v>
      </c>
      <c r="N220" t="s">
        <v>103</v>
      </c>
      <c r="O220" t="s">
        <v>198</v>
      </c>
      <c r="P220" s="4">
        <v>4</v>
      </c>
      <c r="Q220" s="4">
        <v>850</v>
      </c>
      <c r="R220" s="4">
        <v>0.15</v>
      </c>
      <c r="S220" s="4">
        <v>94</v>
      </c>
      <c r="T220" t="s">
        <v>120</v>
      </c>
      <c r="U220" t="s">
        <v>106</v>
      </c>
    </row>
    <row r="221" spans="1:21" x14ac:dyDescent="0.25">
      <c r="A221" t="s">
        <v>707</v>
      </c>
      <c r="B221" s="3">
        <v>46054</v>
      </c>
      <c r="C221" t="s">
        <v>293</v>
      </c>
      <c r="D221" t="s">
        <v>567</v>
      </c>
      <c r="E221" t="s">
        <v>95</v>
      </c>
      <c r="F221" s="4">
        <v>48</v>
      </c>
      <c r="G221" t="s">
        <v>111</v>
      </c>
      <c r="H221" t="s">
        <v>152</v>
      </c>
      <c r="I221" t="s">
        <v>153</v>
      </c>
      <c r="J221" t="s">
        <v>147</v>
      </c>
      <c r="K221" t="s">
        <v>124</v>
      </c>
      <c r="L221" t="s">
        <v>125</v>
      </c>
      <c r="M221" t="s">
        <v>126</v>
      </c>
      <c r="N221" t="s">
        <v>127</v>
      </c>
      <c r="O221" t="s">
        <v>198</v>
      </c>
      <c r="P221" s="4">
        <v>2</v>
      </c>
      <c r="Q221" s="4">
        <v>8500</v>
      </c>
      <c r="R221" s="4">
        <v>0.1</v>
      </c>
      <c r="S221" s="4">
        <v>293</v>
      </c>
      <c r="T221" t="s">
        <v>155</v>
      </c>
      <c r="U221" t="s">
        <v>106</v>
      </c>
    </row>
    <row r="222" spans="1:21" x14ac:dyDescent="0.25">
      <c r="A222" t="s">
        <v>708</v>
      </c>
      <c r="B222" s="3">
        <v>46087</v>
      </c>
      <c r="C222" t="s">
        <v>263</v>
      </c>
      <c r="D222" t="s">
        <v>245</v>
      </c>
      <c r="E222" t="s">
        <v>110</v>
      </c>
      <c r="F222" s="4">
        <v>38</v>
      </c>
      <c r="G222" t="s">
        <v>96</v>
      </c>
      <c r="H222" t="s">
        <v>207</v>
      </c>
      <c r="I222" t="s">
        <v>270</v>
      </c>
      <c r="J222" t="s">
        <v>114</v>
      </c>
      <c r="K222" t="s">
        <v>230</v>
      </c>
      <c r="L222" t="s">
        <v>231</v>
      </c>
      <c r="M222" t="s">
        <v>232</v>
      </c>
      <c r="N222" t="s">
        <v>233</v>
      </c>
      <c r="O222" t="s">
        <v>198</v>
      </c>
      <c r="P222" s="4">
        <v>3</v>
      </c>
      <c r="Q222" s="4">
        <v>300</v>
      </c>
      <c r="R222" s="4">
        <v>0.05</v>
      </c>
      <c r="S222" s="4">
        <v>151</v>
      </c>
      <c r="T222" t="s">
        <v>120</v>
      </c>
      <c r="U222" t="s">
        <v>106</v>
      </c>
    </row>
    <row r="223" spans="1:21" x14ac:dyDescent="0.25">
      <c r="A223" t="s">
        <v>709</v>
      </c>
      <c r="B223" s="3">
        <v>46176</v>
      </c>
      <c r="C223" t="s">
        <v>626</v>
      </c>
      <c r="D223" t="s">
        <v>158</v>
      </c>
      <c r="E223" t="s">
        <v>95</v>
      </c>
      <c r="F223" s="4">
        <v>48</v>
      </c>
      <c r="G223" t="s">
        <v>111</v>
      </c>
      <c r="H223" t="s">
        <v>145</v>
      </c>
      <c r="I223" t="s">
        <v>146</v>
      </c>
      <c r="J223" t="s">
        <v>147</v>
      </c>
      <c r="K223" t="s">
        <v>182</v>
      </c>
      <c r="L223" t="s">
        <v>183</v>
      </c>
      <c r="M223" t="s">
        <v>138</v>
      </c>
      <c r="N223" t="s">
        <v>184</v>
      </c>
      <c r="O223" t="s">
        <v>140</v>
      </c>
      <c r="P223" s="4">
        <v>3</v>
      </c>
      <c r="Q223" s="4">
        <v>650</v>
      </c>
      <c r="R223" s="4">
        <v>0</v>
      </c>
      <c r="S223" s="4">
        <v>227</v>
      </c>
      <c r="T223" t="s">
        <v>155</v>
      </c>
      <c r="U223" t="s">
        <v>106</v>
      </c>
    </row>
    <row r="224" spans="1:21" x14ac:dyDescent="0.25">
      <c r="A224" t="s">
        <v>710</v>
      </c>
      <c r="B224" s="3">
        <v>46229</v>
      </c>
      <c r="C224" t="s">
        <v>347</v>
      </c>
      <c r="D224" t="s">
        <v>672</v>
      </c>
      <c r="E224" t="s">
        <v>110</v>
      </c>
      <c r="F224" s="4">
        <v>39</v>
      </c>
      <c r="G224" t="s">
        <v>111</v>
      </c>
      <c r="H224" t="s">
        <v>152</v>
      </c>
      <c r="I224" t="s">
        <v>274</v>
      </c>
      <c r="J224" t="s">
        <v>147</v>
      </c>
      <c r="K224" t="s">
        <v>230</v>
      </c>
      <c r="L224" t="s">
        <v>231</v>
      </c>
      <c r="M224" t="s">
        <v>232</v>
      </c>
      <c r="N224" t="s">
        <v>233</v>
      </c>
      <c r="O224" t="s">
        <v>169</v>
      </c>
      <c r="P224" s="4">
        <v>7</v>
      </c>
      <c r="Q224" s="4">
        <v>300</v>
      </c>
      <c r="R224" s="4">
        <v>0.05</v>
      </c>
      <c r="S224" s="4">
        <v>329</v>
      </c>
      <c r="T224" t="s">
        <v>120</v>
      </c>
      <c r="U224" t="s">
        <v>106</v>
      </c>
    </row>
    <row r="225" spans="1:21" x14ac:dyDescent="0.25">
      <c r="A225" t="s">
        <v>711</v>
      </c>
      <c r="B225" s="3">
        <v>46169</v>
      </c>
      <c r="C225" t="s">
        <v>337</v>
      </c>
      <c r="D225" t="s">
        <v>635</v>
      </c>
      <c r="E225" t="s">
        <v>110</v>
      </c>
      <c r="F225" s="4">
        <v>36</v>
      </c>
      <c r="G225" t="s">
        <v>111</v>
      </c>
      <c r="H225" t="s">
        <v>112</v>
      </c>
      <c r="I225" t="s">
        <v>113</v>
      </c>
      <c r="J225" t="s">
        <v>147</v>
      </c>
      <c r="K225" t="s">
        <v>115</v>
      </c>
      <c r="L225" t="s">
        <v>116</v>
      </c>
      <c r="M225" t="s">
        <v>117</v>
      </c>
      <c r="N225" t="s">
        <v>118</v>
      </c>
      <c r="O225" t="s">
        <v>198</v>
      </c>
      <c r="P225" s="4">
        <v>1</v>
      </c>
      <c r="Q225" s="4">
        <v>1600</v>
      </c>
      <c r="R225" s="4">
        <v>0.15</v>
      </c>
      <c r="S225" s="4">
        <v>134</v>
      </c>
      <c r="T225" t="s">
        <v>120</v>
      </c>
      <c r="U225" t="s">
        <v>141</v>
      </c>
    </row>
    <row r="226" spans="1:21" x14ac:dyDescent="0.25">
      <c r="A226" t="s">
        <v>712</v>
      </c>
      <c r="B226" s="3">
        <v>46203</v>
      </c>
      <c r="C226" t="s">
        <v>713</v>
      </c>
      <c r="D226" t="s">
        <v>437</v>
      </c>
      <c r="E226" t="s">
        <v>95</v>
      </c>
      <c r="F226" s="4">
        <v>55</v>
      </c>
      <c r="G226" t="s">
        <v>111</v>
      </c>
      <c r="H226" t="s">
        <v>112</v>
      </c>
      <c r="I226" t="s">
        <v>315</v>
      </c>
      <c r="J226" t="s">
        <v>147</v>
      </c>
      <c r="K226" t="s">
        <v>136</v>
      </c>
      <c r="L226" t="s">
        <v>137</v>
      </c>
      <c r="M226" t="s">
        <v>138</v>
      </c>
      <c r="N226" t="s">
        <v>139</v>
      </c>
      <c r="O226" t="s">
        <v>154</v>
      </c>
      <c r="P226" s="4">
        <v>7</v>
      </c>
      <c r="Q226" s="4">
        <v>1200</v>
      </c>
      <c r="R226" s="4">
        <v>0.1</v>
      </c>
      <c r="S226" s="4">
        <v>276</v>
      </c>
      <c r="T226" t="s">
        <v>105</v>
      </c>
      <c r="U226" t="s">
        <v>106</v>
      </c>
    </row>
    <row r="227" spans="1:21" x14ac:dyDescent="0.25">
      <c r="A227" t="s">
        <v>714</v>
      </c>
      <c r="B227" s="3">
        <v>46145</v>
      </c>
      <c r="C227" t="s">
        <v>276</v>
      </c>
      <c r="D227" t="s">
        <v>715</v>
      </c>
      <c r="E227" t="s">
        <v>110</v>
      </c>
      <c r="F227" s="4">
        <v>29</v>
      </c>
      <c r="G227" t="s">
        <v>96</v>
      </c>
      <c r="H227" t="s">
        <v>207</v>
      </c>
      <c r="I227" t="s">
        <v>208</v>
      </c>
      <c r="J227" t="s">
        <v>99</v>
      </c>
      <c r="K227" t="s">
        <v>238</v>
      </c>
      <c r="L227" t="s">
        <v>239</v>
      </c>
      <c r="M227" t="s">
        <v>126</v>
      </c>
      <c r="N227" t="s">
        <v>240</v>
      </c>
      <c r="O227" t="s">
        <v>104</v>
      </c>
      <c r="P227" s="4">
        <v>7</v>
      </c>
      <c r="Q227" s="4">
        <v>10500</v>
      </c>
      <c r="R227" s="4">
        <v>0.1</v>
      </c>
      <c r="S227" s="4">
        <v>180</v>
      </c>
      <c r="T227" t="s">
        <v>105</v>
      </c>
      <c r="U227" t="s">
        <v>106</v>
      </c>
    </row>
    <row r="228" spans="1:21" x14ac:dyDescent="0.25">
      <c r="A228" t="s">
        <v>716</v>
      </c>
      <c r="B228" s="3">
        <v>46150</v>
      </c>
      <c r="C228" t="s">
        <v>276</v>
      </c>
      <c r="D228" t="s">
        <v>701</v>
      </c>
      <c r="E228" t="s">
        <v>110</v>
      </c>
      <c r="F228" s="4">
        <v>49</v>
      </c>
      <c r="G228" t="s">
        <v>159</v>
      </c>
      <c r="H228" t="s">
        <v>202</v>
      </c>
      <c r="I228" t="s">
        <v>203</v>
      </c>
      <c r="J228" t="s">
        <v>99</v>
      </c>
      <c r="K228" t="s">
        <v>174</v>
      </c>
      <c r="L228" t="s">
        <v>175</v>
      </c>
      <c r="M228" t="s">
        <v>102</v>
      </c>
      <c r="N228" t="s">
        <v>176</v>
      </c>
      <c r="O228" t="s">
        <v>140</v>
      </c>
      <c r="P228" s="4">
        <v>2</v>
      </c>
      <c r="Q228" s="4">
        <v>12500</v>
      </c>
      <c r="R228" s="4">
        <v>0.1</v>
      </c>
      <c r="S228" s="4">
        <v>493</v>
      </c>
      <c r="T228" t="s">
        <v>224</v>
      </c>
      <c r="U228" t="s">
        <v>106</v>
      </c>
    </row>
    <row r="229" spans="1:21" x14ac:dyDescent="0.25">
      <c r="A229" t="s">
        <v>717</v>
      </c>
      <c r="B229" s="3">
        <v>46109</v>
      </c>
      <c r="C229" t="s">
        <v>718</v>
      </c>
      <c r="D229" t="s">
        <v>719</v>
      </c>
      <c r="E229" t="s">
        <v>110</v>
      </c>
      <c r="F229" s="4">
        <v>35</v>
      </c>
      <c r="G229" t="s">
        <v>96</v>
      </c>
      <c r="H229" t="s">
        <v>97</v>
      </c>
      <c r="I229" t="s">
        <v>98</v>
      </c>
      <c r="J229" t="s">
        <v>114</v>
      </c>
      <c r="K229" t="s">
        <v>222</v>
      </c>
      <c r="L229" t="s">
        <v>223</v>
      </c>
      <c r="M229" t="s">
        <v>102</v>
      </c>
      <c r="N229" t="s">
        <v>103</v>
      </c>
      <c r="O229" t="s">
        <v>198</v>
      </c>
      <c r="P229" s="4">
        <v>6</v>
      </c>
      <c r="Q229" s="4">
        <v>1600</v>
      </c>
      <c r="R229" s="4">
        <v>0.2</v>
      </c>
      <c r="S229" s="4">
        <v>93</v>
      </c>
      <c r="T229" t="s">
        <v>224</v>
      </c>
      <c r="U229" t="s">
        <v>106</v>
      </c>
    </row>
    <row r="230" spans="1:21" x14ac:dyDescent="0.25">
      <c r="A230" t="s">
        <v>720</v>
      </c>
      <c r="B230" s="3">
        <v>46214</v>
      </c>
      <c r="C230" t="s">
        <v>721</v>
      </c>
      <c r="D230" t="s">
        <v>523</v>
      </c>
      <c r="E230" t="s">
        <v>95</v>
      </c>
      <c r="F230" s="4">
        <v>29</v>
      </c>
      <c r="G230" t="s">
        <v>96</v>
      </c>
      <c r="H230" t="s">
        <v>207</v>
      </c>
      <c r="I230" t="s">
        <v>270</v>
      </c>
      <c r="J230" t="s">
        <v>99</v>
      </c>
      <c r="K230" t="s">
        <v>238</v>
      </c>
      <c r="L230" t="s">
        <v>239</v>
      </c>
      <c r="M230" t="s">
        <v>126</v>
      </c>
      <c r="N230" t="s">
        <v>240</v>
      </c>
      <c r="O230" t="s">
        <v>140</v>
      </c>
      <c r="P230" s="4">
        <v>4</v>
      </c>
      <c r="Q230" s="4">
        <v>10500</v>
      </c>
      <c r="S230" s="4">
        <v>201</v>
      </c>
      <c r="T230" t="s">
        <v>224</v>
      </c>
      <c r="U230" t="s">
        <v>106</v>
      </c>
    </row>
    <row r="231" spans="1:21" x14ac:dyDescent="0.25">
      <c r="A231" t="s">
        <v>722</v>
      </c>
      <c r="B231" s="3">
        <v>46094</v>
      </c>
      <c r="C231" t="s">
        <v>344</v>
      </c>
      <c r="D231" t="s">
        <v>511</v>
      </c>
      <c r="E231" t="s">
        <v>110</v>
      </c>
      <c r="F231" s="4">
        <v>45</v>
      </c>
      <c r="G231" t="s">
        <v>96</v>
      </c>
      <c r="H231" t="s">
        <v>97</v>
      </c>
      <c r="I231" t="s">
        <v>98</v>
      </c>
      <c r="J231" t="s">
        <v>147</v>
      </c>
      <c r="K231" t="s">
        <v>230</v>
      </c>
      <c r="L231" t="s">
        <v>231</v>
      </c>
      <c r="M231" t="s">
        <v>232</v>
      </c>
      <c r="N231" t="s">
        <v>233</v>
      </c>
      <c r="O231" t="s">
        <v>194</v>
      </c>
      <c r="P231" s="4">
        <v>8</v>
      </c>
      <c r="Q231" s="4">
        <v>300</v>
      </c>
      <c r="R231" s="4">
        <v>0</v>
      </c>
      <c r="S231" s="4">
        <v>323</v>
      </c>
      <c r="T231" t="s">
        <v>120</v>
      </c>
      <c r="U231" t="s">
        <v>141</v>
      </c>
    </row>
    <row r="232" spans="1:21" x14ac:dyDescent="0.25">
      <c r="A232" t="s">
        <v>723</v>
      </c>
      <c r="B232" s="3">
        <v>46036</v>
      </c>
      <c r="C232" t="s">
        <v>455</v>
      </c>
      <c r="D232" t="s">
        <v>267</v>
      </c>
      <c r="E232" t="s">
        <v>95</v>
      </c>
      <c r="F232" s="4">
        <v>35</v>
      </c>
      <c r="G232" t="s">
        <v>111</v>
      </c>
      <c r="H232" t="s">
        <v>145</v>
      </c>
      <c r="I232" t="s">
        <v>303</v>
      </c>
      <c r="J232" t="s">
        <v>99</v>
      </c>
      <c r="K232" t="s">
        <v>124</v>
      </c>
      <c r="L232" t="s">
        <v>125</v>
      </c>
      <c r="M232" t="s">
        <v>126</v>
      </c>
      <c r="N232" t="s">
        <v>127</v>
      </c>
      <c r="O232" t="s">
        <v>119</v>
      </c>
      <c r="P232" s="4">
        <v>3</v>
      </c>
      <c r="Q232" s="4">
        <v>8500</v>
      </c>
      <c r="R232" s="4">
        <v>0.15</v>
      </c>
      <c r="S232" s="4">
        <v>72</v>
      </c>
      <c r="T232" t="s">
        <v>224</v>
      </c>
      <c r="U232" t="s">
        <v>141</v>
      </c>
    </row>
    <row r="233" spans="1:21" x14ac:dyDescent="0.25">
      <c r="A233" t="s">
        <v>724</v>
      </c>
      <c r="B233" s="3">
        <v>46153</v>
      </c>
      <c r="C233" t="s">
        <v>725</v>
      </c>
      <c r="D233" t="s">
        <v>726</v>
      </c>
      <c r="E233" t="s">
        <v>95</v>
      </c>
      <c r="F233" s="4">
        <v>28</v>
      </c>
      <c r="G233" t="s">
        <v>111</v>
      </c>
      <c r="H233" t="s">
        <v>152</v>
      </c>
      <c r="I233" t="s">
        <v>274</v>
      </c>
      <c r="J233" t="s">
        <v>114</v>
      </c>
      <c r="K233" t="s">
        <v>254</v>
      </c>
      <c r="L233" t="s">
        <v>255</v>
      </c>
      <c r="M233" t="s">
        <v>232</v>
      </c>
      <c r="N233" t="s">
        <v>256</v>
      </c>
      <c r="O233" t="s">
        <v>194</v>
      </c>
      <c r="P233" s="4">
        <v>5</v>
      </c>
      <c r="Q233" s="4">
        <v>400</v>
      </c>
      <c r="R233" s="4">
        <v>0.1</v>
      </c>
      <c r="S233" s="4">
        <v>234</v>
      </c>
      <c r="T233" t="s">
        <v>105</v>
      </c>
      <c r="U233" t="s">
        <v>129</v>
      </c>
    </row>
    <row r="234" spans="1:21" x14ac:dyDescent="0.25">
      <c r="A234" t="s">
        <v>727</v>
      </c>
      <c r="B234" s="3">
        <v>46082</v>
      </c>
      <c r="C234" t="s">
        <v>313</v>
      </c>
      <c r="D234" t="s">
        <v>728</v>
      </c>
      <c r="E234" t="s">
        <v>110</v>
      </c>
      <c r="F234" s="4">
        <v>24</v>
      </c>
      <c r="G234" t="s">
        <v>159</v>
      </c>
      <c r="H234" t="s">
        <v>202</v>
      </c>
      <c r="I234" t="s">
        <v>203</v>
      </c>
      <c r="J234" t="s">
        <v>114</v>
      </c>
      <c r="K234" t="s">
        <v>115</v>
      </c>
      <c r="L234" t="s">
        <v>116</v>
      </c>
      <c r="M234" t="s">
        <v>117</v>
      </c>
      <c r="N234" t="s">
        <v>118</v>
      </c>
      <c r="O234" t="s">
        <v>154</v>
      </c>
      <c r="P234" s="4">
        <v>2</v>
      </c>
      <c r="Q234" s="4">
        <v>1600</v>
      </c>
      <c r="R234" s="4">
        <v>0</v>
      </c>
      <c r="S234" s="4">
        <v>385</v>
      </c>
      <c r="T234" t="s">
        <v>155</v>
      </c>
      <c r="U234" t="s">
        <v>106</v>
      </c>
    </row>
    <row r="235" spans="1:21" x14ac:dyDescent="0.25">
      <c r="A235" t="s">
        <v>729</v>
      </c>
      <c r="B235" s="3">
        <v>46047</v>
      </c>
      <c r="C235" t="s">
        <v>730</v>
      </c>
      <c r="D235" t="s">
        <v>94</v>
      </c>
      <c r="E235" t="s">
        <v>95</v>
      </c>
      <c r="F235" s="4">
        <v>52</v>
      </c>
      <c r="G235" t="s">
        <v>111</v>
      </c>
      <c r="H235" t="s">
        <v>192</v>
      </c>
      <c r="I235" t="s">
        <v>193</v>
      </c>
      <c r="J235" t="s">
        <v>99</v>
      </c>
      <c r="K235" t="s">
        <v>238</v>
      </c>
      <c r="L235" t="s">
        <v>239</v>
      </c>
      <c r="M235" t="s">
        <v>126</v>
      </c>
      <c r="N235" t="s">
        <v>240</v>
      </c>
      <c r="O235" t="s">
        <v>119</v>
      </c>
      <c r="P235" s="4">
        <v>1</v>
      </c>
      <c r="Q235" s="4">
        <v>10500</v>
      </c>
      <c r="R235" s="4">
        <v>0.1</v>
      </c>
      <c r="S235" s="4">
        <v>76</v>
      </c>
      <c r="T235" t="s">
        <v>224</v>
      </c>
      <c r="U235" t="s">
        <v>106</v>
      </c>
    </row>
    <row r="236" spans="1:21" x14ac:dyDescent="0.25">
      <c r="A236" t="s">
        <v>731</v>
      </c>
      <c r="B236" s="3">
        <v>46163</v>
      </c>
      <c r="C236" t="s">
        <v>732</v>
      </c>
      <c r="D236" t="s">
        <v>540</v>
      </c>
      <c r="E236" t="s">
        <v>110</v>
      </c>
      <c r="F236" s="4">
        <v>49</v>
      </c>
      <c r="G236" t="s">
        <v>111</v>
      </c>
      <c r="H236" t="s">
        <v>112</v>
      </c>
      <c r="I236" t="s">
        <v>113</v>
      </c>
      <c r="J236" t="s">
        <v>147</v>
      </c>
      <c r="K236" t="s">
        <v>136</v>
      </c>
      <c r="L236" t="s">
        <v>137</v>
      </c>
      <c r="M236" t="s">
        <v>138</v>
      </c>
      <c r="N236" t="s">
        <v>139</v>
      </c>
      <c r="O236" t="s">
        <v>119</v>
      </c>
      <c r="P236" s="4">
        <v>2</v>
      </c>
      <c r="Q236" s="4">
        <v>1200</v>
      </c>
      <c r="R236" s="4">
        <v>0.2</v>
      </c>
      <c r="S236" s="4">
        <v>126</v>
      </c>
      <c r="T236" t="s">
        <v>224</v>
      </c>
      <c r="U236" t="s">
        <v>106</v>
      </c>
    </row>
    <row r="237" spans="1:21" x14ac:dyDescent="0.25">
      <c r="A237" t="s">
        <v>733</v>
      </c>
      <c r="B237" s="3">
        <v>46055</v>
      </c>
      <c r="C237" t="s">
        <v>660</v>
      </c>
      <c r="D237" t="s">
        <v>734</v>
      </c>
      <c r="E237" t="s">
        <v>95</v>
      </c>
      <c r="F237" s="4">
        <v>23</v>
      </c>
      <c r="G237" t="s">
        <v>111</v>
      </c>
      <c r="H237" t="s">
        <v>112</v>
      </c>
      <c r="I237" t="s">
        <v>315</v>
      </c>
      <c r="J237" t="s">
        <v>147</v>
      </c>
      <c r="K237" t="s">
        <v>310</v>
      </c>
      <c r="L237" t="s">
        <v>311</v>
      </c>
      <c r="M237" t="s">
        <v>102</v>
      </c>
      <c r="N237" t="s">
        <v>103</v>
      </c>
      <c r="O237" t="s">
        <v>140</v>
      </c>
      <c r="P237" s="4">
        <v>2</v>
      </c>
      <c r="Q237" s="4">
        <v>1200</v>
      </c>
      <c r="R237" s="4">
        <v>0</v>
      </c>
      <c r="S237" s="4">
        <v>288</v>
      </c>
      <c r="T237" t="s">
        <v>155</v>
      </c>
      <c r="U237" t="s">
        <v>106</v>
      </c>
    </row>
    <row r="238" spans="1:21" x14ac:dyDescent="0.25">
      <c r="A238" t="s">
        <v>735</v>
      </c>
      <c r="B238" s="3">
        <v>46163</v>
      </c>
      <c r="C238" t="s">
        <v>721</v>
      </c>
      <c r="D238" t="s">
        <v>500</v>
      </c>
      <c r="E238" t="s">
        <v>110</v>
      </c>
      <c r="F238" s="4">
        <v>36</v>
      </c>
      <c r="G238" t="s">
        <v>111</v>
      </c>
      <c r="H238" t="s">
        <v>112</v>
      </c>
      <c r="I238" t="s">
        <v>315</v>
      </c>
      <c r="J238" t="s">
        <v>114</v>
      </c>
      <c r="K238" t="s">
        <v>254</v>
      </c>
      <c r="L238" t="s">
        <v>255</v>
      </c>
      <c r="M238" t="s">
        <v>232</v>
      </c>
      <c r="N238" t="s">
        <v>256</v>
      </c>
      <c r="O238" t="s">
        <v>198</v>
      </c>
      <c r="P238" s="4">
        <v>7</v>
      </c>
      <c r="Q238" s="4">
        <v>400</v>
      </c>
      <c r="R238" s="4">
        <v>0.1</v>
      </c>
      <c r="S238" s="4">
        <v>371</v>
      </c>
      <c r="T238" t="s">
        <v>120</v>
      </c>
      <c r="U238" t="s">
        <v>106</v>
      </c>
    </row>
    <row r="239" spans="1:21" x14ac:dyDescent="0.25">
      <c r="A239" t="s">
        <v>736</v>
      </c>
      <c r="B239" s="3">
        <v>46194</v>
      </c>
      <c r="C239" t="s">
        <v>737</v>
      </c>
      <c r="D239" t="s">
        <v>738</v>
      </c>
      <c r="E239" t="s">
        <v>110</v>
      </c>
      <c r="F239" s="4">
        <v>30</v>
      </c>
      <c r="G239" t="s">
        <v>111</v>
      </c>
      <c r="H239" t="s">
        <v>236</v>
      </c>
      <c r="I239" t="s">
        <v>326</v>
      </c>
      <c r="J239" t="s">
        <v>114</v>
      </c>
      <c r="K239" t="s">
        <v>124</v>
      </c>
      <c r="L239" t="s">
        <v>125</v>
      </c>
      <c r="M239" t="s">
        <v>126</v>
      </c>
      <c r="N239" t="s">
        <v>127</v>
      </c>
      <c r="O239" t="s">
        <v>140</v>
      </c>
      <c r="P239" s="4">
        <v>2</v>
      </c>
      <c r="Q239" s="4">
        <v>8500</v>
      </c>
      <c r="R239" s="4">
        <v>0</v>
      </c>
      <c r="S239" s="4">
        <v>390</v>
      </c>
      <c r="T239" t="s">
        <v>224</v>
      </c>
      <c r="U239" t="s">
        <v>106</v>
      </c>
    </row>
    <row r="240" spans="1:21" x14ac:dyDescent="0.25">
      <c r="A240" t="s">
        <v>739</v>
      </c>
      <c r="B240" s="3">
        <v>46227</v>
      </c>
      <c r="C240" t="s">
        <v>556</v>
      </c>
      <c r="D240" t="s">
        <v>740</v>
      </c>
      <c r="E240" t="s">
        <v>95</v>
      </c>
      <c r="F240" s="4">
        <v>51</v>
      </c>
      <c r="G240" t="s">
        <v>96</v>
      </c>
      <c r="H240" t="s">
        <v>228</v>
      </c>
      <c r="I240" t="s">
        <v>229</v>
      </c>
      <c r="J240" t="s">
        <v>99</v>
      </c>
      <c r="K240" t="s">
        <v>115</v>
      </c>
      <c r="L240" t="s">
        <v>116</v>
      </c>
      <c r="M240" t="s">
        <v>117</v>
      </c>
      <c r="N240" t="s">
        <v>118</v>
      </c>
      <c r="O240" t="s">
        <v>140</v>
      </c>
      <c r="P240" s="4">
        <v>3</v>
      </c>
      <c r="Q240" s="4">
        <v>1600</v>
      </c>
      <c r="R240" s="4">
        <v>0.1</v>
      </c>
      <c r="S240" s="4">
        <v>188</v>
      </c>
      <c r="T240" t="s">
        <v>105</v>
      </c>
      <c r="U240" t="s">
        <v>106</v>
      </c>
    </row>
    <row r="241" spans="1:21" x14ac:dyDescent="0.25">
      <c r="A241" t="s">
        <v>741</v>
      </c>
      <c r="B241" s="3">
        <v>46132</v>
      </c>
      <c r="C241" t="s">
        <v>742</v>
      </c>
      <c r="D241" t="s">
        <v>562</v>
      </c>
      <c r="E241" t="s">
        <v>95</v>
      </c>
      <c r="F241" s="4">
        <v>31</v>
      </c>
      <c r="G241" t="s">
        <v>96</v>
      </c>
      <c r="H241" t="s">
        <v>228</v>
      </c>
      <c r="I241" t="s">
        <v>229</v>
      </c>
      <c r="J241" t="s">
        <v>114</v>
      </c>
      <c r="K241" t="s">
        <v>310</v>
      </c>
      <c r="L241" t="s">
        <v>311</v>
      </c>
      <c r="M241" t="s">
        <v>102</v>
      </c>
      <c r="N241" t="s">
        <v>103</v>
      </c>
      <c r="O241" t="s">
        <v>194</v>
      </c>
      <c r="P241" s="4">
        <v>6</v>
      </c>
      <c r="Q241" s="4">
        <v>1200</v>
      </c>
      <c r="R241" s="4">
        <v>0.05</v>
      </c>
      <c r="S241" s="4">
        <v>178</v>
      </c>
      <c r="T241" t="s">
        <v>105</v>
      </c>
      <c r="U241" t="s">
        <v>129</v>
      </c>
    </row>
    <row r="242" spans="1:21" x14ac:dyDescent="0.25">
      <c r="A242" t="s">
        <v>743</v>
      </c>
      <c r="B242" s="3">
        <v>46171</v>
      </c>
      <c r="C242" t="s">
        <v>744</v>
      </c>
      <c r="D242" t="s">
        <v>465</v>
      </c>
      <c r="E242" t="s">
        <v>110</v>
      </c>
      <c r="F242" s="4">
        <v>40</v>
      </c>
      <c r="G242" t="s">
        <v>111</v>
      </c>
      <c r="H242" t="s">
        <v>112</v>
      </c>
      <c r="I242" t="s">
        <v>188</v>
      </c>
      <c r="J242" t="s">
        <v>99</v>
      </c>
      <c r="K242" t="s">
        <v>124</v>
      </c>
      <c r="L242" t="s">
        <v>125</v>
      </c>
      <c r="M242" t="s">
        <v>126</v>
      </c>
      <c r="N242" t="s">
        <v>127</v>
      </c>
      <c r="O242" t="s">
        <v>194</v>
      </c>
      <c r="P242" s="4">
        <v>5</v>
      </c>
      <c r="Q242" s="4">
        <v>8500</v>
      </c>
      <c r="R242" s="4">
        <v>0</v>
      </c>
      <c r="S242" s="4">
        <v>83</v>
      </c>
      <c r="T242" t="s">
        <v>105</v>
      </c>
      <c r="U242" t="s">
        <v>106</v>
      </c>
    </row>
    <row r="243" spans="1:21" x14ac:dyDescent="0.25">
      <c r="A243" t="s">
        <v>745</v>
      </c>
      <c r="B243" s="3">
        <v>46035</v>
      </c>
      <c r="C243" t="s">
        <v>746</v>
      </c>
      <c r="D243" t="s">
        <v>728</v>
      </c>
      <c r="E243" t="s">
        <v>110</v>
      </c>
      <c r="F243" s="4">
        <v>47</v>
      </c>
      <c r="G243" t="s">
        <v>111</v>
      </c>
      <c r="H243" t="s">
        <v>145</v>
      </c>
      <c r="I243" t="s">
        <v>146</v>
      </c>
      <c r="J243" t="s">
        <v>99</v>
      </c>
      <c r="K243" t="s">
        <v>124</v>
      </c>
      <c r="L243" t="s">
        <v>125</v>
      </c>
      <c r="M243" t="s">
        <v>126</v>
      </c>
      <c r="N243" t="s">
        <v>127</v>
      </c>
      <c r="O243" t="s">
        <v>140</v>
      </c>
      <c r="P243" s="4">
        <v>4</v>
      </c>
      <c r="Q243" s="4">
        <v>8500</v>
      </c>
      <c r="R243" s="4">
        <v>0.05</v>
      </c>
      <c r="S243" s="4">
        <v>431</v>
      </c>
      <c r="T243" t="s">
        <v>155</v>
      </c>
      <c r="U243" t="s">
        <v>106</v>
      </c>
    </row>
    <row r="244" spans="1:21" x14ac:dyDescent="0.25">
      <c r="A244" t="s">
        <v>747</v>
      </c>
      <c r="B244" s="3">
        <v>46155</v>
      </c>
      <c r="C244" t="s">
        <v>665</v>
      </c>
      <c r="D244" t="s">
        <v>748</v>
      </c>
      <c r="E244" t="s">
        <v>110</v>
      </c>
      <c r="F244" s="4">
        <v>46</v>
      </c>
      <c r="G244" t="s">
        <v>111</v>
      </c>
      <c r="H244" t="s">
        <v>112</v>
      </c>
      <c r="I244" t="s">
        <v>173</v>
      </c>
      <c r="J244" t="s">
        <v>99</v>
      </c>
      <c r="K244" t="s">
        <v>124</v>
      </c>
      <c r="L244" t="s">
        <v>125</v>
      </c>
      <c r="M244" t="s">
        <v>126</v>
      </c>
      <c r="N244" t="s">
        <v>127</v>
      </c>
      <c r="O244" t="s">
        <v>198</v>
      </c>
      <c r="P244" s="4">
        <v>7</v>
      </c>
      <c r="Q244" s="4">
        <v>8500</v>
      </c>
      <c r="R244" s="4">
        <v>0.1</v>
      </c>
      <c r="S244" s="4">
        <v>271</v>
      </c>
      <c r="T244" t="s">
        <v>155</v>
      </c>
      <c r="U244" t="s">
        <v>106</v>
      </c>
    </row>
    <row r="245" spans="1:21" x14ac:dyDescent="0.25">
      <c r="A245" t="s">
        <v>749</v>
      </c>
      <c r="B245" s="3">
        <v>46179</v>
      </c>
      <c r="C245" t="s">
        <v>750</v>
      </c>
      <c r="D245" t="s">
        <v>286</v>
      </c>
      <c r="E245" t="s">
        <v>110</v>
      </c>
      <c r="F245" s="4">
        <v>37</v>
      </c>
      <c r="G245" t="s">
        <v>96</v>
      </c>
      <c r="H245" t="s">
        <v>207</v>
      </c>
      <c r="I245" t="s">
        <v>270</v>
      </c>
      <c r="J245" t="s">
        <v>114</v>
      </c>
      <c r="K245" t="s">
        <v>238</v>
      </c>
      <c r="L245" t="s">
        <v>239</v>
      </c>
      <c r="M245" t="s">
        <v>126</v>
      </c>
      <c r="N245" t="s">
        <v>240</v>
      </c>
      <c r="O245" t="s">
        <v>198</v>
      </c>
      <c r="P245" s="4">
        <v>8</v>
      </c>
      <c r="Q245" s="4">
        <v>10500</v>
      </c>
      <c r="R245" s="4">
        <v>0</v>
      </c>
      <c r="S245" s="4">
        <v>201</v>
      </c>
      <c r="T245" t="s">
        <v>120</v>
      </c>
      <c r="U245" t="s">
        <v>141</v>
      </c>
    </row>
    <row r="246" spans="1:21" x14ac:dyDescent="0.25">
      <c r="A246" t="s">
        <v>751</v>
      </c>
      <c r="B246" s="3">
        <v>46136</v>
      </c>
      <c r="C246" t="s">
        <v>108</v>
      </c>
      <c r="D246" t="s">
        <v>367</v>
      </c>
      <c r="E246" t="s">
        <v>95</v>
      </c>
      <c r="F246" s="4">
        <v>26</v>
      </c>
      <c r="G246" t="s">
        <v>133</v>
      </c>
      <c r="H246" t="s">
        <v>390</v>
      </c>
      <c r="I246" t="s">
        <v>391</v>
      </c>
      <c r="J246" t="s">
        <v>147</v>
      </c>
      <c r="K246" t="s">
        <v>238</v>
      </c>
      <c r="L246" t="s">
        <v>239</v>
      </c>
      <c r="M246" t="s">
        <v>126</v>
      </c>
      <c r="N246" t="s">
        <v>240</v>
      </c>
      <c r="O246" t="s">
        <v>194</v>
      </c>
      <c r="P246" s="4">
        <v>8</v>
      </c>
      <c r="Q246" s="4">
        <v>10500</v>
      </c>
      <c r="R246" s="4">
        <v>0.1</v>
      </c>
      <c r="S246" s="4">
        <v>50</v>
      </c>
      <c r="T246" t="s">
        <v>105</v>
      </c>
      <c r="U246" t="s">
        <v>106</v>
      </c>
    </row>
    <row r="247" spans="1:21" x14ac:dyDescent="0.25">
      <c r="A247" t="s">
        <v>752</v>
      </c>
      <c r="B247" s="3">
        <v>46112</v>
      </c>
      <c r="C247" t="s">
        <v>753</v>
      </c>
      <c r="D247" t="s">
        <v>562</v>
      </c>
      <c r="E247" t="s">
        <v>110</v>
      </c>
      <c r="F247" s="4">
        <v>26</v>
      </c>
      <c r="G247" t="s">
        <v>159</v>
      </c>
      <c r="H247" t="s">
        <v>249</v>
      </c>
      <c r="I247" t="s">
        <v>250</v>
      </c>
      <c r="J247" t="s">
        <v>147</v>
      </c>
      <c r="K247" t="s">
        <v>124</v>
      </c>
      <c r="L247" t="s">
        <v>125</v>
      </c>
      <c r="M247" t="s">
        <v>126</v>
      </c>
      <c r="N247" t="s">
        <v>127</v>
      </c>
      <c r="O247" t="s">
        <v>198</v>
      </c>
      <c r="P247" s="4">
        <v>5</v>
      </c>
      <c r="Q247" s="4">
        <v>8500</v>
      </c>
      <c r="R247" s="4">
        <v>0</v>
      </c>
      <c r="S247" s="4">
        <v>486</v>
      </c>
      <c r="T247" t="s">
        <v>128</v>
      </c>
      <c r="U247" t="s">
        <v>141</v>
      </c>
    </row>
    <row r="248" spans="1:21" x14ac:dyDescent="0.25">
      <c r="A248" t="s">
        <v>754</v>
      </c>
      <c r="B248" s="3">
        <v>46175</v>
      </c>
      <c r="C248" t="s">
        <v>210</v>
      </c>
      <c r="D248" t="s">
        <v>567</v>
      </c>
      <c r="E248" t="s">
        <v>110</v>
      </c>
      <c r="F248" s="4">
        <v>26</v>
      </c>
      <c r="G248" t="s">
        <v>111</v>
      </c>
      <c r="H248" t="s">
        <v>152</v>
      </c>
      <c r="I248" t="s">
        <v>153</v>
      </c>
      <c r="J248" t="s">
        <v>147</v>
      </c>
      <c r="K248" t="s">
        <v>222</v>
      </c>
      <c r="L248" t="s">
        <v>223</v>
      </c>
      <c r="M248" t="s">
        <v>102</v>
      </c>
      <c r="N248" t="s">
        <v>103</v>
      </c>
      <c r="O248" t="s">
        <v>140</v>
      </c>
      <c r="P248" s="4">
        <v>3</v>
      </c>
      <c r="Q248" s="4">
        <v>1600</v>
      </c>
      <c r="R248" s="4">
        <v>0.1</v>
      </c>
      <c r="S248" s="4">
        <v>458</v>
      </c>
      <c r="T248" t="s">
        <v>155</v>
      </c>
      <c r="U248" t="s">
        <v>106</v>
      </c>
    </row>
    <row r="249" spans="1:21" x14ac:dyDescent="0.25">
      <c r="A249" t="s">
        <v>755</v>
      </c>
      <c r="B249" s="3">
        <v>46061</v>
      </c>
      <c r="C249" t="s">
        <v>260</v>
      </c>
      <c r="D249" t="s">
        <v>511</v>
      </c>
      <c r="E249" t="s">
        <v>110</v>
      </c>
      <c r="F249" s="4">
        <v>31</v>
      </c>
      <c r="G249" t="s">
        <v>159</v>
      </c>
      <c r="H249" t="s">
        <v>249</v>
      </c>
      <c r="I249" t="s">
        <v>250</v>
      </c>
      <c r="J249" t="s">
        <v>114</v>
      </c>
      <c r="K249" t="s">
        <v>238</v>
      </c>
      <c r="L249" t="s">
        <v>239</v>
      </c>
      <c r="M249" t="s">
        <v>126</v>
      </c>
      <c r="N249" t="s">
        <v>240</v>
      </c>
      <c r="O249" t="s">
        <v>154</v>
      </c>
      <c r="P249" s="4">
        <v>4</v>
      </c>
      <c r="Q249" s="4">
        <v>10500</v>
      </c>
      <c r="R249" s="4">
        <v>0.2</v>
      </c>
      <c r="S249" s="4">
        <v>357</v>
      </c>
      <c r="T249" t="s">
        <v>224</v>
      </c>
      <c r="U249" t="s">
        <v>129</v>
      </c>
    </row>
    <row r="250" spans="1:21" x14ac:dyDescent="0.25">
      <c r="A250" t="s">
        <v>756</v>
      </c>
      <c r="B250" s="3">
        <v>46164</v>
      </c>
      <c r="C250" t="s">
        <v>757</v>
      </c>
      <c r="D250" t="s">
        <v>531</v>
      </c>
      <c r="E250" t="s">
        <v>110</v>
      </c>
      <c r="F250" s="4">
        <v>46</v>
      </c>
      <c r="G250" t="s">
        <v>159</v>
      </c>
      <c r="H250" t="s">
        <v>249</v>
      </c>
      <c r="I250" t="s">
        <v>250</v>
      </c>
      <c r="J250" t="s">
        <v>99</v>
      </c>
      <c r="K250" t="s">
        <v>230</v>
      </c>
      <c r="L250" t="s">
        <v>231</v>
      </c>
      <c r="M250" t="s">
        <v>232</v>
      </c>
      <c r="N250" t="s">
        <v>233</v>
      </c>
      <c r="O250" t="s">
        <v>148</v>
      </c>
      <c r="P250" s="4">
        <v>8</v>
      </c>
      <c r="Q250" s="4">
        <v>300</v>
      </c>
      <c r="R250" s="4">
        <v>0.2</v>
      </c>
      <c r="S250" s="4">
        <v>470</v>
      </c>
      <c r="T250" t="s">
        <v>224</v>
      </c>
      <c r="U250" t="s">
        <v>106</v>
      </c>
    </row>
    <row r="251" spans="1:21" x14ac:dyDescent="0.25">
      <c r="A251" t="s">
        <v>758</v>
      </c>
      <c r="B251" s="3">
        <v>46115</v>
      </c>
      <c r="C251" t="s">
        <v>759</v>
      </c>
      <c r="D251" t="s">
        <v>760</v>
      </c>
      <c r="E251" t="s">
        <v>95</v>
      </c>
      <c r="F251" s="4">
        <v>55</v>
      </c>
      <c r="G251" t="s">
        <v>111</v>
      </c>
      <c r="H251" t="s">
        <v>192</v>
      </c>
      <c r="I251" t="s">
        <v>307</v>
      </c>
      <c r="J251" t="s">
        <v>114</v>
      </c>
      <c r="K251" t="s">
        <v>310</v>
      </c>
      <c r="L251" t="s">
        <v>311</v>
      </c>
      <c r="M251" t="s">
        <v>102</v>
      </c>
      <c r="N251" t="s">
        <v>103</v>
      </c>
      <c r="O251" t="s">
        <v>198</v>
      </c>
      <c r="P251" s="4">
        <v>6</v>
      </c>
      <c r="Q251" s="4">
        <v>1200</v>
      </c>
      <c r="R251" s="4">
        <v>0.05</v>
      </c>
      <c r="S251" s="4">
        <v>464</v>
      </c>
      <c r="T251" t="s">
        <v>155</v>
      </c>
      <c r="U251" t="s">
        <v>141</v>
      </c>
    </row>
    <row r="252" spans="1:21" x14ac:dyDescent="0.25">
      <c r="A252" t="s">
        <v>761</v>
      </c>
      <c r="B252" s="3">
        <v>46217</v>
      </c>
      <c r="C252" t="s">
        <v>371</v>
      </c>
      <c r="D252" t="s">
        <v>748</v>
      </c>
      <c r="E252" t="s">
        <v>110</v>
      </c>
      <c r="F252" s="4">
        <v>27</v>
      </c>
      <c r="G252" t="s">
        <v>133</v>
      </c>
      <c r="H252" t="s">
        <v>390</v>
      </c>
      <c r="I252" t="s">
        <v>391</v>
      </c>
      <c r="J252" t="s">
        <v>114</v>
      </c>
      <c r="K252" t="s">
        <v>238</v>
      </c>
      <c r="L252" t="s">
        <v>239</v>
      </c>
      <c r="M252" t="s">
        <v>126</v>
      </c>
      <c r="N252" t="s">
        <v>240</v>
      </c>
      <c r="O252" t="s">
        <v>194</v>
      </c>
      <c r="P252" s="4">
        <v>3</v>
      </c>
      <c r="Q252" s="4">
        <v>10500</v>
      </c>
      <c r="R252" s="4">
        <v>0.05</v>
      </c>
      <c r="S252" s="4">
        <v>337</v>
      </c>
      <c r="T252" t="s">
        <v>120</v>
      </c>
      <c r="U252" t="s">
        <v>106</v>
      </c>
    </row>
    <row r="253" spans="1:21" x14ac:dyDescent="0.25">
      <c r="A253" t="s">
        <v>762</v>
      </c>
      <c r="B253" s="3">
        <v>46187</v>
      </c>
      <c r="C253" t="s">
        <v>757</v>
      </c>
      <c r="D253" t="s">
        <v>328</v>
      </c>
      <c r="E253" t="s">
        <v>95</v>
      </c>
      <c r="F253" s="4">
        <v>27</v>
      </c>
      <c r="G253" t="s">
        <v>159</v>
      </c>
      <c r="H253" t="s">
        <v>249</v>
      </c>
      <c r="I253" t="s">
        <v>250</v>
      </c>
      <c r="J253" t="s">
        <v>114</v>
      </c>
      <c r="K253" t="s">
        <v>222</v>
      </c>
      <c r="L253" t="s">
        <v>223</v>
      </c>
      <c r="M253" t="s">
        <v>102</v>
      </c>
      <c r="N253" t="s">
        <v>103</v>
      </c>
      <c r="O253" t="s">
        <v>119</v>
      </c>
      <c r="P253" s="4">
        <v>7</v>
      </c>
      <c r="Q253" s="4">
        <v>1600</v>
      </c>
      <c r="R253" s="4">
        <v>0.05</v>
      </c>
      <c r="S253" s="4">
        <v>494</v>
      </c>
      <c r="T253" t="s">
        <v>120</v>
      </c>
      <c r="U253" t="s">
        <v>106</v>
      </c>
    </row>
    <row r="254" spans="1:21" x14ac:dyDescent="0.25">
      <c r="A254" t="s">
        <v>763</v>
      </c>
      <c r="B254" s="3">
        <v>46078</v>
      </c>
      <c r="C254" t="s">
        <v>553</v>
      </c>
      <c r="D254" t="s">
        <v>294</v>
      </c>
      <c r="E254" t="s">
        <v>95</v>
      </c>
      <c r="F254" s="4">
        <v>24</v>
      </c>
      <c r="G254" t="s">
        <v>111</v>
      </c>
      <c r="H254" t="s">
        <v>112</v>
      </c>
      <c r="I254" t="s">
        <v>113</v>
      </c>
      <c r="J254" t="s">
        <v>147</v>
      </c>
      <c r="K254" t="s">
        <v>339</v>
      </c>
      <c r="L254" t="s">
        <v>340</v>
      </c>
      <c r="M254" t="s">
        <v>102</v>
      </c>
      <c r="N254" t="s">
        <v>342</v>
      </c>
      <c r="O254" t="s">
        <v>154</v>
      </c>
      <c r="P254" s="4">
        <v>7</v>
      </c>
      <c r="Q254" s="4">
        <v>65000</v>
      </c>
      <c r="R254" s="4">
        <v>0.1</v>
      </c>
      <c r="S254" s="4">
        <v>345</v>
      </c>
      <c r="T254" t="s">
        <v>155</v>
      </c>
      <c r="U254" t="s">
        <v>106</v>
      </c>
    </row>
    <row r="255" spans="1:21" x14ac:dyDescent="0.25">
      <c r="A255" t="s">
        <v>764</v>
      </c>
      <c r="B255" s="3">
        <v>46189</v>
      </c>
      <c r="C255" t="s">
        <v>260</v>
      </c>
      <c r="D255" t="s">
        <v>245</v>
      </c>
      <c r="E255" t="s">
        <v>95</v>
      </c>
      <c r="F255" s="4">
        <v>50</v>
      </c>
      <c r="G255" t="s">
        <v>111</v>
      </c>
      <c r="H255" t="s">
        <v>112</v>
      </c>
      <c r="I255" t="s">
        <v>315</v>
      </c>
      <c r="J255" t="s">
        <v>147</v>
      </c>
      <c r="K255" t="s">
        <v>174</v>
      </c>
      <c r="L255" t="s">
        <v>175</v>
      </c>
      <c r="M255" t="s">
        <v>102</v>
      </c>
      <c r="N255" t="s">
        <v>176</v>
      </c>
      <c r="O255" t="s">
        <v>140</v>
      </c>
      <c r="P255" s="4">
        <v>1</v>
      </c>
      <c r="Q255" s="4">
        <v>12500</v>
      </c>
      <c r="R255" s="4">
        <v>0.1</v>
      </c>
      <c r="S255" s="4">
        <v>284</v>
      </c>
      <c r="T255" t="s">
        <v>105</v>
      </c>
      <c r="U255" t="s">
        <v>106</v>
      </c>
    </row>
    <row r="256" spans="1:21" x14ac:dyDescent="0.25">
      <c r="A256" t="s">
        <v>765</v>
      </c>
      <c r="B256" s="3">
        <v>46131</v>
      </c>
      <c r="C256" t="s">
        <v>766</v>
      </c>
      <c r="D256" t="s">
        <v>651</v>
      </c>
      <c r="E256" t="s">
        <v>110</v>
      </c>
      <c r="F256" s="4">
        <v>25</v>
      </c>
      <c r="G256" t="s">
        <v>96</v>
      </c>
      <c r="H256" t="s">
        <v>97</v>
      </c>
      <c r="I256" t="s">
        <v>98</v>
      </c>
      <c r="J256" t="s">
        <v>147</v>
      </c>
      <c r="K256" t="s">
        <v>310</v>
      </c>
      <c r="L256" t="s">
        <v>311</v>
      </c>
      <c r="M256" t="s">
        <v>102</v>
      </c>
      <c r="N256" t="s">
        <v>103</v>
      </c>
      <c r="O256" t="s">
        <v>194</v>
      </c>
      <c r="P256" s="4">
        <v>4</v>
      </c>
      <c r="Q256" s="4">
        <v>1200</v>
      </c>
      <c r="R256" s="4">
        <v>0</v>
      </c>
      <c r="S256" s="4">
        <v>130</v>
      </c>
      <c r="T256" t="s">
        <v>767</v>
      </c>
      <c r="U256" t="s">
        <v>106</v>
      </c>
    </row>
    <row r="257" spans="1:21" x14ac:dyDescent="0.25">
      <c r="A257" t="s">
        <v>768</v>
      </c>
      <c r="B257" s="3">
        <v>46104</v>
      </c>
      <c r="C257" t="s">
        <v>769</v>
      </c>
      <c r="D257" t="s">
        <v>622</v>
      </c>
      <c r="E257" t="s">
        <v>95</v>
      </c>
      <c r="F257" s="4">
        <v>46</v>
      </c>
      <c r="G257" t="s">
        <v>96</v>
      </c>
      <c r="H257" t="s">
        <v>207</v>
      </c>
      <c r="I257" t="s">
        <v>208</v>
      </c>
      <c r="J257" t="s">
        <v>147</v>
      </c>
      <c r="K257" t="s">
        <v>182</v>
      </c>
      <c r="L257" t="s">
        <v>183</v>
      </c>
      <c r="M257" t="s">
        <v>138</v>
      </c>
      <c r="N257" t="s">
        <v>184</v>
      </c>
      <c r="O257" t="s">
        <v>194</v>
      </c>
      <c r="P257" s="4">
        <v>6</v>
      </c>
      <c r="Q257" s="4">
        <v>650</v>
      </c>
      <c r="R257" s="4">
        <v>0.05</v>
      </c>
      <c r="S257" s="4">
        <v>482</v>
      </c>
      <c r="T257" t="s">
        <v>155</v>
      </c>
      <c r="U257" t="s">
        <v>106</v>
      </c>
    </row>
    <row r="258" spans="1:21" x14ac:dyDescent="0.25">
      <c r="A258" t="s">
        <v>770</v>
      </c>
      <c r="B258" s="3">
        <v>46143</v>
      </c>
      <c r="C258" t="s">
        <v>771</v>
      </c>
      <c r="D258" t="s">
        <v>772</v>
      </c>
      <c r="E258" t="s">
        <v>95</v>
      </c>
      <c r="F258" s="4">
        <v>46</v>
      </c>
      <c r="G258" t="s">
        <v>96</v>
      </c>
      <c r="H258" t="s">
        <v>207</v>
      </c>
      <c r="I258" t="s">
        <v>208</v>
      </c>
      <c r="J258" t="s">
        <v>147</v>
      </c>
      <c r="K258" t="s">
        <v>182</v>
      </c>
      <c r="L258" t="s">
        <v>183</v>
      </c>
      <c r="M258" t="s">
        <v>138</v>
      </c>
      <c r="N258" t="s">
        <v>184</v>
      </c>
      <c r="O258" t="s">
        <v>169</v>
      </c>
      <c r="P258" s="4">
        <v>3</v>
      </c>
      <c r="Q258" s="4">
        <v>650</v>
      </c>
      <c r="R258" s="4">
        <v>0.1</v>
      </c>
      <c r="S258" s="4">
        <v>208</v>
      </c>
      <c r="T258" t="s">
        <v>120</v>
      </c>
      <c r="U258" t="s">
        <v>141</v>
      </c>
    </row>
    <row r="259" spans="1:21" x14ac:dyDescent="0.25">
      <c r="A259" t="s">
        <v>773</v>
      </c>
      <c r="B259" s="3">
        <v>46110</v>
      </c>
      <c r="C259" t="s">
        <v>376</v>
      </c>
      <c r="D259" t="s">
        <v>551</v>
      </c>
      <c r="E259" t="s">
        <v>110</v>
      </c>
      <c r="F259" s="4">
        <v>48</v>
      </c>
      <c r="G259" t="s">
        <v>111</v>
      </c>
      <c r="H259" t="s">
        <v>112</v>
      </c>
      <c r="I259" t="s">
        <v>173</v>
      </c>
      <c r="J259" t="s">
        <v>114</v>
      </c>
      <c r="K259" t="s">
        <v>254</v>
      </c>
      <c r="L259" t="s">
        <v>255</v>
      </c>
      <c r="M259" t="s">
        <v>232</v>
      </c>
      <c r="N259" t="s">
        <v>256</v>
      </c>
      <c r="O259" t="s">
        <v>119</v>
      </c>
      <c r="P259" s="4">
        <v>3</v>
      </c>
      <c r="Q259" s="4">
        <v>-500</v>
      </c>
      <c r="R259" s="4">
        <v>0.1</v>
      </c>
      <c r="S259" s="4">
        <v>149</v>
      </c>
      <c r="T259" t="s">
        <v>105</v>
      </c>
      <c r="U259" t="s">
        <v>106</v>
      </c>
    </row>
    <row r="260" spans="1:21" x14ac:dyDescent="0.25">
      <c r="A260" t="s">
        <v>774</v>
      </c>
      <c r="B260" s="3">
        <v>46047</v>
      </c>
      <c r="C260" t="s">
        <v>376</v>
      </c>
      <c r="D260" t="s">
        <v>775</v>
      </c>
      <c r="E260" t="s">
        <v>95</v>
      </c>
      <c r="F260" s="4">
        <v>51</v>
      </c>
      <c r="G260" t="s">
        <v>133</v>
      </c>
      <c r="H260" t="s">
        <v>134</v>
      </c>
      <c r="I260" t="s">
        <v>135</v>
      </c>
      <c r="J260" t="s">
        <v>147</v>
      </c>
      <c r="K260" t="s">
        <v>339</v>
      </c>
      <c r="L260" t="s">
        <v>340</v>
      </c>
      <c r="M260" t="s">
        <v>102</v>
      </c>
      <c r="N260" t="s">
        <v>342</v>
      </c>
      <c r="O260" t="s">
        <v>194</v>
      </c>
      <c r="P260" s="4">
        <v>4</v>
      </c>
      <c r="Q260" s="4">
        <v>65000</v>
      </c>
      <c r="R260" s="4">
        <v>0.1</v>
      </c>
      <c r="S260" s="4">
        <v>255</v>
      </c>
      <c r="T260" t="s">
        <v>128</v>
      </c>
      <c r="U260" t="s">
        <v>141</v>
      </c>
    </row>
    <row r="261" spans="1:21" x14ac:dyDescent="0.25">
      <c r="A261" t="s">
        <v>776</v>
      </c>
      <c r="B261" s="3">
        <v>46043</v>
      </c>
      <c r="C261" t="s">
        <v>269</v>
      </c>
      <c r="D261" t="s">
        <v>94</v>
      </c>
      <c r="E261" t="s">
        <v>110</v>
      </c>
      <c r="F261" s="4">
        <v>53</v>
      </c>
      <c r="G261" t="s">
        <v>111</v>
      </c>
      <c r="H261" t="s">
        <v>112</v>
      </c>
      <c r="I261" t="s">
        <v>188</v>
      </c>
      <c r="J261" t="s">
        <v>114</v>
      </c>
      <c r="K261" t="s">
        <v>222</v>
      </c>
      <c r="L261" t="s">
        <v>223</v>
      </c>
      <c r="M261" t="s">
        <v>102</v>
      </c>
      <c r="N261" t="s">
        <v>103</v>
      </c>
      <c r="O261" t="s">
        <v>169</v>
      </c>
      <c r="P261" s="4">
        <v>2</v>
      </c>
      <c r="Q261" s="4">
        <v>1600</v>
      </c>
      <c r="R261" s="4">
        <v>0.15</v>
      </c>
      <c r="S261" s="4">
        <v>186</v>
      </c>
      <c r="T261" t="s">
        <v>155</v>
      </c>
      <c r="U261" t="s">
        <v>141</v>
      </c>
    </row>
    <row r="262" spans="1:21" x14ac:dyDescent="0.25">
      <c r="A262" t="s">
        <v>777</v>
      </c>
      <c r="B262" s="3">
        <v>46254</v>
      </c>
      <c r="C262" t="s">
        <v>778</v>
      </c>
      <c r="D262" t="s">
        <v>491</v>
      </c>
      <c r="E262" t="s">
        <v>110</v>
      </c>
      <c r="F262" s="4">
        <v>29</v>
      </c>
      <c r="G262" t="s">
        <v>111</v>
      </c>
      <c r="H262" t="s">
        <v>192</v>
      </c>
      <c r="I262" t="s">
        <v>307</v>
      </c>
      <c r="J262" t="s">
        <v>99</v>
      </c>
      <c r="K262" t="s">
        <v>238</v>
      </c>
      <c r="L262" t="s">
        <v>239</v>
      </c>
      <c r="M262" t="s">
        <v>126</v>
      </c>
      <c r="N262" t="s">
        <v>240</v>
      </c>
      <c r="O262" t="s">
        <v>140</v>
      </c>
      <c r="P262" s="4">
        <v>1</v>
      </c>
      <c r="Q262" s="4">
        <v>10500</v>
      </c>
      <c r="R262" s="4">
        <v>0.1</v>
      </c>
      <c r="S262" s="4">
        <v>298</v>
      </c>
      <c r="T262" t="s">
        <v>105</v>
      </c>
      <c r="U262" t="s">
        <v>141</v>
      </c>
    </row>
    <row r="263" spans="1:21" x14ac:dyDescent="0.25">
      <c r="A263" t="s">
        <v>779</v>
      </c>
      <c r="B263" s="3">
        <v>46039</v>
      </c>
      <c r="C263" t="s">
        <v>504</v>
      </c>
      <c r="D263" t="s">
        <v>300</v>
      </c>
      <c r="E263" t="s">
        <v>110</v>
      </c>
      <c r="F263" s="4">
        <v>41</v>
      </c>
      <c r="G263" t="s">
        <v>159</v>
      </c>
      <c r="H263" t="s">
        <v>160</v>
      </c>
      <c r="I263" t="s">
        <v>161</v>
      </c>
      <c r="J263" t="s">
        <v>114</v>
      </c>
      <c r="K263" t="s">
        <v>339</v>
      </c>
      <c r="L263" t="s">
        <v>340</v>
      </c>
      <c r="M263" t="s">
        <v>102</v>
      </c>
      <c r="N263" t="s">
        <v>342</v>
      </c>
      <c r="O263" t="s">
        <v>140</v>
      </c>
      <c r="P263" s="4">
        <v>1</v>
      </c>
      <c r="Q263" s="4">
        <v>65000</v>
      </c>
      <c r="R263" s="4">
        <v>0.1</v>
      </c>
      <c r="S263" s="4">
        <v>348</v>
      </c>
      <c r="T263" t="s">
        <v>105</v>
      </c>
      <c r="U263" t="s">
        <v>106</v>
      </c>
    </row>
    <row r="264" spans="1:21" x14ac:dyDescent="0.25">
      <c r="A264" t="s">
        <v>780</v>
      </c>
      <c r="B264" s="3">
        <v>46041</v>
      </c>
      <c r="C264" t="s">
        <v>781</v>
      </c>
      <c r="D264" t="s">
        <v>187</v>
      </c>
      <c r="E264" t="s">
        <v>110</v>
      </c>
      <c r="F264" s="4">
        <v>40</v>
      </c>
      <c r="G264" t="s">
        <v>96</v>
      </c>
      <c r="H264" t="s">
        <v>228</v>
      </c>
      <c r="I264" t="s">
        <v>229</v>
      </c>
      <c r="J264" t="s">
        <v>147</v>
      </c>
      <c r="K264" t="s">
        <v>254</v>
      </c>
      <c r="L264" t="s">
        <v>255</v>
      </c>
      <c r="M264" t="s">
        <v>232</v>
      </c>
      <c r="N264" t="s">
        <v>256</v>
      </c>
      <c r="O264" t="s">
        <v>198</v>
      </c>
      <c r="P264" s="4">
        <v>6</v>
      </c>
      <c r="Q264" s="4">
        <v>400</v>
      </c>
      <c r="R264" s="4">
        <v>0.15</v>
      </c>
      <c r="S264" s="4">
        <v>487</v>
      </c>
      <c r="T264" t="s">
        <v>128</v>
      </c>
      <c r="U264" t="s">
        <v>106</v>
      </c>
    </row>
    <row r="265" spans="1:21" x14ac:dyDescent="0.25">
      <c r="A265" t="s">
        <v>782</v>
      </c>
      <c r="B265" s="3">
        <v>46028</v>
      </c>
      <c r="C265" t="s">
        <v>615</v>
      </c>
      <c r="D265" t="s">
        <v>365</v>
      </c>
      <c r="E265" t="s">
        <v>110</v>
      </c>
      <c r="F265" s="4">
        <v>53</v>
      </c>
      <c r="G265" t="s">
        <v>111</v>
      </c>
      <c r="H265" t="s">
        <v>145</v>
      </c>
      <c r="I265" t="s">
        <v>146</v>
      </c>
      <c r="J265" t="s">
        <v>114</v>
      </c>
      <c r="K265" t="s">
        <v>254</v>
      </c>
      <c r="L265" t="s">
        <v>255</v>
      </c>
      <c r="M265" t="s">
        <v>232</v>
      </c>
      <c r="N265" t="s">
        <v>256</v>
      </c>
      <c r="O265" t="s">
        <v>104</v>
      </c>
      <c r="P265" s="4">
        <v>8</v>
      </c>
      <c r="Q265" s="4">
        <v>400</v>
      </c>
      <c r="R265" s="4">
        <v>0.05</v>
      </c>
      <c r="S265" s="4">
        <v>94</v>
      </c>
      <c r="T265" t="s">
        <v>224</v>
      </c>
      <c r="U265" t="s">
        <v>106</v>
      </c>
    </row>
    <row r="266" spans="1:21" x14ac:dyDescent="0.25">
      <c r="A266" t="s">
        <v>783</v>
      </c>
      <c r="B266" s="3">
        <v>46231</v>
      </c>
      <c r="C266" t="s">
        <v>784</v>
      </c>
      <c r="D266" t="s">
        <v>785</v>
      </c>
      <c r="E266" t="s">
        <v>110</v>
      </c>
      <c r="F266" s="4">
        <v>37</v>
      </c>
      <c r="G266" t="s">
        <v>96</v>
      </c>
      <c r="H266" t="s">
        <v>97</v>
      </c>
      <c r="I266" t="s">
        <v>98</v>
      </c>
      <c r="J266" t="s">
        <v>99</v>
      </c>
      <c r="K266" t="s">
        <v>136</v>
      </c>
      <c r="L266" t="s">
        <v>137</v>
      </c>
      <c r="M266" t="s">
        <v>138</v>
      </c>
      <c r="N266" t="s">
        <v>139</v>
      </c>
      <c r="O266" t="s">
        <v>169</v>
      </c>
      <c r="P266" s="4">
        <v>4</v>
      </c>
      <c r="Q266" s="4">
        <v>1200</v>
      </c>
      <c r="R266" s="4">
        <v>0.15</v>
      </c>
      <c r="S266" s="4">
        <v>166</v>
      </c>
      <c r="T266" t="s">
        <v>128</v>
      </c>
      <c r="U266" t="s">
        <v>141</v>
      </c>
    </row>
    <row r="267" spans="1:21" x14ac:dyDescent="0.25">
      <c r="A267" t="s">
        <v>786</v>
      </c>
      <c r="B267" s="3">
        <v>46179</v>
      </c>
      <c r="C267" t="s">
        <v>474</v>
      </c>
      <c r="D267" t="s">
        <v>430</v>
      </c>
      <c r="E267" t="s">
        <v>110</v>
      </c>
      <c r="F267" s="4">
        <v>32</v>
      </c>
      <c r="G267" t="s">
        <v>133</v>
      </c>
      <c r="H267" t="s">
        <v>390</v>
      </c>
      <c r="I267" t="s">
        <v>391</v>
      </c>
      <c r="J267" t="s">
        <v>147</v>
      </c>
      <c r="K267" t="s">
        <v>254</v>
      </c>
      <c r="L267" t="s">
        <v>255</v>
      </c>
      <c r="M267" t="s">
        <v>232</v>
      </c>
      <c r="N267" t="s">
        <v>256</v>
      </c>
      <c r="O267" t="s">
        <v>169</v>
      </c>
      <c r="P267" s="4">
        <v>5</v>
      </c>
      <c r="Q267" s="4">
        <v>400</v>
      </c>
      <c r="R267" s="4">
        <v>0</v>
      </c>
      <c r="S267" s="4">
        <v>237</v>
      </c>
      <c r="T267" t="s">
        <v>120</v>
      </c>
      <c r="U267" t="s">
        <v>106</v>
      </c>
    </row>
    <row r="268" spans="1:21" x14ac:dyDescent="0.25">
      <c r="A268" t="s">
        <v>787</v>
      </c>
      <c r="B268" s="3">
        <v>46206</v>
      </c>
      <c r="C268" t="s">
        <v>402</v>
      </c>
      <c r="D268" t="s">
        <v>635</v>
      </c>
      <c r="E268" t="s">
        <v>110</v>
      </c>
      <c r="F268" s="4">
        <v>32</v>
      </c>
      <c r="G268" t="s">
        <v>111</v>
      </c>
      <c r="H268" t="s">
        <v>112</v>
      </c>
      <c r="I268" t="s">
        <v>188</v>
      </c>
      <c r="J268" t="s">
        <v>99</v>
      </c>
      <c r="K268" t="s">
        <v>115</v>
      </c>
      <c r="L268" t="s">
        <v>116</v>
      </c>
      <c r="M268" t="s">
        <v>117</v>
      </c>
      <c r="N268" t="s">
        <v>118</v>
      </c>
      <c r="O268" t="s">
        <v>169</v>
      </c>
      <c r="P268" s="4">
        <v>3</v>
      </c>
      <c r="Q268" s="4">
        <v>1600</v>
      </c>
      <c r="R268" s="4">
        <v>0.05</v>
      </c>
      <c r="S268" s="4">
        <v>251</v>
      </c>
      <c r="T268" t="s">
        <v>155</v>
      </c>
      <c r="U268" t="s">
        <v>106</v>
      </c>
    </row>
    <row r="269" spans="1:21" x14ac:dyDescent="0.25">
      <c r="A269" t="s">
        <v>788</v>
      </c>
      <c r="B269" s="3">
        <v>46084</v>
      </c>
      <c r="C269" t="s">
        <v>789</v>
      </c>
      <c r="D269" t="s">
        <v>264</v>
      </c>
      <c r="E269" t="s">
        <v>95</v>
      </c>
      <c r="F269" s="4">
        <v>25</v>
      </c>
      <c r="G269" t="s">
        <v>96</v>
      </c>
      <c r="H269" t="s">
        <v>97</v>
      </c>
      <c r="I269" t="s">
        <v>98</v>
      </c>
      <c r="J269" t="s">
        <v>147</v>
      </c>
      <c r="K269" t="s">
        <v>136</v>
      </c>
      <c r="L269" t="s">
        <v>137</v>
      </c>
      <c r="M269" t="s">
        <v>138</v>
      </c>
      <c r="N269" t="s">
        <v>139</v>
      </c>
      <c r="O269" t="s">
        <v>140</v>
      </c>
      <c r="P269" s="4">
        <v>2</v>
      </c>
      <c r="Q269" s="4">
        <v>1200</v>
      </c>
      <c r="R269" s="4">
        <v>0.15</v>
      </c>
      <c r="S269" s="4">
        <v>134</v>
      </c>
      <c r="T269" t="s">
        <v>105</v>
      </c>
      <c r="U269" t="s">
        <v>106</v>
      </c>
    </row>
    <row r="270" spans="1:21" x14ac:dyDescent="0.25">
      <c r="A270" t="s">
        <v>790</v>
      </c>
      <c r="B270" s="3">
        <v>46034</v>
      </c>
      <c r="C270" t="s">
        <v>545</v>
      </c>
      <c r="D270" t="s">
        <v>400</v>
      </c>
      <c r="E270" t="s">
        <v>95</v>
      </c>
      <c r="F270" s="4">
        <v>39</v>
      </c>
      <c r="G270" t="s">
        <v>111</v>
      </c>
      <c r="H270" t="s">
        <v>192</v>
      </c>
      <c r="I270" t="s">
        <v>307</v>
      </c>
      <c r="J270" t="s">
        <v>114</v>
      </c>
      <c r="K270" t="s">
        <v>100</v>
      </c>
      <c r="L270" t="s">
        <v>101</v>
      </c>
      <c r="M270" t="s">
        <v>102</v>
      </c>
      <c r="N270" t="s">
        <v>103</v>
      </c>
      <c r="O270" t="s">
        <v>154</v>
      </c>
      <c r="P270" s="4">
        <v>3</v>
      </c>
      <c r="Q270" s="4">
        <v>850</v>
      </c>
      <c r="R270" s="4">
        <v>0</v>
      </c>
      <c r="S270" s="4">
        <v>176</v>
      </c>
      <c r="T270" t="s">
        <v>120</v>
      </c>
      <c r="U270" t="s">
        <v>106</v>
      </c>
    </row>
    <row r="271" spans="1:21" x14ac:dyDescent="0.25">
      <c r="A271" t="s">
        <v>791</v>
      </c>
      <c r="B271" s="3">
        <v>46189</v>
      </c>
      <c r="C271" t="s">
        <v>385</v>
      </c>
      <c r="D271" t="s">
        <v>569</v>
      </c>
      <c r="E271" t="s">
        <v>95</v>
      </c>
      <c r="F271" s="4">
        <v>21</v>
      </c>
      <c r="G271" t="s">
        <v>96</v>
      </c>
      <c r="H271" t="s">
        <v>207</v>
      </c>
      <c r="I271" t="s">
        <v>270</v>
      </c>
      <c r="J271" t="s">
        <v>114</v>
      </c>
      <c r="K271" t="s">
        <v>339</v>
      </c>
      <c r="L271" t="s">
        <v>340</v>
      </c>
      <c r="M271" t="s">
        <v>341</v>
      </c>
      <c r="N271" t="s">
        <v>342</v>
      </c>
      <c r="O271" t="s">
        <v>140</v>
      </c>
      <c r="P271" s="4">
        <v>3</v>
      </c>
      <c r="Q271" s="4">
        <v>65000</v>
      </c>
      <c r="R271" s="4">
        <v>0.1</v>
      </c>
      <c r="S271" s="4">
        <v>201</v>
      </c>
      <c r="T271" t="s">
        <v>120</v>
      </c>
      <c r="U271" t="s">
        <v>106</v>
      </c>
    </row>
    <row r="272" spans="1:21" x14ac:dyDescent="0.25">
      <c r="A272" t="s">
        <v>792</v>
      </c>
      <c r="B272" s="3">
        <v>46118</v>
      </c>
      <c r="C272" t="s">
        <v>272</v>
      </c>
      <c r="D272" t="s">
        <v>793</v>
      </c>
      <c r="E272" t="s">
        <v>110</v>
      </c>
      <c r="F272" s="4">
        <v>26</v>
      </c>
      <c r="G272" t="s">
        <v>159</v>
      </c>
      <c r="H272" t="s">
        <v>249</v>
      </c>
      <c r="I272" t="s">
        <v>250</v>
      </c>
      <c r="J272" t="s">
        <v>147</v>
      </c>
      <c r="K272" t="s">
        <v>174</v>
      </c>
      <c r="L272" t="s">
        <v>175</v>
      </c>
      <c r="M272" t="s">
        <v>102</v>
      </c>
      <c r="N272" t="s">
        <v>176</v>
      </c>
      <c r="O272" t="s">
        <v>104</v>
      </c>
      <c r="P272" s="4">
        <v>7</v>
      </c>
      <c r="Q272" s="4">
        <v>12500</v>
      </c>
      <c r="R272" s="4">
        <v>0.05</v>
      </c>
      <c r="S272" s="4">
        <v>282</v>
      </c>
      <c r="T272" t="s">
        <v>105</v>
      </c>
      <c r="U272" t="s">
        <v>129</v>
      </c>
    </row>
    <row r="273" spans="1:21" x14ac:dyDescent="0.25">
      <c r="A273" t="s">
        <v>794</v>
      </c>
      <c r="B273" s="3">
        <v>46230</v>
      </c>
      <c r="C273" t="s">
        <v>795</v>
      </c>
      <c r="D273" t="s">
        <v>796</v>
      </c>
      <c r="E273" t="s">
        <v>95</v>
      </c>
      <c r="F273" s="4">
        <v>21</v>
      </c>
      <c r="G273" t="s">
        <v>111</v>
      </c>
      <c r="H273" t="s">
        <v>145</v>
      </c>
      <c r="I273" t="s">
        <v>303</v>
      </c>
      <c r="J273" t="s">
        <v>99</v>
      </c>
      <c r="K273" t="s">
        <v>222</v>
      </c>
      <c r="L273" t="s">
        <v>223</v>
      </c>
      <c r="M273" t="s">
        <v>102</v>
      </c>
      <c r="N273" t="s">
        <v>103</v>
      </c>
      <c r="O273" t="s">
        <v>194</v>
      </c>
      <c r="P273" s="4">
        <v>6</v>
      </c>
      <c r="Q273" s="4">
        <v>1600</v>
      </c>
      <c r="R273" s="4">
        <v>0.1</v>
      </c>
      <c r="S273" s="4">
        <v>161</v>
      </c>
      <c r="T273" t="s">
        <v>105</v>
      </c>
      <c r="U273" t="s">
        <v>106</v>
      </c>
    </row>
    <row r="274" spans="1:21" x14ac:dyDescent="0.25">
      <c r="A274" t="s">
        <v>797</v>
      </c>
      <c r="B274" s="3">
        <v>46092</v>
      </c>
      <c r="C274" t="s">
        <v>798</v>
      </c>
      <c r="D274" t="s">
        <v>356</v>
      </c>
      <c r="E274" t="s">
        <v>110</v>
      </c>
      <c r="F274" s="4">
        <v>46</v>
      </c>
      <c r="G274" t="s">
        <v>159</v>
      </c>
      <c r="H274" t="s">
        <v>249</v>
      </c>
      <c r="I274" t="s">
        <v>250</v>
      </c>
      <c r="J274" t="s">
        <v>147</v>
      </c>
      <c r="K274" t="s">
        <v>182</v>
      </c>
      <c r="L274" t="s">
        <v>183</v>
      </c>
      <c r="M274" t="s">
        <v>138</v>
      </c>
      <c r="N274" t="s">
        <v>184</v>
      </c>
      <c r="O274" t="s">
        <v>154</v>
      </c>
      <c r="P274" s="4">
        <v>7</v>
      </c>
      <c r="Q274" s="4">
        <v>650</v>
      </c>
      <c r="R274" s="4">
        <v>0.1</v>
      </c>
      <c r="S274" s="4">
        <v>250</v>
      </c>
      <c r="T274" t="s">
        <v>155</v>
      </c>
      <c r="U274" t="s">
        <v>106</v>
      </c>
    </row>
    <row r="275" spans="1:21" x14ac:dyDescent="0.25">
      <c r="A275" t="s">
        <v>799</v>
      </c>
      <c r="B275" s="3">
        <v>46153</v>
      </c>
      <c r="C275" t="s">
        <v>405</v>
      </c>
      <c r="D275" t="s">
        <v>800</v>
      </c>
      <c r="E275" t="s">
        <v>95</v>
      </c>
      <c r="F275" s="4">
        <v>36</v>
      </c>
      <c r="G275" t="s">
        <v>111</v>
      </c>
      <c r="H275" t="s">
        <v>112</v>
      </c>
      <c r="I275" t="s">
        <v>188</v>
      </c>
      <c r="J275" t="s">
        <v>147</v>
      </c>
      <c r="K275" t="s">
        <v>238</v>
      </c>
      <c r="L275" t="s">
        <v>239</v>
      </c>
      <c r="M275" t="s">
        <v>126</v>
      </c>
      <c r="N275" t="s">
        <v>240</v>
      </c>
      <c r="O275" t="s">
        <v>119</v>
      </c>
      <c r="P275" s="4">
        <v>7</v>
      </c>
      <c r="Q275" s="4">
        <v>10500</v>
      </c>
      <c r="R275" s="4">
        <v>0.2</v>
      </c>
      <c r="S275" s="4">
        <v>281</v>
      </c>
      <c r="T275" t="s">
        <v>224</v>
      </c>
      <c r="U275" t="s">
        <v>106</v>
      </c>
    </row>
    <row r="276" spans="1:21" x14ac:dyDescent="0.25">
      <c r="A276" t="s">
        <v>801</v>
      </c>
      <c r="B276" s="3">
        <v>46139</v>
      </c>
      <c r="C276" t="s">
        <v>802</v>
      </c>
      <c r="D276" t="s">
        <v>793</v>
      </c>
      <c r="E276" t="s">
        <v>95</v>
      </c>
      <c r="F276" s="4">
        <v>46</v>
      </c>
      <c r="G276" t="s">
        <v>111</v>
      </c>
      <c r="H276" t="s">
        <v>112</v>
      </c>
      <c r="I276" t="s">
        <v>188</v>
      </c>
      <c r="J276" t="s">
        <v>99</v>
      </c>
      <c r="K276" t="s">
        <v>339</v>
      </c>
      <c r="L276" t="s">
        <v>340</v>
      </c>
      <c r="M276" t="s">
        <v>102</v>
      </c>
      <c r="N276" t="s">
        <v>342</v>
      </c>
      <c r="O276" t="s">
        <v>198</v>
      </c>
      <c r="P276" s="4">
        <v>8</v>
      </c>
      <c r="Q276" s="4">
        <v>65000</v>
      </c>
      <c r="R276" s="4">
        <v>0.1</v>
      </c>
      <c r="S276" s="4">
        <v>169</v>
      </c>
      <c r="T276" t="s">
        <v>105</v>
      </c>
      <c r="U276" t="s">
        <v>106</v>
      </c>
    </row>
    <row r="277" spans="1:21" x14ac:dyDescent="0.25">
      <c r="A277" t="s">
        <v>803</v>
      </c>
      <c r="B277" s="3">
        <v>46034</v>
      </c>
      <c r="C277" t="s">
        <v>615</v>
      </c>
      <c r="D277" t="s">
        <v>804</v>
      </c>
      <c r="E277" t="s">
        <v>110</v>
      </c>
      <c r="F277" s="4">
        <v>54</v>
      </c>
      <c r="G277" t="s">
        <v>111</v>
      </c>
      <c r="H277" t="s">
        <v>112</v>
      </c>
      <c r="I277" t="s">
        <v>315</v>
      </c>
      <c r="J277" t="s">
        <v>99</v>
      </c>
      <c r="K277" t="s">
        <v>238</v>
      </c>
      <c r="L277" t="s">
        <v>239</v>
      </c>
      <c r="M277" t="s">
        <v>126</v>
      </c>
      <c r="N277" t="s">
        <v>240</v>
      </c>
      <c r="O277" t="s">
        <v>154</v>
      </c>
      <c r="P277" s="4">
        <v>5</v>
      </c>
      <c r="Q277" s="4">
        <v>10500</v>
      </c>
      <c r="R277" s="4">
        <v>0.15</v>
      </c>
      <c r="S277" s="4">
        <v>447</v>
      </c>
      <c r="T277" t="s">
        <v>120</v>
      </c>
      <c r="U277" t="s">
        <v>106</v>
      </c>
    </row>
    <row r="278" spans="1:21" x14ac:dyDescent="0.25">
      <c r="A278" t="s">
        <v>805</v>
      </c>
      <c r="B278" s="3">
        <v>46231</v>
      </c>
      <c r="C278" t="s">
        <v>806</v>
      </c>
      <c r="D278" t="s">
        <v>445</v>
      </c>
      <c r="E278" t="s">
        <v>95</v>
      </c>
      <c r="F278" s="4">
        <v>32</v>
      </c>
      <c r="G278" t="s">
        <v>111</v>
      </c>
      <c r="H278" t="s">
        <v>112</v>
      </c>
      <c r="I278" t="s">
        <v>188</v>
      </c>
      <c r="J278" t="s">
        <v>114</v>
      </c>
      <c r="K278" t="s">
        <v>254</v>
      </c>
      <c r="L278" t="s">
        <v>255</v>
      </c>
      <c r="M278" t="s">
        <v>232</v>
      </c>
      <c r="N278" t="s">
        <v>256</v>
      </c>
      <c r="O278" t="s">
        <v>198</v>
      </c>
      <c r="P278" s="4">
        <v>4</v>
      </c>
      <c r="Q278" s="4">
        <v>400</v>
      </c>
      <c r="R278" s="4">
        <v>0.05</v>
      </c>
      <c r="S278" s="4">
        <v>490</v>
      </c>
      <c r="T278" t="s">
        <v>224</v>
      </c>
      <c r="U278" t="s">
        <v>106</v>
      </c>
    </row>
    <row r="279" spans="1:21" x14ac:dyDescent="0.25">
      <c r="A279" t="s">
        <v>807</v>
      </c>
      <c r="B279" s="3">
        <v>46194</v>
      </c>
      <c r="C279" t="s">
        <v>808</v>
      </c>
      <c r="D279" t="s">
        <v>94</v>
      </c>
      <c r="E279" t="s">
        <v>110</v>
      </c>
      <c r="F279" s="4">
        <v>44</v>
      </c>
      <c r="G279" t="s">
        <v>111</v>
      </c>
      <c r="H279" t="s">
        <v>236</v>
      </c>
      <c r="I279" t="s">
        <v>237</v>
      </c>
      <c r="J279" t="s">
        <v>114</v>
      </c>
      <c r="K279" t="s">
        <v>310</v>
      </c>
      <c r="L279" t="s">
        <v>311</v>
      </c>
      <c r="M279" t="s">
        <v>102</v>
      </c>
      <c r="N279" t="s">
        <v>103</v>
      </c>
      <c r="O279" t="s">
        <v>140</v>
      </c>
      <c r="P279" s="4">
        <v>2</v>
      </c>
      <c r="Q279" s="4">
        <v>1200</v>
      </c>
      <c r="R279" s="4">
        <v>0.05</v>
      </c>
      <c r="S279" s="4">
        <v>278</v>
      </c>
      <c r="T279" t="s">
        <v>105</v>
      </c>
      <c r="U279" t="s">
        <v>106</v>
      </c>
    </row>
    <row r="280" spans="1:21" x14ac:dyDescent="0.25">
      <c r="A280" t="s">
        <v>809</v>
      </c>
      <c r="B280" s="3">
        <v>46087</v>
      </c>
      <c r="C280" t="s">
        <v>810</v>
      </c>
      <c r="D280" t="s">
        <v>365</v>
      </c>
      <c r="E280" t="s">
        <v>95</v>
      </c>
      <c r="F280" s="4">
        <v>43</v>
      </c>
      <c r="G280" t="s">
        <v>111</v>
      </c>
      <c r="H280" t="s">
        <v>192</v>
      </c>
      <c r="I280" t="s">
        <v>307</v>
      </c>
      <c r="J280" t="s">
        <v>114</v>
      </c>
      <c r="K280" t="s">
        <v>222</v>
      </c>
      <c r="L280" t="s">
        <v>223</v>
      </c>
      <c r="M280" t="s">
        <v>102</v>
      </c>
      <c r="N280" t="s">
        <v>103</v>
      </c>
      <c r="O280" t="s">
        <v>169</v>
      </c>
      <c r="P280" s="4">
        <v>3</v>
      </c>
      <c r="Q280" s="4">
        <v>1600</v>
      </c>
      <c r="R280" s="4">
        <v>0.05</v>
      </c>
      <c r="S280" s="4">
        <v>434</v>
      </c>
      <c r="T280" t="s">
        <v>128</v>
      </c>
      <c r="U280" t="s">
        <v>106</v>
      </c>
    </row>
    <row r="281" spans="1:21" x14ac:dyDescent="0.25">
      <c r="A281" t="s">
        <v>811</v>
      </c>
      <c r="B281" s="3">
        <v>46087</v>
      </c>
      <c r="C281" t="s">
        <v>704</v>
      </c>
      <c r="D281" t="s">
        <v>812</v>
      </c>
      <c r="E281" t="s">
        <v>110</v>
      </c>
      <c r="F281" s="4">
        <v>38</v>
      </c>
      <c r="G281" t="s">
        <v>111</v>
      </c>
      <c r="H281" t="s">
        <v>152</v>
      </c>
      <c r="I281" t="s">
        <v>153</v>
      </c>
      <c r="J281" t="s">
        <v>114</v>
      </c>
      <c r="K281" t="s">
        <v>238</v>
      </c>
      <c r="L281" t="s">
        <v>239</v>
      </c>
      <c r="M281" t="s">
        <v>126</v>
      </c>
      <c r="N281" t="s">
        <v>240</v>
      </c>
      <c r="O281" t="s">
        <v>169</v>
      </c>
      <c r="P281" s="4">
        <v>1</v>
      </c>
      <c r="Q281" s="4">
        <v>10500</v>
      </c>
      <c r="R281" s="4">
        <v>0.05</v>
      </c>
      <c r="S281" s="4">
        <v>479</v>
      </c>
      <c r="T281" t="s">
        <v>224</v>
      </c>
      <c r="U281" t="s">
        <v>129</v>
      </c>
    </row>
    <row r="282" spans="1:21" x14ac:dyDescent="0.25">
      <c r="A282" t="s">
        <v>813</v>
      </c>
      <c r="B282" s="3">
        <v>46204</v>
      </c>
      <c r="C282" t="s">
        <v>759</v>
      </c>
      <c r="D282" t="s">
        <v>814</v>
      </c>
      <c r="E282" t="s">
        <v>110</v>
      </c>
      <c r="F282" s="4">
        <v>26</v>
      </c>
      <c r="G282" t="s">
        <v>111</v>
      </c>
      <c r="H282" t="s">
        <v>236</v>
      </c>
      <c r="I282" t="s">
        <v>326</v>
      </c>
      <c r="J282" t="s">
        <v>99</v>
      </c>
      <c r="K282" t="s">
        <v>254</v>
      </c>
      <c r="L282" t="s">
        <v>255</v>
      </c>
      <c r="M282" t="s">
        <v>232</v>
      </c>
      <c r="N282" t="s">
        <v>256</v>
      </c>
      <c r="O282" t="s">
        <v>148</v>
      </c>
      <c r="P282" s="4">
        <v>2</v>
      </c>
      <c r="Q282" s="4">
        <v>400</v>
      </c>
      <c r="R282" s="4">
        <v>0.15</v>
      </c>
      <c r="S282" s="4">
        <v>371</v>
      </c>
      <c r="T282" t="s">
        <v>105</v>
      </c>
      <c r="U282" t="s">
        <v>129</v>
      </c>
    </row>
    <row r="283" spans="1:21" x14ac:dyDescent="0.25">
      <c r="A283" t="s">
        <v>815</v>
      </c>
      <c r="B283" s="3">
        <v>46141</v>
      </c>
      <c r="C283" t="s">
        <v>122</v>
      </c>
      <c r="D283" t="s">
        <v>816</v>
      </c>
      <c r="E283" t="s">
        <v>110</v>
      </c>
      <c r="F283" s="4">
        <v>27</v>
      </c>
      <c r="G283" t="s">
        <v>111</v>
      </c>
      <c r="H283" t="s">
        <v>236</v>
      </c>
      <c r="I283" t="s">
        <v>326</v>
      </c>
      <c r="J283" t="s">
        <v>114</v>
      </c>
      <c r="K283" t="s">
        <v>136</v>
      </c>
      <c r="L283" t="s">
        <v>137</v>
      </c>
      <c r="M283" t="s">
        <v>138</v>
      </c>
      <c r="N283" t="s">
        <v>139</v>
      </c>
      <c r="O283" t="s">
        <v>194</v>
      </c>
      <c r="P283" s="4">
        <v>5</v>
      </c>
      <c r="Q283" s="4">
        <v>1200</v>
      </c>
      <c r="R283" s="4">
        <v>0.1</v>
      </c>
      <c r="S283" s="4">
        <v>206</v>
      </c>
      <c r="T283" t="s">
        <v>128</v>
      </c>
      <c r="U283" t="s">
        <v>106</v>
      </c>
    </row>
    <row r="284" spans="1:21" x14ac:dyDescent="0.25">
      <c r="A284" t="s">
        <v>817</v>
      </c>
      <c r="B284" s="3">
        <v>46248</v>
      </c>
      <c r="C284" t="s">
        <v>461</v>
      </c>
      <c r="D284" t="s">
        <v>206</v>
      </c>
      <c r="E284" t="s">
        <v>95</v>
      </c>
      <c r="F284" s="4">
        <v>32</v>
      </c>
      <c r="G284" t="s">
        <v>96</v>
      </c>
      <c r="H284" t="s">
        <v>207</v>
      </c>
      <c r="I284" t="s">
        <v>270</v>
      </c>
      <c r="J284" t="s">
        <v>147</v>
      </c>
      <c r="K284" t="s">
        <v>339</v>
      </c>
      <c r="L284" t="s">
        <v>340</v>
      </c>
      <c r="M284" t="s">
        <v>341</v>
      </c>
      <c r="N284" t="s">
        <v>342</v>
      </c>
      <c r="O284" t="s">
        <v>119</v>
      </c>
      <c r="P284" s="4">
        <v>3</v>
      </c>
      <c r="Q284" s="4">
        <v>65000</v>
      </c>
      <c r="R284" s="4">
        <v>0</v>
      </c>
      <c r="S284" s="4">
        <v>64</v>
      </c>
      <c r="T284" t="s">
        <v>224</v>
      </c>
      <c r="U284" t="s">
        <v>129</v>
      </c>
    </row>
    <row r="285" spans="1:21" x14ac:dyDescent="0.25">
      <c r="A285" t="s">
        <v>818</v>
      </c>
      <c r="B285" s="3">
        <v>46089</v>
      </c>
      <c r="C285" t="s">
        <v>819</v>
      </c>
      <c r="D285" t="s">
        <v>820</v>
      </c>
      <c r="E285" t="s">
        <v>95</v>
      </c>
      <c r="F285" s="4">
        <v>32</v>
      </c>
      <c r="G285" t="s">
        <v>111</v>
      </c>
      <c r="H285" t="s">
        <v>152</v>
      </c>
      <c r="I285" t="s">
        <v>153</v>
      </c>
      <c r="J285" t="s">
        <v>147</v>
      </c>
      <c r="K285" t="s">
        <v>174</v>
      </c>
      <c r="L285" t="s">
        <v>175</v>
      </c>
      <c r="M285" t="s">
        <v>102</v>
      </c>
      <c r="N285" t="s">
        <v>176</v>
      </c>
      <c r="O285" t="s">
        <v>169</v>
      </c>
      <c r="P285" s="4">
        <v>8</v>
      </c>
      <c r="Q285" s="4">
        <v>12500</v>
      </c>
      <c r="R285" s="4">
        <v>0.05</v>
      </c>
      <c r="S285" s="4">
        <v>322</v>
      </c>
      <c r="T285" t="s">
        <v>128</v>
      </c>
      <c r="U285" t="s">
        <v>106</v>
      </c>
    </row>
    <row r="286" spans="1:21" x14ac:dyDescent="0.25">
      <c r="A286" t="s">
        <v>821</v>
      </c>
      <c r="B286" s="3">
        <v>46072</v>
      </c>
      <c r="C286" t="s">
        <v>798</v>
      </c>
      <c r="D286" t="s">
        <v>822</v>
      </c>
      <c r="E286" t="s">
        <v>110</v>
      </c>
      <c r="F286" s="4">
        <v>48</v>
      </c>
      <c r="G286" t="s">
        <v>111</v>
      </c>
      <c r="H286" t="s">
        <v>236</v>
      </c>
      <c r="I286" t="s">
        <v>237</v>
      </c>
      <c r="J286" t="s">
        <v>114</v>
      </c>
      <c r="K286" t="s">
        <v>310</v>
      </c>
      <c r="L286" t="s">
        <v>311</v>
      </c>
      <c r="M286" t="s">
        <v>102</v>
      </c>
      <c r="N286" t="s">
        <v>103</v>
      </c>
      <c r="O286" t="s">
        <v>198</v>
      </c>
      <c r="P286" s="4">
        <v>7</v>
      </c>
      <c r="Q286" s="4">
        <v>1200</v>
      </c>
      <c r="R286" s="4">
        <v>0.2</v>
      </c>
      <c r="S286" s="4">
        <v>191</v>
      </c>
      <c r="T286" t="s">
        <v>128</v>
      </c>
      <c r="U286" t="s">
        <v>106</v>
      </c>
    </row>
    <row r="287" spans="1:21" x14ac:dyDescent="0.25">
      <c r="A287" t="s">
        <v>823</v>
      </c>
      <c r="B287" s="3">
        <v>46039</v>
      </c>
      <c r="C287" t="s">
        <v>408</v>
      </c>
      <c r="D287" t="s">
        <v>242</v>
      </c>
      <c r="E287" t="s">
        <v>95</v>
      </c>
      <c r="F287" s="4">
        <v>47</v>
      </c>
      <c r="G287" t="s">
        <v>159</v>
      </c>
      <c r="H287" t="s">
        <v>249</v>
      </c>
      <c r="I287" t="s">
        <v>250</v>
      </c>
      <c r="J287" t="s">
        <v>99</v>
      </c>
      <c r="K287" t="s">
        <v>115</v>
      </c>
      <c r="L287" t="s">
        <v>116</v>
      </c>
      <c r="M287" t="s">
        <v>117</v>
      </c>
      <c r="N287" t="s">
        <v>118</v>
      </c>
      <c r="O287" t="s">
        <v>119</v>
      </c>
      <c r="P287" s="4">
        <v>6</v>
      </c>
      <c r="Q287" s="4">
        <v>1600</v>
      </c>
      <c r="R287" s="4">
        <v>0.15</v>
      </c>
      <c r="S287" s="4">
        <v>394</v>
      </c>
      <c r="T287" t="s">
        <v>224</v>
      </c>
      <c r="U287" t="s">
        <v>129</v>
      </c>
    </row>
    <row r="288" spans="1:21" x14ac:dyDescent="0.25">
      <c r="A288" t="s">
        <v>824</v>
      </c>
      <c r="B288" s="3">
        <v>46248</v>
      </c>
      <c r="C288" t="s">
        <v>186</v>
      </c>
      <c r="D288" t="s">
        <v>812</v>
      </c>
      <c r="E288" t="s">
        <v>95</v>
      </c>
      <c r="F288" s="4">
        <v>30</v>
      </c>
      <c r="G288" t="s">
        <v>111</v>
      </c>
      <c r="H288" t="s">
        <v>192</v>
      </c>
      <c r="I288" t="s">
        <v>193</v>
      </c>
      <c r="J288" t="s">
        <v>114</v>
      </c>
      <c r="K288" t="s">
        <v>339</v>
      </c>
      <c r="L288" t="s">
        <v>340</v>
      </c>
      <c r="M288" t="s">
        <v>102</v>
      </c>
      <c r="N288" t="s">
        <v>342</v>
      </c>
      <c r="O288" t="s">
        <v>140</v>
      </c>
      <c r="P288" s="4">
        <v>1</v>
      </c>
      <c r="Q288" s="4">
        <v>65000</v>
      </c>
      <c r="R288" s="4">
        <v>0.2</v>
      </c>
      <c r="S288" s="4">
        <v>65</v>
      </c>
      <c r="T288" t="s">
        <v>105</v>
      </c>
      <c r="U288" t="s">
        <v>106</v>
      </c>
    </row>
    <row r="289" spans="1:21" x14ac:dyDescent="0.25">
      <c r="A289" t="s">
        <v>825</v>
      </c>
      <c r="B289" s="3">
        <v>46202</v>
      </c>
      <c r="C289" t="s">
        <v>826</v>
      </c>
      <c r="D289" t="s">
        <v>827</v>
      </c>
      <c r="E289" t="s">
        <v>110</v>
      </c>
      <c r="F289" s="4">
        <v>30</v>
      </c>
      <c r="G289" t="s">
        <v>159</v>
      </c>
      <c r="H289" t="s">
        <v>202</v>
      </c>
      <c r="I289" t="s">
        <v>203</v>
      </c>
      <c r="J289" t="s">
        <v>99</v>
      </c>
      <c r="K289" t="s">
        <v>115</v>
      </c>
      <c r="L289" t="s">
        <v>116</v>
      </c>
      <c r="M289" t="s">
        <v>117</v>
      </c>
      <c r="N289" t="s">
        <v>118</v>
      </c>
      <c r="O289" t="s">
        <v>148</v>
      </c>
      <c r="P289" s="4">
        <v>7</v>
      </c>
      <c r="Q289" s="4">
        <v>1600</v>
      </c>
      <c r="R289" s="4">
        <v>0.15</v>
      </c>
      <c r="S289" s="4">
        <v>434</v>
      </c>
      <c r="T289" t="s">
        <v>128</v>
      </c>
      <c r="U289" t="s">
        <v>106</v>
      </c>
    </row>
    <row r="290" spans="1:21" x14ac:dyDescent="0.25">
      <c r="A290" t="s">
        <v>828</v>
      </c>
      <c r="B290" s="3">
        <v>46131</v>
      </c>
      <c r="C290" t="s">
        <v>674</v>
      </c>
      <c r="D290" t="s">
        <v>318</v>
      </c>
      <c r="E290" t="s">
        <v>110</v>
      </c>
      <c r="F290" s="4">
        <v>27</v>
      </c>
      <c r="G290" t="s">
        <v>111</v>
      </c>
      <c r="H290" t="s">
        <v>192</v>
      </c>
      <c r="I290" t="s">
        <v>193</v>
      </c>
      <c r="J290" t="s">
        <v>147</v>
      </c>
      <c r="K290" t="s">
        <v>230</v>
      </c>
      <c r="L290" t="s">
        <v>231</v>
      </c>
      <c r="M290" t="s">
        <v>232</v>
      </c>
      <c r="N290" t="s">
        <v>233</v>
      </c>
      <c r="O290" t="s">
        <v>119</v>
      </c>
      <c r="P290" s="4">
        <v>3</v>
      </c>
      <c r="Q290" s="4">
        <v>300</v>
      </c>
      <c r="R290" s="4">
        <v>0.05</v>
      </c>
      <c r="S290" s="4">
        <v>453</v>
      </c>
      <c r="T290" t="s">
        <v>155</v>
      </c>
      <c r="U290" t="s">
        <v>129</v>
      </c>
    </row>
    <row r="291" spans="1:21" x14ac:dyDescent="0.25">
      <c r="A291" t="s">
        <v>829</v>
      </c>
      <c r="B291" s="3">
        <v>46206</v>
      </c>
      <c r="C291" t="s">
        <v>830</v>
      </c>
      <c r="D291" t="s">
        <v>406</v>
      </c>
      <c r="E291" t="s">
        <v>95</v>
      </c>
      <c r="F291" s="4">
        <v>38</v>
      </c>
      <c r="G291" t="s">
        <v>111</v>
      </c>
      <c r="H291" t="s">
        <v>236</v>
      </c>
      <c r="I291" t="s">
        <v>326</v>
      </c>
      <c r="J291" t="s">
        <v>147</v>
      </c>
      <c r="K291" t="s">
        <v>124</v>
      </c>
      <c r="L291" t="s">
        <v>125</v>
      </c>
      <c r="M291" t="s">
        <v>126</v>
      </c>
      <c r="N291" t="s">
        <v>127</v>
      </c>
      <c r="O291" t="s">
        <v>140</v>
      </c>
      <c r="P291" s="4">
        <v>6</v>
      </c>
      <c r="Q291" s="4">
        <v>8500</v>
      </c>
      <c r="S291" s="4">
        <v>395</v>
      </c>
      <c r="T291" t="s">
        <v>224</v>
      </c>
      <c r="U291" t="s">
        <v>106</v>
      </c>
    </row>
    <row r="292" spans="1:21" x14ac:dyDescent="0.25">
      <c r="A292" t="s">
        <v>831</v>
      </c>
      <c r="B292" s="3">
        <v>46160</v>
      </c>
      <c r="C292" t="s">
        <v>832</v>
      </c>
      <c r="D292" t="s">
        <v>833</v>
      </c>
      <c r="E292" t="s">
        <v>110</v>
      </c>
      <c r="F292" s="4">
        <v>21</v>
      </c>
      <c r="G292" t="s">
        <v>96</v>
      </c>
      <c r="H292" t="s">
        <v>207</v>
      </c>
      <c r="I292" t="s">
        <v>208</v>
      </c>
      <c r="J292" t="s">
        <v>99</v>
      </c>
      <c r="K292" t="s">
        <v>230</v>
      </c>
      <c r="L292" t="s">
        <v>231</v>
      </c>
      <c r="M292" t="s">
        <v>232</v>
      </c>
      <c r="N292" t="s">
        <v>233</v>
      </c>
      <c r="O292" t="s">
        <v>148</v>
      </c>
      <c r="P292" s="4">
        <v>4</v>
      </c>
      <c r="Q292" s="4">
        <v>300</v>
      </c>
      <c r="R292" s="4">
        <v>0.15</v>
      </c>
      <c r="S292" s="4">
        <v>486</v>
      </c>
      <c r="T292" t="s">
        <v>120</v>
      </c>
      <c r="U292" t="s">
        <v>129</v>
      </c>
    </row>
    <row r="293" spans="1:21" x14ac:dyDescent="0.25">
      <c r="A293" t="s">
        <v>834</v>
      </c>
      <c r="B293" s="3">
        <v>46063</v>
      </c>
      <c r="C293" t="s">
        <v>835</v>
      </c>
      <c r="D293" t="s">
        <v>348</v>
      </c>
      <c r="E293" t="s">
        <v>95</v>
      </c>
      <c r="F293" s="4">
        <v>41</v>
      </c>
      <c r="G293" t="s">
        <v>111</v>
      </c>
      <c r="H293" t="s">
        <v>112</v>
      </c>
      <c r="I293" t="s">
        <v>188</v>
      </c>
      <c r="J293" t="s">
        <v>147</v>
      </c>
      <c r="K293" t="s">
        <v>182</v>
      </c>
      <c r="L293" t="s">
        <v>183</v>
      </c>
      <c r="M293" t="s">
        <v>138</v>
      </c>
      <c r="N293" t="s">
        <v>184</v>
      </c>
      <c r="O293" t="s">
        <v>154</v>
      </c>
      <c r="P293" s="4">
        <v>8</v>
      </c>
      <c r="Q293" s="4">
        <v>650</v>
      </c>
      <c r="R293" s="4">
        <v>0</v>
      </c>
      <c r="S293" s="4">
        <v>124</v>
      </c>
      <c r="T293" t="s">
        <v>155</v>
      </c>
      <c r="U293" t="s">
        <v>106</v>
      </c>
    </row>
    <row r="294" spans="1:21" x14ac:dyDescent="0.25">
      <c r="A294" t="s">
        <v>836</v>
      </c>
      <c r="B294" s="3">
        <v>46050</v>
      </c>
      <c r="C294" t="s">
        <v>687</v>
      </c>
      <c r="D294" t="s">
        <v>820</v>
      </c>
      <c r="E294" t="s">
        <v>110</v>
      </c>
      <c r="F294" s="4">
        <v>27</v>
      </c>
      <c r="G294" t="s">
        <v>111</v>
      </c>
      <c r="H294" t="s">
        <v>236</v>
      </c>
      <c r="I294" t="s">
        <v>326</v>
      </c>
      <c r="J294" t="s">
        <v>99</v>
      </c>
      <c r="K294" t="s">
        <v>136</v>
      </c>
      <c r="L294" t="s">
        <v>137</v>
      </c>
      <c r="M294" t="s">
        <v>138</v>
      </c>
      <c r="N294" t="s">
        <v>139</v>
      </c>
      <c r="O294" t="s">
        <v>169</v>
      </c>
      <c r="P294" s="4">
        <v>5</v>
      </c>
      <c r="Q294" s="4">
        <v>1200</v>
      </c>
      <c r="R294" s="4">
        <v>0.1</v>
      </c>
      <c r="S294" s="4">
        <v>80</v>
      </c>
      <c r="T294" t="s">
        <v>120</v>
      </c>
      <c r="U294" t="s">
        <v>106</v>
      </c>
    </row>
    <row r="295" spans="1:21" x14ac:dyDescent="0.25">
      <c r="A295" t="s">
        <v>837</v>
      </c>
      <c r="B295" s="3">
        <v>46094</v>
      </c>
      <c r="C295" t="s">
        <v>536</v>
      </c>
      <c r="D295" t="s">
        <v>488</v>
      </c>
      <c r="E295" t="s">
        <v>95</v>
      </c>
      <c r="F295" s="4">
        <v>52</v>
      </c>
      <c r="G295" t="s">
        <v>111</v>
      </c>
      <c r="H295" t="s">
        <v>152</v>
      </c>
      <c r="I295" t="s">
        <v>274</v>
      </c>
      <c r="J295" t="s">
        <v>147</v>
      </c>
      <c r="K295" t="s">
        <v>238</v>
      </c>
      <c r="L295" t="s">
        <v>239</v>
      </c>
      <c r="M295" t="s">
        <v>126</v>
      </c>
      <c r="N295" t="s">
        <v>240</v>
      </c>
      <c r="O295" t="s">
        <v>140</v>
      </c>
      <c r="P295" s="4">
        <v>1</v>
      </c>
      <c r="Q295" s="4">
        <v>10500</v>
      </c>
      <c r="R295" s="4">
        <v>0</v>
      </c>
      <c r="S295" s="4">
        <v>167</v>
      </c>
      <c r="T295" t="s">
        <v>224</v>
      </c>
      <c r="U295" t="s">
        <v>106</v>
      </c>
    </row>
    <row r="296" spans="1:21" x14ac:dyDescent="0.25">
      <c r="A296" t="s">
        <v>838</v>
      </c>
      <c r="B296" s="3">
        <v>46165</v>
      </c>
      <c r="C296" t="s">
        <v>839</v>
      </c>
      <c r="D296" t="s">
        <v>840</v>
      </c>
      <c r="E296" t="s">
        <v>95</v>
      </c>
      <c r="F296" s="4">
        <v>46</v>
      </c>
      <c r="G296" t="s">
        <v>111</v>
      </c>
      <c r="H296" t="s">
        <v>236</v>
      </c>
      <c r="I296" t="s">
        <v>326</v>
      </c>
      <c r="J296" t="s">
        <v>99</v>
      </c>
      <c r="K296" t="s">
        <v>100</v>
      </c>
      <c r="L296" t="s">
        <v>101</v>
      </c>
      <c r="M296" t="s">
        <v>102</v>
      </c>
      <c r="N296" t="s">
        <v>103</v>
      </c>
      <c r="O296" t="s">
        <v>119</v>
      </c>
      <c r="P296" s="4">
        <v>6</v>
      </c>
      <c r="Q296" s="4">
        <v>850</v>
      </c>
      <c r="R296" s="4">
        <v>0.05</v>
      </c>
      <c r="S296" s="4">
        <v>255</v>
      </c>
      <c r="T296" t="s">
        <v>224</v>
      </c>
      <c r="U296" t="s">
        <v>106</v>
      </c>
    </row>
    <row r="297" spans="1:21" x14ac:dyDescent="0.25">
      <c r="A297" t="s">
        <v>841</v>
      </c>
      <c r="B297" s="3">
        <v>46085</v>
      </c>
      <c r="C297" t="s">
        <v>669</v>
      </c>
      <c r="D297" t="s">
        <v>564</v>
      </c>
      <c r="E297" t="s">
        <v>110</v>
      </c>
      <c r="F297" s="4">
        <v>53</v>
      </c>
      <c r="G297" t="s">
        <v>111</v>
      </c>
      <c r="H297" t="s">
        <v>192</v>
      </c>
      <c r="I297" t="s">
        <v>193</v>
      </c>
      <c r="J297" t="s">
        <v>114</v>
      </c>
      <c r="K297" t="s">
        <v>182</v>
      </c>
      <c r="L297" t="s">
        <v>183</v>
      </c>
      <c r="M297" t="s">
        <v>138</v>
      </c>
      <c r="N297" t="s">
        <v>184</v>
      </c>
      <c r="O297" t="s">
        <v>198</v>
      </c>
      <c r="P297" s="4">
        <v>7</v>
      </c>
      <c r="Q297" s="4">
        <v>650</v>
      </c>
      <c r="R297" s="4">
        <v>0</v>
      </c>
      <c r="S297" s="4">
        <v>205</v>
      </c>
      <c r="T297" t="s">
        <v>224</v>
      </c>
      <c r="U297" t="s">
        <v>129</v>
      </c>
    </row>
    <row r="298" spans="1:21" x14ac:dyDescent="0.25">
      <c r="A298" t="s">
        <v>842</v>
      </c>
      <c r="B298" s="3">
        <v>46109</v>
      </c>
      <c r="C298" t="s">
        <v>405</v>
      </c>
      <c r="D298" t="s">
        <v>354</v>
      </c>
      <c r="E298" t="s">
        <v>110</v>
      </c>
      <c r="F298" s="4">
        <v>51</v>
      </c>
      <c r="G298" t="s">
        <v>96</v>
      </c>
      <c r="H298" t="s">
        <v>228</v>
      </c>
      <c r="I298" t="s">
        <v>229</v>
      </c>
      <c r="J298" t="s">
        <v>147</v>
      </c>
      <c r="K298" t="s">
        <v>174</v>
      </c>
      <c r="L298" t="s">
        <v>175</v>
      </c>
      <c r="M298" t="s">
        <v>102</v>
      </c>
      <c r="N298" t="s">
        <v>176</v>
      </c>
      <c r="O298" t="s">
        <v>148</v>
      </c>
      <c r="P298" s="4">
        <v>4</v>
      </c>
      <c r="Q298" s="4">
        <v>12500</v>
      </c>
      <c r="R298" s="4">
        <v>0.05</v>
      </c>
      <c r="S298" s="4">
        <v>368</v>
      </c>
      <c r="T298" t="s">
        <v>105</v>
      </c>
      <c r="U298" t="s">
        <v>106</v>
      </c>
    </row>
    <row r="299" spans="1:21" x14ac:dyDescent="0.25">
      <c r="A299" t="s">
        <v>843</v>
      </c>
      <c r="B299" s="3">
        <v>46166</v>
      </c>
      <c r="C299" t="s">
        <v>285</v>
      </c>
      <c r="D299" t="s">
        <v>413</v>
      </c>
      <c r="E299" t="s">
        <v>95</v>
      </c>
      <c r="F299" s="4">
        <v>24</v>
      </c>
      <c r="G299" t="s">
        <v>111</v>
      </c>
      <c r="H299" t="s">
        <v>112</v>
      </c>
      <c r="I299" t="s">
        <v>173</v>
      </c>
      <c r="J299" t="s">
        <v>99</v>
      </c>
      <c r="K299" t="s">
        <v>339</v>
      </c>
      <c r="L299" t="s">
        <v>340</v>
      </c>
      <c r="M299" t="s">
        <v>102</v>
      </c>
      <c r="N299" t="s">
        <v>342</v>
      </c>
      <c r="O299" t="s">
        <v>198</v>
      </c>
      <c r="P299" s="4">
        <v>1</v>
      </c>
      <c r="Q299" s="4">
        <v>65000</v>
      </c>
      <c r="R299" s="4">
        <v>0.05</v>
      </c>
      <c r="S299" s="4">
        <v>450</v>
      </c>
      <c r="T299" t="s">
        <v>105</v>
      </c>
      <c r="U299" t="s">
        <v>106</v>
      </c>
    </row>
    <row r="300" spans="1:21" x14ac:dyDescent="0.25">
      <c r="A300" t="s">
        <v>844</v>
      </c>
      <c r="B300" s="3">
        <v>46235</v>
      </c>
      <c r="C300" t="s">
        <v>143</v>
      </c>
      <c r="D300" t="s">
        <v>845</v>
      </c>
      <c r="E300" t="s">
        <v>110</v>
      </c>
      <c r="F300" s="4">
        <v>37</v>
      </c>
      <c r="G300" t="s">
        <v>111</v>
      </c>
      <c r="H300" t="s">
        <v>192</v>
      </c>
      <c r="I300" t="s">
        <v>193</v>
      </c>
      <c r="J300" t="s">
        <v>147</v>
      </c>
      <c r="K300" t="s">
        <v>222</v>
      </c>
      <c r="L300" t="s">
        <v>223</v>
      </c>
      <c r="M300" t="s">
        <v>102</v>
      </c>
      <c r="N300" t="s">
        <v>103</v>
      </c>
      <c r="O300" t="s">
        <v>119</v>
      </c>
      <c r="P300" s="4">
        <v>2</v>
      </c>
      <c r="Q300" s="4">
        <v>1600</v>
      </c>
      <c r="R300" s="4">
        <v>0.05</v>
      </c>
      <c r="S300" s="4">
        <v>77</v>
      </c>
      <c r="T300" t="s">
        <v>120</v>
      </c>
      <c r="U300" t="s">
        <v>129</v>
      </c>
    </row>
    <row r="301" spans="1:21" x14ac:dyDescent="0.25">
      <c r="A301" t="s">
        <v>846</v>
      </c>
      <c r="B301" s="3">
        <v>46155</v>
      </c>
      <c r="C301" t="s">
        <v>93</v>
      </c>
      <c r="D301" t="s">
        <v>847</v>
      </c>
      <c r="E301" t="s">
        <v>95</v>
      </c>
      <c r="F301" s="4">
        <v>42</v>
      </c>
      <c r="G301" t="s">
        <v>111</v>
      </c>
      <c r="H301" t="s">
        <v>152</v>
      </c>
      <c r="I301" t="s">
        <v>274</v>
      </c>
      <c r="J301" t="s">
        <v>147</v>
      </c>
      <c r="K301" t="s">
        <v>222</v>
      </c>
      <c r="L301" t="s">
        <v>223</v>
      </c>
      <c r="M301" t="s">
        <v>102</v>
      </c>
      <c r="N301" t="s">
        <v>103</v>
      </c>
      <c r="O301" t="s">
        <v>148</v>
      </c>
      <c r="P301" s="4">
        <v>0</v>
      </c>
      <c r="Q301" s="4">
        <v>1600</v>
      </c>
      <c r="R301" s="4">
        <v>0</v>
      </c>
      <c r="S301" s="4">
        <v>160</v>
      </c>
      <c r="T301" t="s">
        <v>224</v>
      </c>
      <c r="U301" t="s">
        <v>106</v>
      </c>
    </row>
    <row r="302" spans="1:21" x14ac:dyDescent="0.25">
      <c r="A302" t="s">
        <v>848</v>
      </c>
      <c r="B302" s="3">
        <v>46152</v>
      </c>
      <c r="C302" t="s">
        <v>396</v>
      </c>
      <c r="D302" t="s">
        <v>849</v>
      </c>
      <c r="E302" t="s">
        <v>110</v>
      </c>
      <c r="F302" s="4">
        <v>31</v>
      </c>
      <c r="G302" t="s">
        <v>133</v>
      </c>
      <c r="H302" t="s">
        <v>390</v>
      </c>
      <c r="I302" t="s">
        <v>391</v>
      </c>
      <c r="J302" t="s">
        <v>114</v>
      </c>
      <c r="K302" t="s">
        <v>254</v>
      </c>
      <c r="L302" t="s">
        <v>255</v>
      </c>
      <c r="M302" t="s">
        <v>232</v>
      </c>
      <c r="N302" t="s">
        <v>256</v>
      </c>
      <c r="O302" t="s">
        <v>169</v>
      </c>
      <c r="P302" s="4">
        <v>7</v>
      </c>
      <c r="Q302" s="4">
        <v>400</v>
      </c>
      <c r="R302" s="4">
        <v>0.05</v>
      </c>
      <c r="S302" s="4">
        <v>460</v>
      </c>
      <c r="T302" t="s">
        <v>155</v>
      </c>
      <c r="U302" t="s">
        <v>106</v>
      </c>
    </row>
    <row r="303" spans="1:21" x14ac:dyDescent="0.25">
      <c r="A303" t="s">
        <v>850</v>
      </c>
      <c r="B303" s="3">
        <v>46108</v>
      </c>
      <c r="C303" t="s">
        <v>851</v>
      </c>
      <c r="D303" t="s">
        <v>588</v>
      </c>
      <c r="E303" t="s">
        <v>110</v>
      </c>
      <c r="F303" s="4">
        <v>37</v>
      </c>
      <c r="G303" t="s">
        <v>111</v>
      </c>
      <c r="H303" t="s">
        <v>112</v>
      </c>
      <c r="I303" t="s">
        <v>315</v>
      </c>
      <c r="J303" t="s">
        <v>147</v>
      </c>
      <c r="K303" t="s">
        <v>115</v>
      </c>
      <c r="L303" t="s">
        <v>116</v>
      </c>
      <c r="M303" t="s">
        <v>117</v>
      </c>
      <c r="N303" t="s">
        <v>118</v>
      </c>
      <c r="O303" t="s">
        <v>169</v>
      </c>
      <c r="P303" s="4">
        <v>6</v>
      </c>
      <c r="Q303" s="4">
        <v>1600</v>
      </c>
      <c r="R303" s="4">
        <v>0.1</v>
      </c>
      <c r="S303" s="4">
        <v>250</v>
      </c>
      <c r="T303" t="s">
        <v>120</v>
      </c>
      <c r="U303" t="s">
        <v>106</v>
      </c>
    </row>
    <row r="304" spans="1:21" x14ac:dyDescent="0.25">
      <c r="A304" t="s">
        <v>852</v>
      </c>
      <c r="B304" s="3">
        <v>46053</v>
      </c>
      <c r="C304" t="s">
        <v>411</v>
      </c>
      <c r="D304" t="s">
        <v>151</v>
      </c>
      <c r="E304" t="s">
        <v>110</v>
      </c>
      <c r="F304" s="4">
        <v>41</v>
      </c>
      <c r="G304" t="s">
        <v>96</v>
      </c>
      <c r="H304" t="s">
        <v>228</v>
      </c>
      <c r="I304" t="s">
        <v>229</v>
      </c>
      <c r="J304" t="s">
        <v>114</v>
      </c>
      <c r="K304" t="s">
        <v>339</v>
      </c>
      <c r="L304" t="s">
        <v>340</v>
      </c>
      <c r="M304" t="s">
        <v>341</v>
      </c>
      <c r="N304" t="s">
        <v>342</v>
      </c>
      <c r="O304" t="s">
        <v>198</v>
      </c>
      <c r="P304" s="4">
        <v>7</v>
      </c>
      <c r="Q304" s="4">
        <v>65000</v>
      </c>
      <c r="R304" s="4">
        <v>0.1</v>
      </c>
      <c r="S304" s="4">
        <v>326</v>
      </c>
      <c r="T304" t="s">
        <v>120</v>
      </c>
      <c r="U304" t="s">
        <v>106</v>
      </c>
    </row>
    <row r="305" spans="1:21" x14ac:dyDescent="0.25">
      <c r="A305" t="s">
        <v>853</v>
      </c>
      <c r="B305" s="3">
        <v>46166</v>
      </c>
      <c r="C305" t="s">
        <v>200</v>
      </c>
      <c r="D305" t="s">
        <v>854</v>
      </c>
      <c r="E305" t="s">
        <v>110</v>
      </c>
      <c r="F305" s="4">
        <v>28</v>
      </c>
      <c r="G305" t="s">
        <v>159</v>
      </c>
      <c r="H305" t="s">
        <v>160</v>
      </c>
      <c r="I305" t="s">
        <v>161</v>
      </c>
      <c r="J305" t="s">
        <v>147</v>
      </c>
      <c r="K305" t="s">
        <v>115</v>
      </c>
      <c r="L305" t="s">
        <v>116</v>
      </c>
      <c r="M305" t="s">
        <v>117</v>
      </c>
      <c r="N305" t="s">
        <v>118</v>
      </c>
      <c r="O305" t="s">
        <v>119</v>
      </c>
      <c r="P305" s="4">
        <v>5</v>
      </c>
      <c r="Q305" s="4">
        <v>1600</v>
      </c>
      <c r="R305" s="4">
        <v>0</v>
      </c>
      <c r="S305" s="4">
        <v>388</v>
      </c>
      <c r="T305" t="s">
        <v>105</v>
      </c>
      <c r="U305" t="s">
        <v>129</v>
      </c>
    </row>
    <row r="306" spans="1:21" x14ac:dyDescent="0.25">
      <c r="A306" t="s">
        <v>855</v>
      </c>
      <c r="B306" s="3">
        <v>46125</v>
      </c>
      <c r="C306" t="s">
        <v>856</v>
      </c>
      <c r="D306" t="s">
        <v>857</v>
      </c>
      <c r="E306" t="s">
        <v>95</v>
      </c>
      <c r="F306" s="4">
        <v>45</v>
      </c>
      <c r="G306" t="s">
        <v>111</v>
      </c>
      <c r="H306" t="s">
        <v>112</v>
      </c>
      <c r="I306" t="s">
        <v>173</v>
      </c>
      <c r="J306" t="s">
        <v>147</v>
      </c>
      <c r="K306" t="s">
        <v>124</v>
      </c>
      <c r="L306" t="s">
        <v>125</v>
      </c>
      <c r="M306" t="s">
        <v>126</v>
      </c>
      <c r="N306" t="s">
        <v>127</v>
      </c>
      <c r="O306" t="s">
        <v>148</v>
      </c>
      <c r="P306" s="4">
        <v>2</v>
      </c>
      <c r="Q306" s="4">
        <v>8500</v>
      </c>
      <c r="R306" s="4">
        <v>0.05</v>
      </c>
      <c r="S306" s="4">
        <v>450</v>
      </c>
      <c r="T306" t="s">
        <v>105</v>
      </c>
      <c r="U306" t="s">
        <v>141</v>
      </c>
    </row>
    <row r="307" spans="1:21" x14ac:dyDescent="0.25">
      <c r="A307" t="s">
        <v>858</v>
      </c>
      <c r="B307" s="3">
        <v>46043</v>
      </c>
      <c r="C307" t="s">
        <v>299</v>
      </c>
      <c r="D307" t="s">
        <v>859</v>
      </c>
      <c r="E307" t="s">
        <v>110</v>
      </c>
      <c r="F307" s="4">
        <v>42</v>
      </c>
      <c r="G307" t="s">
        <v>111</v>
      </c>
      <c r="H307" t="s">
        <v>152</v>
      </c>
      <c r="I307" t="s">
        <v>153</v>
      </c>
      <c r="J307" t="s">
        <v>147</v>
      </c>
      <c r="K307" t="s">
        <v>115</v>
      </c>
      <c r="L307" t="s">
        <v>116</v>
      </c>
      <c r="M307" t="s">
        <v>117</v>
      </c>
      <c r="N307" t="s">
        <v>118</v>
      </c>
      <c r="O307" t="s">
        <v>154</v>
      </c>
      <c r="P307" s="4">
        <v>3</v>
      </c>
      <c r="Q307" s="4">
        <v>1600</v>
      </c>
      <c r="R307" s="4">
        <v>0.2</v>
      </c>
      <c r="S307" s="4">
        <v>323</v>
      </c>
      <c r="T307" t="s">
        <v>224</v>
      </c>
      <c r="U307" t="s">
        <v>106</v>
      </c>
    </row>
    <row r="308" spans="1:21" x14ac:dyDescent="0.25">
      <c r="A308" t="s">
        <v>860</v>
      </c>
      <c r="B308" s="3">
        <v>46032</v>
      </c>
      <c r="C308" t="s">
        <v>330</v>
      </c>
      <c r="D308" t="s">
        <v>420</v>
      </c>
      <c r="E308" t="s">
        <v>110</v>
      </c>
      <c r="F308" s="4">
        <v>55</v>
      </c>
      <c r="G308" t="s">
        <v>111</v>
      </c>
      <c r="H308" t="s">
        <v>112</v>
      </c>
      <c r="I308" t="s">
        <v>315</v>
      </c>
      <c r="J308" t="s">
        <v>99</v>
      </c>
      <c r="K308" t="s">
        <v>254</v>
      </c>
      <c r="L308" t="s">
        <v>255</v>
      </c>
      <c r="M308" t="s">
        <v>232</v>
      </c>
      <c r="N308" t="s">
        <v>256</v>
      </c>
      <c r="O308" t="s">
        <v>154</v>
      </c>
      <c r="P308" s="4">
        <v>6</v>
      </c>
      <c r="Q308" s="4">
        <v>400</v>
      </c>
      <c r="R308" s="4">
        <v>0</v>
      </c>
      <c r="S308" s="4">
        <v>391</v>
      </c>
      <c r="T308" t="s">
        <v>224</v>
      </c>
      <c r="U308" t="s">
        <v>129</v>
      </c>
    </row>
    <row r="309" spans="1:21" x14ac:dyDescent="0.25">
      <c r="A309" t="s">
        <v>861</v>
      </c>
      <c r="B309" s="3">
        <v>46081</v>
      </c>
      <c r="C309" t="s">
        <v>626</v>
      </c>
      <c r="D309" t="s">
        <v>862</v>
      </c>
      <c r="E309" t="s">
        <v>110</v>
      </c>
      <c r="F309" s="4">
        <v>36</v>
      </c>
      <c r="G309" t="s">
        <v>111</v>
      </c>
      <c r="H309" t="s">
        <v>192</v>
      </c>
      <c r="I309" t="s">
        <v>193</v>
      </c>
      <c r="J309" t="s">
        <v>147</v>
      </c>
      <c r="K309" t="s">
        <v>124</v>
      </c>
      <c r="L309" t="s">
        <v>125</v>
      </c>
      <c r="M309" t="s">
        <v>126</v>
      </c>
      <c r="N309" t="s">
        <v>127</v>
      </c>
      <c r="O309" t="s">
        <v>194</v>
      </c>
      <c r="P309" s="4">
        <v>7</v>
      </c>
      <c r="Q309" s="4">
        <v>8500</v>
      </c>
      <c r="R309" s="4">
        <v>0.05</v>
      </c>
      <c r="S309" s="4">
        <v>335</v>
      </c>
      <c r="T309" t="s">
        <v>155</v>
      </c>
      <c r="U309" t="s">
        <v>106</v>
      </c>
    </row>
    <row r="310" spans="1:21" x14ac:dyDescent="0.25">
      <c r="A310" t="s">
        <v>863</v>
      </c>
      <c r="B310" s="3">
        <v>46264</v>
      </c>
      <c r="C310" t="s">
        <v>108</v>
      </c>
      <c r="D310" t="s">
        <v>321</v>
      </c>
      <c r="E310" t="s">
        <v>95</v>
      </c>
      <c r="F310" s="4">
        <v>26</v>
      </c>
      <c r="G310" t="s">
        <v>159</v>
      </c>
      <c r="H310" t="s">
        <v>160</v>
      </c>
      <c r="I310" t="s">
        <v>161</v>
      </c>
      <c r="J310" t="s">
        <v>147</v>
      </c>
      <c r="K310" t="s">
        <v>230</v>
      </c>
      <c r="L310" t="s">
        <v>231</v>
      </c>
      <c r="M310" t="s">
        <v>232</v>
      </c>
      <c r="N310" t="s">
        <v>233</v>
      </c>
      <c r="O310" t="s">
        <v>154</v>
      </c>
      <c r="P310" s="4">
        <v>1</v>
      </c>
      <c r="Q310" s="4">
        <v>300</v>
      </c>
      <c r="R310" s="4">
        <v>0.05</v>
      </c>
      <c r="S310" s="4">
        <v>128</v>
      </c>
      <c r="T310" t="s">
        <v>128</v>
      </c>
      <c r="U310" t="s">
        <v>106</v>
      </c>
    </row>
    <row r="311" spans="1:21" x14ac:dyDescent="0.25">
      <c r="A311" t="s">
        <v>864</v>
      </c>
      <c r="B311" s="3">
        <v>46223</v>
      </c>
      <c r="C311" t="s">
        <v>218</v>
      </c>
      <c r="D311" t="s">
        <v>216</v>
      </c>
      <c r="E311" t="s">
        <v>95</v>
      </c>
      <c r="F311" s="4">
        <v>35</v>
      </c>
      <c r="G311" t="s">
        <v>111</v>
      </c>
      <c r="H311" t="s">
        <v>192</v>
      </c>
      <c r="I311" t="s">
        <v>193</v>
      </c>
      <c r="J311" t="s">
        <v>99</v>
      </c>
      <c r="K311" t="s">
        <v>115</v>
      </c>
      <c r="L311" t="s">
        <v>116</v>
      </c>
      <c r="M311" t="s">
        <v>117</v>
      </c>
      <c r="N311" t="s">
        <v>118</v>
      </c>
      <c r="O311" t="s">
        <v>169</v>
      </c>
      <c r="P311" s="4">
        <v>5</v>
      </c>
      <c r="Q311" s="4">
        <v>1600</v>
      </c>
      <c r="R311" s="4">
        <v>0</v>
      </c>
      <c r="S311" s="4">
        <v>182</v>
      </c>
      <c r="T311" t="s">
        <v>224</v>
      </c>
      <c r="U311" t="s">
        <v>129</v>
      </c>
    </row>
    <row r="312" spans="1:21" x14ac:dyDescent="0.25">
      <c r="A312" t="s">
        <v>865</v>
      </c>
      <c r="B312" s="3">
        <v>46262</v>
      </c>
      <c r="C312" t="s">
        <v>866</v>
      </c>
      <c r="D312" t="s">
        <v>437</v>
      </c>
      <c r="E312" t="s">
        <v>95</v>
      </c>
      <c r="F312" s="4">
        <v>50</v>
      </c>
      <c r="G312" t="s">
        <v>111</v>
      </c>
      <c r="H312" t="s">
        <v>236</v>
      </c>
      <c r="I312" t="s">
        <v>326</v>
      </c>
      <c r="J312" t="s">
        <v>114</v>
      </c>
      <c r="K312" t="s">
        <v>222</v>
      </c>
      <c r="L312" t="s">
        <v>223</v>
      </c>
      <c r="M312" t="s">
        <v>102</v>
      </c>
      <c r="N312" t="s">
        <v>103</v>
      </c>
      <c r="O312" t="s">
        <v>140</v>
      </c>
      <c r="P312" s="4">
        <v>2</v>
      </c>
      <c r="Q312" s="4">
        <v>1600</v>
      </c>
      <c r="R312" s="4">
        <v>0</v>
      </c>
      <c r="S312" s="4">
        <v>219</v>
      </c>
      <c r="T312" t="s">
        <v>224</v>
      </c>
      <c r="U312" t="s">
        <v>106</v>
      </c>
    </row>
    <row r="313" spans="1:21" x14ac:dyDescent="0.25">
      <c r="A313" t="s">
        <v>867</v>
      </c>
      <c r="B313" s="3">
        <v>46097</v>
      </c>
      <c r="C313" t="s">
        <v>533</v>
      </c>
      <c r="D313" t="s">
        <v>845</v>
      </c>
      <c r="E313" t="s">
        <v>110</v>
      </c>
      <c r="F313" s="4">
        <v>33</v>
      </c>
      <c r="G313" t="s">
        <v>111</v>
      </c>
      <c r="H313" t="s">
        <v>112</v>
      </c>
      <c r="I313" t="s">
        <v>188</v>
      </c>
      <c r="J313" t="s">
        <v>114</v>
      </c>
      <c r="K313" t="s">
        <v>115</v>
      </c>
      <c r="L313" t="s">
        <v>116</v>
      </c>
      <c r="M313" t="s">
        <v>117</v>
      </c>
      <c r="N313" t="s">
        <v>118</v>
      </c>
      <c r="O313" t="s">
        <v>194</v>
      </c>
      <c r="P313" s="4">
        <v>6</v>
      </c>
      <c r="Q313" s="4">
        <v>1600</v>
      </c>
      <c r="R313" s="4">
        <v>0.1</v>
      </c>
      <c r="S313" s="4">
        <v>344</v>
      </c>
      <c r="T313" t="s">
        <v>128</v>
      </c>
      <c r="U313" t="s">
        <v>106</v>
      </c>
    </row>
    <row r="314" spans="1:21" x14ac:dyDescent="0.25">
      <c r="A314" t="s">
        <v>868</v>
      </c>
      <c r="B314" s="3">
        <v>46064</v>
      </c>
      <c r="C314" t="s">
        <v>869</v>
      </c>
      <c r="D314" t="s">
        <v>701</v>
      </c>
      <c r="E314" t="s">
        <v>110</v>
      </c>
      <c r="F314" s="4">
        <v>21</v>
      </c>
      <c r="G314" t="s">
        <v>96</v>
      </c>
      <c r="H314" t="s">
        <v>228</v>
      </c>
      <c r="I314" t="s">
        <v>229</v>
      </c>
      <c r="J314" t="s">
        <v>147</v>
      </c>
      <c r="K314" t="s">
        <v>174</v>
      </c>
      <c r="L314" t="s">
        <v>175</v>
      </c>
      <c r="M314" t="s">
        <v>102</v>
      </c>
      <c r="N314" t="s">
        <v>176</v>
      </c>
      <c r="O314" t="s">
        <v>198</v>
      </c>
      <c r="P314" s="4">
        <v>1</v>
      </c>
      <c r="Q314" s="4">
        <v>12500</v>
      </c>
      <c r="R314" s="4">
        <v>0.1</v>
      </c>
      <c r="S314" s="4">
        <v>439</v>
      </c>
      <c r="T314" t="s">
        <v>105</v>
      </c>
      <c r="U314" t="s">
        <v>129</v>
      </c>
    </row>
    <row r="315" spans="1:21" x14ac:dyDescent="0.25">
      <c r="A315" t="s">
        <v>870</v>
      </c>
      <c r="B315" s="3">
        <v>46041</v>
      </c>
      <c r="C315" t="s">
        <v>371</v>
      </c>
      <c r="D315" t="s">
        <v>428</v>
      </c>
      <c r="E315" t="s">
        <v>110</v>
      </c>
      <c r="F315" s="4">
        <v>29</v>
      </c>
      <c r="G315" t="s">
        <v>111</v>
      </c>
      <c r="H315" t="s">
        <v>112</v>
      </c>
      <c r="I315" t="s">
        <v>315</v>
      </c>
      <c r="J315" t="s">
        <v>114</v>
      </c>
      <c r="K315" t="s">
        <v>182</v>
      </c>
      <c r="L315" t="s">
        <v>183</v>
      </c>
      <c r="M315" t="s">
        <v>138</v>
      </c>
      <c r="N315" t="s">
        <v>184</v>
      </c>
      <c r="O315" t="s">
        <v>194</v>
      </c>
      <c r="P315" s="4">
        <v>3</v>
      </c>
      <c r="Q315" s="4">
        <v>650</v>
      </c>
      <c r="R315" s="4">
        <v>0</v>
      </c>
      <c r="S315" s="4">
        <v>396</v>
      </c>
      <c r="T315" t="s">
        <v>120</v>
      </c>
      <c r="U315" t="s">
        <v>106</v>
      </c>
    </row>
    <row r="316" spans="1:21" x14ac:dyDescent="0.25">
      <c r="A316" t="s">
        <v>871</v>
      </c>
      <c r="B316" s="3">
        <v>46216</v>
      </c>
      <c r="C316" t="s">
        <v>388</v>
      </c>
      <c r="D316" t="s">
        <v>872</v>
      </c>
      <c r="E316" t="s">
        <v>95</v>
      </c>
      <c r="F316" s="4">
        <v>41</v>
      </c>
      <c r="G316" t="s">
        <v>133</v>
      </c>
      <c r="H316" t="s">
        <v>134</v>
      </c>
      <c r="I316" t="s">
        <v>135</v>
      </c>
      <c r="J316" t="s">
        <v>99</v>
      </c>
      <c r="K316" t="s">
        <v>174</v>
      </c>
      <c r="L316" t="s">
        <v>175</v>
      </c>
      <c r="M316" t="s">
        <v>102</v>
      </c>
      <c r="N316" t="s">
        <v>176</v>
      </c>
      <c r="O316" t="s">
        <v>198</v>
      </c>
      <c r="P316" s="4">
        <v>4</v>
      </c>
      <c r="Q316" s="4">
        <v>12500</v>
      </c>
      <c r="R316" s="4">
        <v>0.1</v>
      </c>
      <c r="S316" s="4">
        <v>73</v>
      </c>
      <c r="T316" t="s">
        <v>224</v>
      </c>
      <c r="U316" t="s">
        <v>129</v>
      </c>
    </row>
    <row r="317" spans="1:21" x14ac:dyDescent="0.25">
      <c r="A317" t="s">
        <v>873</v>
      </c>
      <c r="B317" s="3">
        <v>46046</v>
      </c>
      <c r="C317" t="s">
        <v>515</v>
      </c>
      <c r="D317" t="s">
        <v>847</v>
      </c>
      <c r="E317" t="s">
        <v>110</v>
      </c>
      <c r="F317" s="4">
        <v>35</v>
      </c>
      <c r="G317" t="s">
        <v>133</v>
      </c>
      <c r="H317" t="s">
        <v>134</v>
      </c>
      <c r="I317" t="s">
        <v>135</v>
      </c>
      <c r="J317" t="s">
        <v>147</v>
      </c>
      <c r="K317" t="s">
        <v>124</v>
      </c>
      <c r="L317" t="s">
        <v>125</v>
      </c>
      <c r="M317" t="s">
        <v>126</v>
      </c>
      <c r="N317" t="s">
        <v>127</v>
      </c>
      <c r="O317" t="s">
        <v>154</v>
      </c>
      <c r="P317" s="4">
        <v>1</v>
      </c>
      <c r="Q317" s="4">
        <v>8500</v>
      </c>
      <c r="R317" s="4">
        <v>0.1</v>
      </c>
      <c r="S317" s="4">
        <v>207</v>
      </c>
      <c r="T317" t="s">
        <v>120</v>
      </c>
      <c r="U317" t="s">
        <v>106</v>
      </c>
    </row>
    <row r="318" spans="1:21" x14ac:dyDescent="0.25">
      <c r="A318" t="s">
        <v>874</v>
      </c>
      <c r="B318" s="3">
        <v>46135</v>
      </c>
      <c r="C318" t="s">
        <v>875</v>
      </c>
      <c r="D318" t="s">
        <v>277</v>
      </c>
      <c r="E318" t="s">
        <v>95</v>
      </c>
      <c r="F318" s="4">
        <v>22</v>
      </c>
      <c r="G318" t="s">
        <v>111</v>
      </c>
      <c r="H318" t="s">
        <v>145</v>
      </c>
      <c r="I318" t="s">
        <v>303</v>
      </c>
      <c r="J318" t="s">
        <v>147</v>
      </c>
      <c r="K318" t="s">
        <v>174</v>
      </c>
      <c r="L318" t="s">
        <v>175</v>
      </c>
      <c r="M318" t="s">
        <v>102</v>
      </c>
      <c r="N318" t="s">
        <v>176</v>
      </c>
      <c r="O318" t="s">
        <v>119</v>
      </c>
      <c r="P318" s="4">
        <v>3</v>
      </c>
      <c r="Q318" s="4">
        <v>12500</v>
      </c>
      <c r="R318" s="4">
        <v>0.05</v>
      </c>
      <c r="S318" s="4">
        <v>443</v>
      </c>
      <c r="T318" t="s">
        <v>224</v>
      </c>
      <c r="U318" t="s">
        <v>141</v>
      </c>
    </row>
    <row r="319" spans="1:21" x14ac:dyDescent="0.25">
      <c r="A319" t="s">
        <v>876</v>
      </c>
      <c r="B319" s="3">
        <v>46162</v>
      </c>
      <c r="C319" t="s">
        <v>200</v>
      </c>
      <c r="D319" t="s">
        <v>191</v>
      </c>
      <c r="E319" t="s">
        <v>95</v>
      </c>
      <c r="F319" s="4">
        <v>26</v>
      </c>
      <c r="G319" t="s">
        <v>111</v>
      </c>
      <c r="H319" t="s">
        <v>112</v>
      </c>
      <c r="I319" t="s">
        <v>113</v>
      </c>
      <c r="J319" t="s">
        <v>114</v>
      </c>
      <c r="K319" t="s">
        <v>230</v>
      </c>
      <c r="L319" t="s">
        <v>231</v>
      </c>
      <c r="M319" t="s">
        <v>232</v>
      </c>
      <c r="N319" t="s">
        <v>233</v>
      </c>
      <c r="O319" t="s">
        <v>169</v>
      </c>
      <c r="P319" s="4">
        <v>4</v>
      </c>
      <c r="Q319" s="4">
        <v>300</v>
      </c>
      <c r="R319" s="4">
        <v>0.15</v>
      </c>
      <c r="S319" s="4">
        <v>101</v>
      </c>
      <c r="T319" t="s">
        <v>128</v>
      </c>
      <c r="U319" t="s">
        <v>141</v>
      </c>
    </row>
    <row r="320" spans="1:21" x14ac:dyDescent="0.25">
      <c r="A320" t="s">
        <v>877</v>
      </c>
      <c r="B320" s="3">
        <v>46208</v>
      </c>
      <c r="C320" t="s">
        <v>680</v>
      </c>
      <c r="D320" t="s">
        <v>878</v>
      </c>
      <c r="E320" t="s">
        <v>95</v>
      </c>
      <c r="F320" s="4">
        <v>50</v>
      </c>
      <c r="G320" t="s">
        <v>111</v>
      </c>
      <c r="H320" t="s">
        <v>112</v>
      </c>
      <c r="I320" t="s">
        <v>188</v>
      </c>
      <c r="J320" t="s">
        <v>114</v>
      </c>
      <c r="K320" t="s">
        <v>174</v>
      </c>
      <c r="L320" t="s">
        <v>175</v>
      </c>
      <c r="M320" t="s">
        <v>102</v>
      </c>
      <c r="N320" t="s">
        <v>176</v>
      </c>
      <c r="O320" t="s">
        <v>154</v>
      </c>
      <c r="P320" s="4">
        <v>8</v>
      </c>
      <c r="Q320" s="4">
        <v>12500</v>
      </c>
      <c r="R320" s="4">
        <v>0</v>
      </c>
      <c r="S320" s="4">
        <v>390</v>
      </c>
      <c r="T320" t="s">
        <v>155</v>
      </c>
      <c r="U320" t="s">
        <v>106</v>
      </c>
    </row>
    <row r="321" spans="1:21" x14ac:dyDescent="0.25">
      <c r="A321" t="s">
        <v>879</v>
      </c>
      <c r="B321" s="3">
        <v>46159</v>
      </c>
      <c r="C321" t="s">
        <v>778</v>
      </c>
      <c r="D321" t="s">
        <v>406</v>
      </c>
      <c r="E321" t="s">
        <v>95</v>
      </c>
      <c r="F321" s="4">
        <v>27</v>
      </c>
      <c r="G321" t="s">
        <v>111</v>
      </c>
      <c r="H321" t="s">
        <v>112</v>
      </c>
      <c r="I321" t="s">
        <v>173</v>
      </c>
      <c r="J321" t="s">
        <v>114</v>
      </c>
      <c r="K321" t="s">
        <v>222</v>
      </c>
      <c r="L321" t="s">
        <v>223</v>
      </c>
      <c r="M321" t="s">
        <v>102</v>
      </c>
      <c r="N321" t="s">
        <v>103</v>
      </c>
      <c r="O321" t="s">
        <v>169</v>
      </c>
      <c r="P321" s="4">
        <v>3</v>
      </c>
      <c r="Q321" s="4">
        <v>1600</v>
      </c>
      <c r="R321" s="4">
        <v>0.2</v>
      </c>
      <c r="S321" s="4">
        <v>226</v>
      </c>
      <c r="T321" t="s">
        <v>120</v>
      </c>
      <c r="U321" t="s">
        <v>106</v>
      </c>
    </row>
    <row r="322" spans="1:21" x14ac:dyDescent="0.25">
      <c r="A322" t="s">
        <v>880</v>
      </c>
      <c r="B322" s="3">
        <v>46167</v>
      </c>
      <c r="C322" t="s">
        <v>881</v>
      </c>
      <c r="D322" t="s">
        <v>478</v>
      </c>
      <c r="E322" t="s">
        <v>110</v>
      </c>
      <c r="F322" s="4">
        <v>28</v>
      </c>
      <c r="G322" t="s">
        <v>111</v>
      </c>
      <c r="H322" t="s">
        <v>152</v>
      </c>
      <c r="I322" t="s">
        <v>153</v>
      </c>
      <c r="J322" t="s">
        <v>147</v>
      </c>
      <c r="K322" t="s">
        <v>230</v>
      </c>
      <c r="L322" t="s">
        <v>231</v>
      </c>
      <c r="M322" t="s">
        <v>232</v>
      </c>
      <c r="N322" t="s">
        <v>233</v>
      </c>
      <c r="O322" t="s">
        <v>194</v>
      </c>
      <c r="P322" s="4">
        <v>7</v>
      </c>
      <c r="Q322" s="4">
        <v>300</v>
      </c>
      <c r="R322" s="4">
        <v>0.1</v>
      </c>
      <c r="S322" s="4">
        <v>300</v>
      </c>
      <c r="T322" t="s">
        <v>105</v>
      </c>
      <c r="U322" t="s">
        <v>106</v>
      </c>
    </row>
    <row r="323" spans="1:21" x14ac:dyDescent="0.25">
      <c r="A323" t="s">
        <v>882</v>
      </c>
      <c r="B323" s="3">
        <v>46235</v>
      </c>
      <c r="C323" t="s">
        <v>633</v>
      </c>
      <c r="D323" t="s">
        <v>883</v>
      </c>
      <c r="E323" t="s">
        <v>95</v>
      </c>
      <c r="F323" s="4">
        <v>35</v>
      </c>
      <c r="G323" t="s">
        <v>111</v>
      </c>
      <c r="H323" t="s">
        <v>236</v>
      </c>
      <c r="I323" t="s">
        <v>326</v>
      </c>
      <c r="J323" t="s">
        <v>147</v>
      </c>
      <c r="K323" t="s">
        <v>174</v>
      </c>
      <c r="L323" t="s">
        <v>175</v>
      </c>
      <c r="M323" t="s">
        <v>102</v>
      </c>
      <c r="N323" t="s">
        <v>176</v>
      </c>
      <c r="O323" t="s">
        <v>194</v>
      </c>
      <c r="P323" s="4">
        <v>5</v>
      </c>
      <c r="Q323" s="4">
        <v>12500</v>
      </c>
      <c r="R323" s="4">
        <v>0.1</v>
      </c>
      <c r="S323" s="4">
        <v>464</v>
      </c>
      <c r="T323" t="s">
        <v>120</v>
      </c>
      <c r="U323" t="s">
        <v>129</v>
      </c>
    </row>
    <row r="324" spans="1:21" x14ac:dyDescent="0.25">
      <c r="A324" t="s">
        <v>884</v>
      </c>
      <c r="B324" s="3">
        <v>46049</v>
      </c>
      <c r="C324" t="s">
        <v>279</v>
      </c>
      <c r="D324" t="s">
        <v>579</v>
      </c>
      <c r="E324" t="s">
        <v>110</v>
      </c>
      <c r="F324" s="4">
        <v>47</v>
      </c>
      <c r="G324" t="s">
        <v>111</v>
      </c>
      <c r="H324" t="s">
        <v>145</v>
      </c>
      <c r="I324" t="s">
        <v>146</v>
      </c>
      <c r="J324" t="s">
        <v>147</v>
      </c>
      <c r="K324" t="s">
        <v>222</v>
      </c>
      <c r="L324" t="s">
        <v>223</v>
      </c>
      <c r="M324" t="s">
        <v>102</v>
      </c>
      <c r="N324" t="s">
        <v>103</v>
      </c>
      <c r="O324" t="s">
        <v>169</v>
      </c>
      <c r="P324" s="4">
        <v>2</v>
      </c>
      <c r="Q324" s="4">
        <v>1600</v>
      </c>
      <c r="R324" s="4">
        <v>0.1</v>
      </c>
      <c r="S324" s="4">
        <v>139</v>
      </c>
      <c r="T324" t="s">
        <v>105</v>
      </c>
      <c r="U324" t="s">
        <v>106</v>
      </c>
    </row>
    <row r="325" spans="1:21" x14ac:dyDescent="0.25">
      <c r="A325" t="s">
        <v>885</v>
      </c>
      <c r="B325" s="3">
        <v>46226</v>
      </c>
      <c r="C325" t="s">
        <v>337</v>
      </c>
      <c r="D325" t="s">
        <v>886</v>
      </c>
      <c r="E325" t="s">
        <v>95</v>
      </c>
      <c r="F325" s="4">
        <v>45</v>
      </c>
      <c r="G325" t="s">
        <v>111</v>
      </c>
      <c r="H325" t="s">
        <v>112</v>
      </c>
      <c r="I325" t="s">
        <v>113</v>
      </c>
      <c r="J325" t="s">
        <v>99</v>
      </c>
      <c r="K325" t="s">
        <v>115</v>
      </c>
      <c r="L325" t="s">
        <v>116</v>
      </c>
      <c r="M325" t="s">
        <v>117</v>
      </c>
      <c r="N325" t="s">
        <v>118</v>
      </c>
      <c r="O325" t="s">
        <v>104</v>
      </c>
      <c r="P325" s="4">
        <v>2</v>
      </c>
      <c r="Q325" s="4">
        <v>1600</v>
      </c>
      <c r="R325" s="4">
        <v>0.1</v>
      </c>
      <c r="S325" s="4">
        <v>168</v>
      </c>
      <c r="T325" t="s">
        <v>105</v>
      </c>
      <c r="U325" t="s">
        <v>129</v>
      </c>
    </row>
    <row r="326" spans="1:21" x14ac:dyDescent="0.25">
      <c r="A326" t="s">
        <v>887</v>
      </c>
      <c r="B326" s="3">
        <v>46224</v>
      </c>
      <c r="C326" t="s">
        <v>617</v>
      </c>
      <c r="D326" t="s">
        <v>369</v>
      </c>
      <c r="E326" t="s">
        <v>110</v>
      </c>
      <c r="F326" s="4">
        <v>27</v>
      </c>
      <c r="G326" t="s">
        <v>133</v>
      </c>
      <c r="H326" t="s">
        <v>134</v>
      </c>
      <c r="I326" t="s">
        <v>135</v>
      </c>
      <c r="J326" t="s">
        <v>99</v>
      </c>
      <c r="K326" t="s">
        <v>339</v>
      </c>
      <c r="L326" t="s">
        <v>340</v>
      </c>
      <c r="M326" t="s">
        <v>102</v>
      </c>
      <c r="N326" t="s">
        <v>342</v>
      </c>
      <c r="O326" t="s">
        <v>169</v>
      </c>
      <c r="P326" s="4">
        <v>6</v>
      </c>
      <c r="Q326" s="4">
        <v>65000</v>
      </c>
      <c r="R326" s="4">
        <v>0.1</v>
      </c>
      <c r="S326" s="4">
        <v>314</v>
      </c>
      <c r="T326" t="s">
        <v>128</v>
      </c>
      <c r="U326" t="s">
        <v>106</v>
      </c>
    </row>
    <row r="327" spans="1:21" x14ac:dyDescent="0.25">
      <c r="A327" t="s">
        <v>888</v>
      </c>
      <c r="B327" s="3">
        <v>46123</v>
      </c>
      <c r="C327" t="s">
        <v>665</v>
      </c>
      <c r="D327" t="s">
        <v>513</v>
      </c>
      <c r="E327" t="s">
        <v>95</v>
      </c>
      <c r="F327" s="4">
        <v>28</v>
      </c>
      <c r="G327" t="s">
        <v>111</v>
      </c>
      <c r="H327" t="s">
        <v>145</v>
      </c>
      <c r="I327" t="s">
        <v>303</v>
      </c>
      <c r="J327" t="s">
        <v>99</v>
      </c>
      <c r="K327" t="s">
        <v>230</v>
      </c>
      <c r="L327" t="s">
        <v>231</v>
      </c>
      <c r="M327" t="s">
        <v>232</v>
      </c>
      <c r="N327" t="s">
        <v>233</v>
      </c>
      <c r="O327" t="s">
        <v>194</v>
      </c>
      <c r="P327" s="4">
        <v>6</v>
      </c>
      <c r="Q327" s="4">
        <v>300</v>
      </c>
      <c r="R327" s="4">
        <v>0.2</v>
      </c>
      <c r="S327" s="4">
        <v>202</v>
      </c>
      <c r="T327" t="s">
        <v>120</v>
      </c>
      <c r="U327" t="s">
        <v>141</v>
      </c>
    </row>
    <row r="328" spans="1:21" x14ac:dyDescent="0.25">
      <c r="A328" t="s">
        <v>889</v>
      </c>
      <c r="B328" s="3">
        <v>46161</v>
      </c>
      <c r="C328" t="s">
        <v>550</v>
      </c>
      <c r="D328" t="s">
        <v>206</v>
      </c>
      <c r="E328" t="s">
        <v>110</v>
      </c>
      <c r="F328" s="4">
        <v>33</v>
      </c>
      <c r="G328" t="s">
        <v>111</v>
      </c>
      <c r="H328" t="s">
        <v>112</v>
      </c>
      <c r="I328" t="s">
        <v>315</v>
      </c>
      <c r="J328" t="s">
        <v>114</v>
      </c>
      <c r="K328" t="s">
        <v>182</v>
      </c>
      <c r="L328" t="s">
        <v>183</v>
      </c>
      <c r="M328" t="s">
        <v>138</v>
      </c>
      <c r="N328" t="s">
        <v>184</v>
      </c>
      <c r="O328" t="s">
        <v>194</v>
      </c>
      <c r="P328" s="4">
        <v>1</v>
      </c>
      <c r="Q328" s="4">
        <v>650</v>
      </c>
      <c r="R328" s="4">
        <v>0.05</v>
      </c>
      <c r="S328" s="4">
        <v>374</v>
      </c>
      <c r="T328" t="s">
        <v>128</v>
      </c>
      <c r="U328" t="s">
        <v>129</v>
      </c>
    </row>
    <row r="329" spans="1:21" x14ac:dyDescent="0.25">
      <c r="A329" t="s">
        <v>890</v>
      </c>
      <c r="B329" s="3">
        <v>46092</v>
      </c>
      <c r="C329" t="s">
        <v>891</v>
      </c>
      <c r="D329" t="s">
        <v>892</v>
      </c>
      <c r="E329" t="s">
        <v>110</v>
      </c>
      <c r="F329" s="4">
        <v>24</v>
      </c>
      <c r="G329" t="s">
        <v>159</v>
      </c>
      <c r="H329" t="s">
        <v>202</v>
      </c>
      <c r="I329" t="s">
        <v>203</v>
      </c>
      <c r="J329" t="s">
        <v>147</v>
      </c>
      <c r="K329" t="s">
        <v>230</v>
      </c>
      <c r="L329" t="s">
        <v>231</v>
      </c>
      <c r="M329" t="s">
        <v>232</v>
      </c>
      <c r="N329" t="s">
        <v>233</v>
      </c>
      <c r="O329" t="s">
        <v>154</v>
      </c>
      <c r="P329" s="4">
        <v>7</v>
      </c>
      <c r="Q329" s="4">
        <v>300</v>
      </c>
      <c r="R329" s="4">
        <v>0.1</v>
      </c>
      <c r="S329" s="4">
        <v>430</v>
      </c>
      <c r="T329" t="s">
        <v>120</v>
      </c>
      <c r="U329" t="s">
        <v>106</v>
      </c>
    </row>
    <row r="330" spans="1:21" x14ac:dyDescent="0.25">
      <c r="A330" t="s">
        <v>893</v>
      </c>
      <c r="B330" s="3">
        <v>46235</v>
      </c>
      <c r="C330" t="s">
        <v>894</v>
      </c>
      <c r="D330" t="s">
        <v>288</v>
      </c>
      <c r="E330" t="s">
        <v>95</v>
      </c>
      <c r="F330" s="4">
        <v>21</v>
      </c>
      <c r="G330" t="s">
        <v>96</v>
      </c>
      <c r="H330" t="s">
        <v>207</v>
      </c>
      <c r="I330" t="s">
        <v>208</v>
      </c>
      <c r="J330" t="s">
        <v>99</v>
      </c>
      <c r="K330" t="s">
        <v>136</v>
      </c>
      <c r="L330" t="s">
        <v>137</v>
      </c>
      <c r="M330" t="s">
        <v>138</v>
      </c>
      <c r="N330" t="s">
        <v>139</v>
      </c>
      <c r="O330" t="s">
        <v>198</v>
      </c>
      <c r="P330" s="4">
        <v>6</v>
      </c>
      <c r="Q330" s="4">
        <v>1200</v>
      </c>
      <c r="R330" s="4">
        <v>0</v>
      </c>
      <c r="S330" s="4">
        <v>423</v>
      </c>
      <c r="T330" t="s">
        <v>224</v>
      </c>
      <c r="U330" t="s">
        <v>106</v>
      </c>
    </row>
    <row r="331" spans="1:21" x14ac:dyDescent="0.25">
      <c r="A331" t="s">
        <v>895</v>
      </c>
      <c r="B331" s="3">
        <v>46256</v>
      </c>
      <c r="C331" t="s">
        <v>896</v>
      </c>
      <c r="D331" t="s">
        <v>277</v>
      </c>
      <c r="E331" t="s">
        <v>95</v>
      </c>
      <c r="F331" s="4">
        <v>46</v>
      </c>
      <c r="G331" t="s">
        <v>96</v>
      </c>
      <c r="H331" t="s">
        <v>207</v>
      </c>
      <c r="I331" t="s">
        <v>270</v>
      </c>
      <c r="J331" t="s">
        <v>114</v>
      </c>
      <c r="K331" t="s">
        <v>230</v>
      </c>
      <c r="L331" t="s">
        <v>231</v>
      </c>
      <c r="M331" t="s">
        <v>232</v>
      </c>
      <c r="N331" t="s">
        <v>233</v>
      </c>
      <c r="O331" t="s">
        <v>194</v>
      </c>
      <c r="P331" s="4">
        <v>3</v>
      </c>
      <c r="Q331" s="4">
        <v>300</v>
      </c>
      <c r="R331" s="4">
        <v>0.05</v>
      </c>
      <c r="S331" s="4">
        <v>169</v>
      </c>
      <c r="T331" t="s">
        <v>224</v>
      </c>
      <c r="U331" t="s">
        <v>106</v>
      </c>
    </row>
    <row r="332" spans="1:21" x14ac:dyDescent="0.25">
      <c r="A332" t="s">
        <v>897</v>
      </c>
      <c r="B332" s="3">
        <v>46035</v>
      </c>
      <c r="C332" t="s">
        <v>419</v>
      </c>
      <c r="D332" t="s">
        <v>227</v>
      </c>
      <c r="E332" t="s">
        <v>110</v>
      </c>
      <c r="F332" s="4">
        <v>34</v>
      </c>
      <c r="G332" t="s">
        <v>159</v>
      </c>
      <c r="H332" t="s">
        <v>202</v>
      </c>
      <c r="I332" t="s">
        <v>203</v>
      </c>
      <c r="J332" t="s">
        <v>114</v>
      </c>
      <c r="K332" t="s">
        <v>174</v>
      </c>
      <c r="L332" t="s">
        <v>175</v>
      </c>
      <c r="M332" t="s">
        <v>102</v>
      </c>
      <c r="N332" t="s">
        <v>176</v>
      </c>
      <c r="O332" t="s">
        <v>198</v>
      </c>
      <c r="P332" s="4">
        <v>2</v>
      </c>
      <c r="Q332" s="4">
        <v>12500</v>
      </c>
      <c r="R332" s="4">
        <v>0</v>
      </c>
      <c r="S332" s="4">
        <v>155</v>
      </c>
      <c r="T332" t="s">
        <v>476</v>
      </c>
      <c r="U332" t="s">
        <v>106</v>
      </c>
    </row>
    <row r="333" spans="1:21" x14ac:dyDescent="0.25">
      <c r="A333" t="s">
        <v>898</v>
      </c>
      <c r="B333" s="3">
        <v>46077</v>
      </c>
      <c r="C333" t="s">
        <v>896</v>
      </c>
      <c r="D333" t="s">
        <v>351</v>
      </c>
      <c r="E333" t="s">
        <v>110</v>
      </c>
      <c r="F333" s="4">
        <v>49</v>
      </c>
      <c r="G333" t="s">
        <v>111</v>
      </c>
      <c r="H333" t="s">
        <v>236</v>
      </c>
      <c r="I333" t="s">
        <v>326</v>
      </c>
      <c r="J333" t="s">
        <v>114</v>
      </c>
      <c r="K333" t="s">
        <v>100</v>
      </c>
      <c r="L333" t="s">
        <v>101</v>
      </c>
      <c r="M333" t="s">
        <v>102</v>
      </c>
      <c r="N333" t="s">
        <v>103</v>
      </c>
      <c r="O333" t="s">
        <v>169</v>
      </c>
      <c r="P333" s="4">
        <v>1</v>
      </c>
      <c r="Q333" s="4">
        <v>850</v>
      </c>
      <c r="R333" s="4">
        <v>0.05</v>
      </c>
      <c r="S333" s="4">
        <v>466</v>
      </c>
      <c r="T333" t="s">
        <v>105</v>
      </c>
      <c r="U333" t="s">
        <v>141</v>
      </c>
    </row>
    <row r="334" spans="1:21" x14ac:dyDescent="0.25">
      <c r="A334" t="s">
        <v>899</v>
      </c>
      <c r="B334" s="3">
        <v>46256</v>
      </c>
      <c r="C334" t="s">
        <v>900</v>
      </c>
      <c r="D334" t="s">
        <v>688</v>
      </c>
      <c r="E334" t="s">
        <v>110</v>
      </c>
      <c r="F334" s="4">
        <v>43</v>
      </c>
      <c r="G334" t="s">
        <v>111</v>
      </c>
      <c r="H334" t="s">
        <v>152</v>
      </c>
      <c r="I334" t="s">
        <v>153</v>
      </c>
      <c r="J334" t="s">
        <v>114</v>
      </c>
      <c r="K334" t="s">
        <v>182</v>
      </c>
      <c r="L334" t="s">
        <v>183</v>
      </c>
      <c r="M334" t="s">
        <v>138</v>
      </c>
      <c r="N334" t="s">
        <v>184</v>
      </c>
      <c r="O334" t="s">
        <v>198</v>
      </c>
      <c r="P334" s="4">
        <v>4</v>
      </c>
      <c r="Q334" s="4">
        <v>650</v>
      </c>
      <c r="R334" s="4">
        <v>0</v>
      </c>
      <c r="S334" s="4">
        <v>299</v>
      </c>
      <c r="T334" t="s">
        <v>105</v>
      </c>
      <c r="U334" t="s">
        <v>129</v>
      </c>
    </row>
    <row r="335" spans="1:21" x14ac:dyDescent="0.25">
      <c r="A335" t="s">
        <v>901</v>
      </c>
      <c r="B335" s="3">
        <v>46204</v>
      </c>
      <c r="C335" t="s">
        <v>902</v>
      </c>
      <c r="D335" t="s">
        <v>903</v>
      </c>
      <c r="E335" t="s">
        <v>110</v>
      </c>
      <c r="F335" s="4">
        <v>54</v>
      </c>
      <c r="G335" t="s">
        <v>159</v>
      </c>
      <c r="H335" t="s">
        <v>160</v>
      </c>
      <c r="I335" t="s">
        <v>161</v>
      </c>
      <c r="J335" t="s">
        <v>114</v>
      </c>
      <c r="K335" t="s">
        <v>310</v>
      </c>
      <c r="L335" t="s">
        <v>311</v>
      </c>
      <c r="M335" t="s">
        <v>102</v>
      </c>
      <c r="N335" t="s">
        <v>103</v>
      </c>
      <c r="O335" t="s">
        <v>119</v>
      </c>
      <c r="P335" s="4">
        <v>6</v>
      </c>
      <c r="Q335" s="4">
        <v>1200</v>
      </c>
      <c r="R335" s="4">
        <v>0</v>
      </c>
      <c r="S335" s="4">
        <v>373</v>
      </c>
      <c r="T335" t="s">
        <v>224</v>
      </c>
      <c r="U335" t="s">
        <v>106</v>
      </c>
    </row>
    <row r="336" spans="1:21" x14ac:dyDescent="0.25">
      <c r="A336" t="s">
        <v>904</v>
      </c>
      <c r="B336" s="3">
        <v>46035</v>
      </c>
      <c r="C336" t="s">
        <v>464</v>
      </c>
      <c r="D336" t="s">
        <v>905</v>
      </c>
      <c r="E336" t="s">
        <v>110</v>
      </c>
      <c r="F336" s="4">
        <v>51</v>
      </c>
      <c r="G336" t="s">
        <v>96</v>
      </c>
      <c r="H336" t="s">
        <v>207</v>
      </c>
      <c r="I336" t="s">
        <v>270</v>
      </c>
      <c r="J336" t="s">
        <v>114</v>
      </c>
      <c r="K336" t="s">
        <v>182</v>
      </c>
      <c r="L336" t="s">
        <v>183</v>
      </c>
      <c r="M336" t="s">
        <v>138</v>
      </c>
      <c r="N336" t="s">
        <v>184</v>
      </c>
      <c r="O336" t="s">
        <v>104</v>
      </c>
      <c r="P336" s="4">
        <v>8</v>
      </c>
      <c r="Q336" s="4">
        <v>650</v>
      </c>
      <c r="R336" s="4">
        <v>0.15</v>
      </c>
      <c r="S336" s="4">
        <v>239</v>
      </c>
      <c r="T336" t="s">
        <v>476</v>
      </c>
      <c r="U336" t="s">
        <v>106</v>
      </c>
    </row>
    <row r="337" spans="1:21" x14ac:dyDescent="0.25">
      <c r="A337" t="s">
        <v>906</v>
      </c>
      <c r="B337" s="3">
        <v>46084</v>
      </c>
      <c r="C337" t="s">
        <v>131</v>
      </c>
      <c r="D337" t="s">
        <v>362</v>
      </c>
      <c r="E337" t="s">
        <v>95</v>
      </c>
      <c r="F337" s="4">
        <v>28</v>
      </c>
      <c r="G337" t="s">
        <v>111</v>
      </c>
      <c r="H337" t="s">
        <v>112</v>
      </c>
      <c r="I337" t="s">
        <v>113</v>
      </c>
      <c r="J337" t="s">
        <v>99</v>
      </c>
      <c r="K337" t="s">
        <v>100</v>
      </c>
      <c r="L337" t="s">
        <v>101</v>
      </c>
      <c r="M337" t="s">
        <v>102</v>
      </c>
      <c r="N337" t="s">
        <v>103</v>
      </c>
      <c r="O337" t="s">
        <v>194</v>
      </c>
      <c r="P337" s="4">
        <v>6</v>
      </c>
      <c r="Q337" s="4">
        <v>850</v>
      </c>
      <c r="R337" s="4">
        <v>0.15</v>
      </c>
      <c r="S337" s="4">
        <v>498</v>
      </c>
      <c r="T337" t="s">
        <v>224</v>
      </c>
      <c r="U337" t="s">
        <v>106</v>
      </c>
    </row>
    <row r="338" spans="1:21" x14ac:dyDescent="0.25">
      <c r="A338" t="s">
        <v>907</v>
      </c>
      <c r="B338" s="3">
        <v>46062</v>
      </c>
      <c r="C338" t="s">
        <v>902</v>
      </c>
      <c r="D338" t="s">
        <v>567</v>
      </c>
      <c r="E338" t="s">
        <v>110</v>
      </c>
      <c r="F338" s="4">
        <v>36</v>
      </c>
      <c r="G338" t="s">
        <v>111</v>
      </c>
      <c r="H338" t="s">
        <v>145</v>
      </c>
      <c r="I338" t="s">
        <v>146</v>
      </c>
      <c r="J338" t="s">
        <v>147</v>
      </c>
      <c r="K338" t="s">
        <v>222</v>
      </c>
      <c r="L338" t="s">
        <v>223</v>
      </c>
      <c r="M338" t="s">
        <v>102</v>
      </c>
      <c r="N338" t="s">
        <v>103</v>
      </c>
      <c r="O338" t="s">
        <v>198</v>
      </c>
      <c r="P338" s="4">
        <v>5</v>
      </c>
      <c r="Q338" s="4">
        <v>1600</v>
      </c>
      <c r="R338" s="4">
        <v>0.05</v>
      </c>
      <c r="S338" s="4">
        <v>461</v>
      </c>
      <c r="T338" t="s">
        <v>128</v>
      </c>
      <c r="U338" t="s">
        <v>141</v>
      </c>
    </row>
    <row r="339" spans="1:21" x14ac:dyDescent="0.25">
      <c r="A339" t="s">
        <v>908</v>
      </c>
      <c r="B339" s="3">
        <v>46253</v>
      </c>
      <c r="C339" t="s">
        <v>590</v>
      </c>
      <c r="D339" t="s">
        <v>158</v>
      </c>
      <c r="E339" t="s">
        <v>110</v>
      </c>
      <c r="F339" s="4">
        <v>45</v>
      </c>
      <c r="G339" t="s">
        <v>159</v>
      </c>
      <c r="H339" t="s">
        <v>160</v>
      </c>
      <c r="I339" t="s">
        <v>161</v>
      </c>
      <c r="J339" t="s">
        <v>114</v>
      </c>
      <c r="K339" t="s">
        <v>182</v>
      </c>
      <c r="L339" t="s">
        <v>183</v>
      </c>
      <c r="M339" t="s">
        <v>138</v>
      </c>
      <c r="N339" t="s">
        <v>184</v>
      </c>
      <c r="O339" t="s">
        <v>169</v>
      </c>
      <c r="P339" s="4">
        <v>3</v>
      </c>
      <c r="Q339" s="4">
        <v>650</v>
      </c>
      <c r="R339" s="4">
        <v>0.1</v>
      </c>
      <c r="S339" s="4">
        <v>65</v>
      </c>
      <c r="T339" t="s">
        <v>155</v>
      </c>
      <c r="U339" t="s">
        <v>106</v>
      </c>
    </row>
    <row r="340" spans="1:21" x14ac:dyDescent="0.25">
      <c r="A340" t="s">
        <v>909</v>
      </c>
      <c r="B340" s="3">
        <v>46165</v>
      </c>
      <c r="C340" t="s">
        <v>910</v>
      </c>
      <c r="D340" t="s">
        <v>306</v>
      </c>
      <c r="E340" t="s">
        <v>110</v>
      </c>
      <c r="F340" s="4">
        <v>32</v>
      </c>
      <c r="G340" t="s">
        <v>111</v>
      </c>
      <c r="H340" t="s">
        <v>112</v>
      </c>
      <c r="I340" t="s">
        <v>188</v>
      </c>
      <c r="J340" t="s">
        <v>114</v>
      </c>
      <c r="K340" t="s">
        <v>182</v>
      </c>
      <c r="L340" t="s">
        <v>183</v>
      </c>
      <c r="M340" t="s">
        <v>138</v>
      </c>
      <c r="N340" t="s">
        <v>184</v>
      </c>
      <c r="O340" t="s">
        <v>169</v>
      </c>
      <c r="P340" s="4">
        <v>7</v>
      </c>
      <c r="Q340" s="4">
        <v>650</v>
      </c>
      <c r="R340" s="4">
        <v>0.05</v>
      </c>
      <c r="S340" s="4">
        <v>247</v>
      </c>
      <c r="T340" t="s">
        <v>120</v>
      </c>
      <c r="U340" t="s">
        <v>106</v>
      </c>
    </row>
    <row r="341" spans="1:21" x14ac:dyDescent="0.25">
      <c r="A341" t="s">
        <v>911</v>
      </c>
      <c r="B341" s="3">
        <v>46224</v>
      </c>
      <c r="C341" t="s">
        <v>451</v>
      </c>
      <c r="D341" t="s">
        <v>618</v>
      </c>
      <c r="E341" t="s">
        <v>95</v>
      </c>
      <c r="F341" s="4">
        <v>27</v>
      </c>
      <c r="G341" t="s">
        <v>111</v>
      </c>
      <c r="H341" t="s">
        <v>152</v>
      </c>
      <c r="I341" t="s">
        <v>274</v>
      </c>
      <c r="J341" t="s">
        <v>114</v>
      </c>
      <c r="K341" t="s">
        <v>222</v>
      </c>
      <c r="L341" t="s">
        <v>223</v>
      </c>
      <c r="M341" t="s">
        <v>102</v>
      </c>
      <c r="N341" t="s">
        <v>103</v>
      </c>
      <c r="O341" t="s">
        <v>154</v>
      </c>
      <c r="P341" s="4">
        <v>2</v>
      </c>
      <c r="Q341" s="4">
        <v>1600</v>
      </c>
      <c r="R341" s="4">
        <v>0.05</v>
      </c>
      <c r="S341" s="4">
        <v>472</v>
      </c>
      <c r="T341" t="s">
        <v>224</v>
      </c>
      <c r="U341" t="s">
        <v>106</v>
      </c>
    </row>
    <row r="342" spans="1:21" x14ac:dyDescent="0.25">
      <c r="A342" t="s">
        <v>912</v>
      </c>
      <c r="B342" s="3">
        <v>46155</v>
      </c>
      <c r="C342" t="s">
        <v>608</v>
      </c>
      <c r="D342" t="s">
        <v>913</v>
      </c>
      <c r="E342" t="s">
        <v>95</v>
      </c>
      <c r="F342" s="4">
        <v>40</v>
      </c>
      <c r="G342" t="s">
        <v>111</v>
      </c>
      <c r="H342" t="s">
        <v>152</v>
      </c>
      <c r="I342" t="s">
        <v>274</v>
      </c>
      <c r="J342" t="s">
        <v>99</v>
      </c>
      <c r="K342" t="s">
        <v>238</v>
      </c>
      <c r="L342" t="s">
        <v>239</v>
      </c>
      <c r="M342" t="s">
        <v>126</v>
      </c>
      <c r="N342" t="s">
        <v>240</v>
      </c>
      <c r="O342" t="s">
        <v>198</v>
      </c>
      <c r="P342" s="4">
        <v>4</v>
      </c>
      <c r="Q342" s="4">
        <v>10500</v>
      </c>
      <c r="R342" s="4">
        <v>0.1</v>
      </c>
      <c r="S342" s="4">
        <v>61</v>
      </c>
      <c r="T342" t="s">
        <v>224</v>
      </c>
      <c r="U342" t="s">
        <v>141</v>
      </c>
    </row>
    <row r="343" spans="1:21" x14ac:dyDescent="0.25">
      <c r="A343" t="s">
        <v>914</v>
      </c>
      <c r="B343" s="3">
        <v>46085</v>
      </c>
      <c r="C343" t="s">
        <v>226</v>
      </c>
      <c r="D343" t="s">
        <v>540</v>
      </c>
      <c r="E343" t="s">
        <v>95</v>
      </c>
      <c r="F343" s="4">
        <v>47</v>
      </c>
      <c r="G343" t="s">
        <v>111</v>
      </c>
      <c r="H343" t="s">
        <v>192</v>
      </c>
      <c r="I343" t="s">
        <v>193</v>
      </c>
      <c r="J343" t="s">
        <v>147</v>
      </c>
      <c r="K343" t="s">
        <v>174</v>
      </c>
      <c r="L343" t="s">
        <v>175</v>
      </c>
      <c r="M343" t="s">
        <v>102</v>
      </c>
      <c r="N343" t="s">
        <v>176</v>
      </c>
      <c r="O343" t="s">
        <v>194</v>
      </c>
      <c r="P343" s="4">
        <v>7</v>
      </c>
      <c r="Q343" s="4">
        <v>12500</v>
      </c>
      <c r="R343" s="4">
        <v>0.1</v>
      </c>
      <c r="S343" s="4">
        <v>355</v>
      </c>
      <c r="T343" t="s">
        <v>105</v>
      </c>
      <c r="U343" t="s">
        <v>106</v>
      </c>
    </row>
    <row r="344" spans="1:21" x14ac:dyDescent="0.25">
      <c r="A344" t="s">
        <v>915</v>
      </c>
      <c r="B344" s="3">
        <v>46119</v>
      </c>
      <c r="C344" t="s">
        <v>571</v>
      </c>
      <c r="D344" t="s">
        <v>748</v>
      </c>
      <c r="E344" t="s">
        <v>110</v>
      </c>
      <c r="F344" s="4">
        <v>34</v>
      </c>
      <c r="G344" t="s">
        <v>111</v>
      </c>
      <c r="H344" t="s">
        <v>192</v>
      </c>
      <c r="I344" t="s">
        <v>193</v>
      </c>
      <c r="J344" t="s">
        <v>147</v>
      </c>
      <c r="K344" t="s">
        <v>174</v>
      </c>
      <c r="L344" t="s">
        <v>175</v>
      </c>
      <c r="M344" t="s">
        <v>102</v>
      </c>
      <c r="N344" t="s">
        <v>176</v>
      </c>
      <c r="O344" t="s">
        <v>104</v>
      </c>
      <c r="P344" s="4">
        <v>1</v>
      </c>
      <c r="Q344" s="4">
        <v>12500</v>
      </c>
      <c r="R344" s="4">
        <v>0</v>
      </c>
      <c r="S344" s="4">
        <v>301</v>
      </c>
      <c r="T344" t="s">
        <v>105</v>
      </c>
      <c r="U344" t="s">
        <v>106</v>
      </c>
    </row>
    <row r="345" spans="1:21" x14ac:dyDescent="0.25">
      <c r="A345" t="s">
        <v>916</v>
      </c>
      <c r="B345" s="3">
        <v>46138</v>
      </c>
      <c r="C345" t="s">
        <v>917</v>
      </c>
      <c r="D345" t="s">
        <v>197</v>
      </c>
      <c r="E345" t="s">
        <v>110</v>
      </c>
      <c r="F345" s="4">
        <v>51</v>
      </c>
      <c r="G345" t="s">
        <v>159</v>
      </c>
      <c r="H345" t="s">
        <v>160</v>
      </c>
      <c r="I345" t="s">
        <v>161</v>
      </c>
      <c r="J345" t="s">
        <v>99</v>
      </c>
      <c r="K345" t="s">
        <v>115</v>
      </c>
      <c r="L345" t="s">
        <v>116</v>
      </c>
      <c r="M345" t="s">
        <v>117</v>
      </c>
      <c r="N345" t="s">
        <v>118</v>
      </c>
      <c r="O345" t="s">
        <v>169</v>
      </c>
      <c r="P345" s="4">
        <v>3</v>
      </c>
      <c r="Q345" s="4">
        <v>1600</v>
      </c>
      <c r="R345" s="4">
        <v>0.1</v>
      </c>
      <c r="S345" s="4">
        <v>112</v>
      </c>
      <c r="T345" t="s">
        <v>155</v>
      </c>
      <c r="U345" t="s">
        <v>106</v>
      </c>
    </row>
    <row r="346" spans="1:21" x14ac:dyDescent="0.25">
      <c r="A346" t="s">
        <v>918</v>
      </c>
      <c r="B346" s="3">
        <v>46029</v>
      </c>
      <c r="C346" t="s">
        <v>671</v>
      </c>
      <c r="D346" t="s">
        <v>919</v>
      </c>
      <c r="E346" t="s">
        <v>95</v>
      </c>
      <c r="F346" s="4">
        <v>42</v>
      </c>
      <c r="G346" t="s">
        <v>111</v>
      </c>
      <c r="H346" t="s">
        <v>236</v>
      </c>
      <c r="I346" t="s">
        <v>237</v>
      </c>
      <c r="J346" t="s">
        <v>114</v>
      </c>
      <c r="K346" t="s">
        <v>222</v>
      </c>
      <c r="L346" t="s">
        <v>223</v>
      </c>
      <c r="M346" t="s">
        <v>102</v>
      </c>
      <c r="N346" t="s">
        <v>103</v>
      </c>
      <c r="O346" t="s">
        <v>119</v>
      </c>
      <c r="P346" s="4">
        <v>7</v>
      </c>
      <c r="Q346" s="4">
        <v>1600</v>
      </c>
      <c r="R346" s="4">
        <v>0</v>
      </c>
      <c r="S346" s="4">
        <v>200</v>
      </c>
      <c r="T346" t="s">
        <v>224</v>
      </c>
      <c r="U346" t="s">
        <v>141</v>
      </c>
    </row>
    <row r="347" spans="1:21" x14ac:dyDescent="0.25">
      <c r="A347" t="s">
        <v>920</v>
      </c>
      <c r="B347" s="3">
        <v>46071</v>
      </c>
      <c r="C347" t="s">
        <v>921</v>
      </c>
      <c r="D347" t="s">
        <v>291</v>
      </c>
      <c r="E347" t="s">
        <v>110</v>
      </c>
      <c r="F347" s="4">
        <v>43</v>
      </c>
      <c r="G347" t="s">
        <v>111</v>
      </c>
      <c r="H347" t="s">
        <v>145</v>
      </c>
      <c r="I347" t="s">
        <v>303</v>
      </c>
      <c r="J347" t="s">
        <v>99</v>
      </c>
      <c r="K347" t="s">
        <v>100</v>
      </c>
      <c r="L347" t="s">
        <v>101</v>
      </c>
      <c r="M347" t="s">
        <v>102</v>
      </c>
      <c r="N347" t="s">
        <v>103</v>
      </c>
      <c r="O347" t="s">
        <v>169</v>
      </c>
      <c r="P347" s="4">
        <v>1</v>
      </c>
      <c r="Q347" s="4">
        <v>850</v>
      </c>
      <c r="R347" s="4">
        <v>0.1</v>
      </c>
      <c r="S347" s="4">
        <v>419</v>
      </c>
      <c r="T347" t="s">
        <v>224</v>
      </c>
      <c r="U347" t="s">
        <v>106</v>
      </c>
    </row>
    <row r="348" spans="1:21" x14ac:dyDescent="0.25">
      <c r="A348" t="s">
        <v>922</v>
      </c>
      <c r="B348" s="3">
        <v>46244</v>
      </c>
      <c r="C348" t="s">
        <v>650</v>
      </c>
      <c r="D348" t="s">
        <v>562</v>
      </c>
      <c r="E348" t="s">
        <v>110</v>
      </c>
      <c r="F348" s="4">
        <v>36</v>
      </c>
      <c r="G348" t="s">
        <v>111</v>
      </c>
      <c r="H348" t="s">
        <v>192</v>
      </c>
      <c r="I348" t="s">
        <v>193</v>
      </c>
      <c r="J348" t="s">
        <v>114</v>
      </c>
      <c r="K348" t="s">
        <v>254</v>
      </c>
      <c r="L348" t="s">
        <v>255</v>
      </c>
      <c r="M348" t="s">
        <v>232</v>
      </c>
      <c r="N348" t="s">
        <v>256</v>
      </c>
      <c r="O348" t="s">
        <v>119</v>
      </c>
      <c r="P348" s="4">
        <v>1</v>
      </c>
      <c r="Q348" s="4">
        <v>400</v>
      </c>
      <c r="R348" s="4">
        <v>0.05</v>
      </c>
      <c r="S348" s="4">
        <v>350</v>
      </c>
      <c r="T348" t="s">
        <v>120</v>
      </c>
      <c r="U348" t="s">
        <v>129</v>
      </c>
    </row>
    <row r="349" spans="1:21" x14ac:dyDescent="0.25">
      <c r="A349" t="s">
        <v>923</v>
      </c>
      <c r="B349" s="3">
        <v>46194</v>
      </c>
      <c r="C349" t="s">
        <v>924</v>
      </c>
      <c r="D349" t="s">
        <v>925</v>
      </c>
      <c r="E349" t="s">
        <v>110</v>
      </c>
      <c r="F349" s="4">
        <v>29</v>
      </c>
      <c r="G349" t="s">
        <v>159</v>
      </c>
      <c r="H349" t="s">
        <v>249</v>
      </c>
      <c r="I349" t="s">
        <v>250</v>
      </c>
      <c r="J349" t="s">
        <v>99</v>
      </c>
      <c r="K349" t="s">
        <v>124</v>
      </c>
      <c r="L349" t="s">
        <v>125</v>
      </c>
      <c r="M349" t="s">
        <v>126</v>
      </c>
      <c r="N349" t="s">
        <v>127</v>
      </c>
      <c r="O349" t="s">
        <v>104</v>
      </c>
      <c r="P349" s="4">
        <v>4</v>
      </c>
      <c r="Q349" s="4">
        <v>8500</v>
      </c>
      <c r="R349" s="4">
        <v>0</v>
      </c>
      <c r="S349" s="4">
        <v>73</v>
      </c>
      <c r="T349" t="s">
        <v>224</v>
      </c>
      <c r="U349" t="s">
        <v>106</v>
      </c>
    </row>
    <row r="350" spans="1:21" x14ac:dyDescent="0.25">
      <c r="A350" t="s">
        <v>926</v>
      </c>
      <c r="B350" s="3">
        <v>46238</v>
      </c>
      <c r="C350" t="s">
        <v>383</v>
      </c>
      <c r="D350" t="s">
        <v>609</v>
      </c>
      <c r="E350" t="s">
        <v>95</v>
      </c>
      <c r="F350" s="4">
        <v>25</v>
      </c>
      <c r="G350" t="s">
        <v>133</v>
      </c>
      <c r="H350" t="s">
        <v>180</v>
      </c>
      <c r="I350" t="s">
        <v>181</v>
      </c>
      <c r="J350" t="s">
        <v>114</v>
      </c>
      <c r="K350" t="s">
        <v>174</v>
      </c>
      <c r="L350" t="s">
        <v>175</v>
      </c>
      <c r="M350" t="s">
        <v>102</v>
      </c>
      <c r="N350" t="s">
        <v>176</v>
      </c>
      <c r="O350" t="s">
        <v>154</v>
      </c>
      <c r="P350" s="4">
        <v>7</v>
      </c>
      <c r="Q350" s="4">
        <v>12500</v>
      </c>
      <c r="R350" s="4">
        <v>0.1</v>
      </c>
      <c r="S350" s="4">
        <v>139</v>
      </c>
      <c r="T350" t="s">
        <v>224</v>
      </c>
      <c r="U350" t="s">
        <v>106</v>
      </c>
    </row>
    <row r="351" spans="1:21" x14ac:dyDescent="0.25">
      <c r="A351" t="s">
        <v>927</v>
      </c>
      <c r="B351" s="3">
        <v>46158</v>
      </c>
      <c r="C351" t="s">
        <v>633</v>
      </c>
      <c r="D351" t="s">
        <v>314</v>
      </c>
      <c r="E351" t="s">
        <v>95</v>
      </c>
      <c r="F351" s="4">
        <v>28</v>
      </c>
      <c r="G351" t="s">
        <v>159</v>
      </c>
      <c r="H351" t="s">
        <v>160</v>
      </c>
      <c r="I351" t="s">
        <v>161</v>
      </c>
      <c r="J351" t="s">
        <v>114</v>
      </c>
      <c r="K351" t="s">
        <v>182</v>
      </c>
      <c r="L351" t="s">
        <v>183</v>
      </c>
      <c r="M351" t="s">
        <v>138</v>
      </c>
      <c r="N351" t="s">
        <v>184</v>
      </c>
      <c r="O351" t="s">
        <v>198</v>
      </c>
      <c r="P351" s="4">
        <v>8</v>
      </c>
      <c r="Q351" s="4">
        <v>650</v>
      </c>
      <c r="R351" s="4">
        <v>0.15</v>
      </c>
      <c r="S351" s="4">
        <v>456</v>
      </c>
      <c r="T351" t="s">
        <v>120</v>
      </c>
      <c r="U351" t="s">
        <v>129</v>
      </c>
    </row>
    <row r="352" spans="1:21" x14ac:dyDescent="0.25">
      <c r="A352" t="s">
        <v>928</v>
      </c>
      <c r="B352" s="3">
        <v>46125</v>
      </c>
      <c r="C352" t="s">
        <v>869</v>
      </c>
      <c r="D352" t="s">
        <v>833</v>
      </c>
      <c r="E352" t="s">
        <v>95</v>
      </c>
      <c r="F352" s="4">
        <v>55</v>
      </c>
      <c r="G352" t="s">
        <v>96</v>
      </c>
      <c r="H352" t="s">
        <v>228</v>
      </c>
      <c r="I352" t="s">
        <v>229</v>
      </c>
      <c r="J352" t="s">
        <v>147</v>
      </c>
      <c r="K352" t="s">
        <v>100</v>
      </c>
      <c r="L352" t="s">
        <v>101</v>
      </c>
      <c r="M352" t="s">
        <v>102</v>
      </c>
      <c r="N352" t="s">
        <v>103</v>
      </c>
      <c r="O352" t="s">
        <v>194</v>
      </c>
      <c r="P352" s="4">
        <v>5</v>
      </c>
      <c r="Q352" s="4">
        <v>850</v>
      </c>
      <c r="R352" s="4">
        <v>0.05</v>
      </c>
      <c r="S352" s="4">
        <v>273</v>
      </c>
      <c r="T352" t="s">
        <v>155</v>
      </c>
      <c r="U352" t="s">
        <v>106</v>
      </c>
    </row>
    <row r="353" spans="1:21" x14ac:dyDescent="0.25">
      <c r="A353" t="s">
        <v>929</v>
      </c>
      <c r="B353" s="3">
        <v>46155</v>
      </c>
      <c r="C353" t="s">
        <v>784</v>
      </c>
      <c r="D353" t="s">
        <v>132</v>
      </c>
      <c r="E353" t="s">
        <v>110</v>
      </c>
      <c r="F353" s="4">
        <v>28</v>
      </c>
      <c r="G353" t="s">
        <v>96</v>
      </c>
      <c r="H353" t="s">
        <v>207</v>
      </c>
      <c r="I353" t="s">
        <v>270</v>
      </c>
      <c r="J353" t="s">
        <v>147</v>
      </c>
      <c r="K353" t="s">
        <v>182</v>
      </c>
      <c r="L353" t="s">
        <v>183</v>
      </c>
      <c r="M353" t="s">
        <v>138</v>
      </c>
      <c r="N353" t="s">
        <v>184</v>
      </c>
      <c r="O353" t="s">
        <v>119</v>
      </c>
      <c r="P353" s="4">
        <v>6</v>
      </c>
      <c r="Q353" s="4">
        <v>650</v>
      </c>
      <c r="R353" s="4">
        <v>0.05</v>
      </c>
      <c r="S353" s="4">
        <v>220</v>
      </c>
      <c r="T353" t="s">
        <v>128</v>
      </c>
      <c r="U353" t="s">
        <v>106</v>
      </c>
    </row>
    <row r="354" spans="1:21" x14ac:dyDescent="0.25">
      <c r="A354" t="s">
        <v>930</v>
      </c>
      <c r="B354" s="3">
        <v>46197</v>
      </c>
      <c r="C354" t="s">
        <v>309</v>
      </c>
      <c r="D354" t="s">
        <v>849</v>
      </c>
      <c r="E354" t="s">
        <v>95</v>
      </c>
      <c r="F354" s="4">
        <v>49</v>
      </c>
      <c r="G354" t="s">
        <v>159</v>
      </c>
      <c r="H354" t="s">
        <v>160</v>
      </c>
      <c r="I354" t="s">
        <v>161</v>
      </c>
      <c r="J354" t="s">
        <v>99</v>
      </c>
      <c r="K354" t="s">
        <v>254</v>
      </c>
      <c r="L354" t="s">
        <v>255</v>
      </c>
      <c r="M354" t="s">
        <v>232</v>
      </c>
      <c r="N354" t="s">
        <v>256</v>
      </c>
      <c r="O354" t="s">
        <v>154</v>
      </c>
      <c r="P354" s="4">
        <v>7</v>
      </c>
      <c r="Q354" s="4">
        <v>400</v>
      </c>
      <c r="R354" s="4">
        <v>0.1</v>
      </c>
      <c r="S354" s="4">
        <v>378</v>
      </c>
      <c r="T354" t="s">
        <v>155</v>
      </c>
      <c r="U354" t="s">
        <v>106</v>
      </c>
    </row>
    <row r="355" spans="1:21" x14ac:dyDescent="0.25">
      <c r="A355" t="s">
        <v>931</v>
      </c>
      <c r="B355" s="3">
        <v>46024</v>
      </c>
      <c r="C355" t="s">
        <v>518</v>
      </c>
      <c r="D355" t="s">
        <v>437</v>
      </c>
      <c r="E355" t="s">
        <v>95</v>
      </c>
      <c r="F355" s="4">
        <v>49</v>
      </c>
      <c r="G355" t="s">
        <v>96</v>
      </c>
      <c r="H355" t="s">
        <v>97</v>
      </c>
      <c r="I355" t="s">
        <v>98</v>
      </c>
      <c r="J355" t="s">
        <v>114</v>
      </c>
      <c r="K355" t="s">
        <v>115</v>
      </c>
      <c r="L355" t="s">
        <v>116</v>
      </c>
      <c r="M355" t="s">
        <v>117</v>
      </c>
      <c r="N355" t="s">
        <v>118</v>
      </c>
      <c r="O355" t="s">
        <v>104</v>
      </c>
      <c r="P355" s="4">
        <v>2</v>
      </c>
      <c r="Q355" s="4">
        <v>1600</v>
      </c>
      <c r="R355" s="4">
        <v>0.2</v>
      </c>
      <c r="S355" s="4">
        <v>80</v>
      </c>
      <c r="T355" t="s">
        <v>120</v>
      </c>
      <c r="U355" t="s">
        <v>129</v>
      </c>
    </row>
    <row r="356" spans="1:21" x14ac:dyDescent="0.25">
      <c r="A356" t="s">
        <v>932</v>
      </c>
      <c r="B356" s="3">
        <v>46248</v>
      </c>
      <c r="C356" t="s">
        <v>337</v>
      </c>
      <c r="D356" t="s">
        <v>321</v>
      </c>
      <c r="E356" t="s">
        <v>95</v>
      </c>
      <c r="F356" s="4">
        <v>32</v>
      </c>
      <c r="G356" t="s">
        <v>111</v>
      </c>
      <c r="H356" t="s">
        <v>152</v>
      </c>
      <c r="I356" t="s">
        <v>153</v>
      </c>
      <c r="J356" t="s">
        <v>99</v>
      </c>
      <c r="K356" t="s">
        <v>182</v>
      </c>
      <c r="L356" t="s">
        <v>183</v>
      </c>
      <c r="M356" t="s">
        <v>138</v>
      </c>
      <c r="N356" t="s">
        <v>184</v>
      </c>
      <c r="O356" t="s">
        <v>104</v>
      </c>
      <c r="P356" s="4">
        <v>4</v>
      </c>
      <c r="Q356" s="4">
        <v>650</v>
      </c>
      <c r="R356" s="4">
        <v>0.1</v>
      </c>
      <c r="S356" s="4">
        <v>228</v>
      </c>
      <c r="T356" t="s">
        <v>155</v>
      </c>
      <c r="U356" t="s">
        <v>106</v>
      </c>
    </row>
    <row r="357" spans="1:21" x14ac:dyDescent="0.25">
      <c r="A357" t="s">
        <v>933</v>
      </c>
      <c r="B357" s="3">
        <v>46160</v>
      </c>
      <c r="C357" t="s">
        <v>934</v>
      </c>
      <c r="D357" t="s">
        <v>291</v>
      </c>
      <c r="E357" t="s">
        <v>110</v>
      </c>
      <c r="F357" s="4">
        <v>23</v>
      </c>
      <c r="G357" t="s">
        <v>111</v>
      </c>
      <c r="H357" t="s">
        <v>152</v>
      </c>
      <c r="I357" t="s">
        <v>274</v>
      </c>
      <c r="J357" t="s">
        <v>99</v>
      </c>
      <c r="K357" t="s">
        <v>222</v>
      </c>
      <c r="L357" t="s">
        <v>223</v>
      </c>
      <c r="M357" t="s">
        <v>102</v>
      </c>
      <c r="N357" t="s">
        <v>103</v>
      </c>
      <c r="O357" t="s">
        <v>194</v>
      </c>
      <c r="P357" s="4">
        <v>2</v>
      </c>
      <c r="Q357" s="4">
        <v>1600</v>
      </c>
      <c r="R357" s="4">
        <v>0.15</v>
      </c>
      <c r="S357" s="4">
        <v>225</v>
      </c>
      <c r="T357" t="s">
        <v>120</v>
      </c>
      <c r="U357" t="s">
        <v>106</v>
      </c>
    </row>
    <row r="358" spans="1:21" x14ac:dyDescent="0.25">
      <c r="A358" t="s">
        <v>935</v>
      </c>
      <c r="B358" s="3">
        <v>46172</v>
      </c>
      <c r="C358" t="s">
        <v>936</v>
      </c>
      <c r="D358" t="s">
        <v>857</v>
      </c>
      <c r="E358" t="s">
        <v>110</v>
      </c>
      <c r="F358" s="4">
        <v>28</v>
      </c>
      <c r="G358" t="s">
        <v>96</v>
      </c>
      <c r="H358" t="s">
        <v>207</v>
      </c>
      <c r="I358" t="s">
        <v>208</v>
      </c>
      <c r="J358" t="s">
        <v>114</v>
      </c>
      <c r="K358" t="s">
        <v>174</v>
      </c>
      <c r="L358" t="s">
        <v>175</v>
      </c>
      <c r="M358" t="s">
        <v>102</v>
      </c>
      <c r="N358" t="s">
        <v>176</v>
      </c>
      <c r="O358" t="s">
        <v>169</v>
      </c>
      <c r="P358" s="4">
        <v>4</v>
      </c>
      <c r="Q358" s="4">
        <v>12500</v>
      </c>
      <c r="R358" s="4">
        <v>0.05</v>
      </c>
      <c r="S358" s="4">
        <v>262</v>
      </c>
      <c r="T358" t="s">
        <v>105</v>
      </c>
      <c r="U358" t="s">
        <v>106</v>
      </c>
    </row>
    <row r="359" spans="1:21" x14ac:dyDescent="0.25">
      <c r="A359" t="s">
        <v>937</v>
      </c>
      <c r="B359" s="3">
        <v>46191</v>
      </c>
      <c r="C359" t="s">
        <v>550</v>
      </c>
      <c r="D359" t="s">
        <v>428</v>
      </c>
      <c r="E359" t="s">
        <v>95</v>
      </c>
      <c r="F359" s="4">
        <v>26</v>
      </c>
      <c r="G359" t="s">
        <v>159</v>
      </c>
      <c r="H359" t="s">
        <v>249</v>
      </c>
      <c r="I359" t="s">
        <v>250</v>
      </c>
      <c r="J359" t="s">
        <v>147</v>
      </c>
      <c r="K359" t="s">
        <v>115</v>
      </c>
      <c r="L359" t="s">
        <v>116</v>
      </c>
      <c r="M359" t="s">
        <v>117</v>
      </c>
      <c r="N359" t="s">
        <v>118</v>
      </c>
      <c r="O359" t="s">
        <v>194</v>
      </c>
      <c r="P359" s="4">
        <v>1</v>
      </c>
      <c r="Q359" s="4">
        <v>1600</v>
      </c>
      <c r="R359" s="4">
        <v>0.15</v>
      </c>
      <c r="S359" s="4">
        <v>349</v>
      </c>
      <c r="T359" t="s">
        <v>224</v>
      </c>
      <c r="U359" t="s">
        <v>106</v>
      </c>
    </row>
    <row r="360" spans="1:21" x14ac:dyDescent="0.25">
      <c r="A360" t="s">
        <v>938</v>
      </c>
      <c r="B360" s="3">
        <v>46202</v>
      </c>
      <c r="C360" t="s">
        <v>939</v>
      </c>
      <c r="D360" t="s">
        <v>940</v>
      </c>
      <c r="E360" t="s">
        <v>110</v>
      </c>
      <c r="F360" s="4">
        <v>26</v>
      </c>
      <c r="G360" t="s">
        <v>111</v>
      </c>
      <c r="H360" t="s">
        <v>236</v>
      </c>
      <c r="I360" t="s">
        <v>326</v>
      </c>
      <c r="J360" t="s">
        <v>99</v>
      </c>
      <c r="K360" t="s">
        <v>115</v>
      </c>
      <c r="L360" t="s">
        <v>116</v>
      </c>
      <c r="M360" t="s">
        <v>117</v>
      </c>
      <c r="N360" t="s">
        <v>118</v>
      </c>
      <c r="O360" t="s">
        <v>148</v>
      </c>
      <c r="P360" s="4">
        <v>2</v>
      </c>
      <c r="Q360" s="4">
        <v>1600</v>
      </c>
      <c r="R360" s="4">
        <v>0.1</v>
      </c>
      <c r="S360" s="4">
        <v>221</v>
      </c>
      <c r="T360" t="s">
        <v>128</v>
      </c>
      <c r="U360" t="s">
        <v>106</v>
      </c>
    </row>
    <row r="361" spans="1:21" x14ac:dyDescent="0.25">
      <c r="A361" t="s">
        <v>941</v>
      </c>
      <c r="B361" s="3">
        <v>46080</v>
      </c>
      <c r="C361" t="s">
        <v>766</v>
      </c>
      <c r="D361" t="s">
        <v>348</v>
      </c>
      <c r="E361" t="s">
        <v>110</v>
      </c>
      <c r="F361" s="4">
        <v>22</v>
      </c>
      <c r="G361" t="s">
        <v>133</v>
      </c>
      <c r="H361" t="s">
        <v>390</v>
      </c>
      <c r="I361" t="s">
        <v>391</v>
      </c>
      <c r="J361" t="s">
        <v>99</v>
      </c>
      <c r="K361" t="s">
        <v>182</v>
      </c>
      <c r="L361" t="s">
        <v>183</v>
      </c>
      <c r="M361" t="s">
        <v>138</v>
      </c>
      <c r="N361" t="s">
        <v>184</v>
      </c>
      <c r="O361" t="s">
        <v>148</v>
      </c>
      <c r="P361" s="4">
        <v>4</v>
      </c>
      <c r="Q361" s="4">
        <v>650</v>
      </c>
      <c r="R361" s="4">
        <v>0</v>
      </c>
      <c r="S361" s="4">
        <v>472</v>
      </c>
      <c r="T361" t="s">
        <v>155</v>
      </c>
      <c r="U361" t="s">
        <v>129</v>
      </c>
    </row>
    <row r="362" spans="1:21" x14ac:dyDescent="0.25">
      <c r="A362" t="s">
        <v>942</v>
      </c>
      <c r="B362" s="3">
        <v>46190</v>
      </c>
      <c r="C362" t="s">
        <v>943</v>
      </c>
      <c r="D362" t="s">
        <v>854</v>
      </c>
      <c r="E362" t="s">
        <v>110</v>
      </c>
      <c r="F362" s="4">
        <v>21</v>
      </c>
      <c r="G362" t="s">
        <v>96</v>
      </c>
      <c r="H362" t="s">
        <v>97</v>
      </c>
      <c r="I362" t="s">
        <v>98</v>
      </c>
      <c r="J362" t="s">
        <v>114</v>
      </c>
      <c r="K362" t="s">
        <v>182</v>
      </c>
      <c r="L362" t="s">
        <v>183</v>
      </c>
      <c r="M362" t="s">
        <v>138</v>
      </c>
      <c r="N362" t="s">
        <v>184</v>
      </c>
      <c r="O362" t="s">
        <v>194</v>
      </c>
      <c r="P362" s="4">
        <v>5</v>
      </c>
      <c r="Q362" s="4">
        <v>650</v>
      </c>
      <c r="R362" s="4">
        <v>0.05</v>
      </c>
      <c r="S362" s="4">
        <v>452</v>
      </c>
      <c r="T362" t="s">
        <v>224</v>
      </c>
      <c r="U362" t="s">
        <v>141</v>
      </c>
    </row>
    <row r="363" spans="1:21" x14ac:dyDescent="0.25">
      <c r="A363" t="s">
        <v>944</v>
      </c>
      <c r="B363" s="3">
        <v>46108</v>
      </c>
      <c r="C363" t="s">
        <v>417</v>
      </c>
      <c r="D363" t="s">
        <v>945</v>
      </c>
      <c r="E363" t="s">
        <v>95</v>
      </c>
      <c r="F363" s="4">
        <v>29</v>
      </c>
      <c r="G363" t="s">
        <v>111</v>
      </c>
      <c r="H363" t="s">
        <v>112</v>
      </c>
      <c r="I363" t="s">
        <v>188</v>
      </c>
      <c r="J363" t="s">
        <v>99</v>
      </c>
      <c r="K363" t="s">
        <v>310</v>
      </c>
      <c r="L363" t="s">
        <v>311</v>
      </c>
      <c r="M363" t="s">
        <v>102</v>
      </c>
      <c r="N363" t="s">
        <v>103</v>
      </c>
      <c r="P363" s="4">
        <v>5</v>
      </c>
      <c r="Q363" s="4">
        <v>1200</v>
      </c>
      <c r="R363" s="4">
        <v>0.2</v>
      </c>
      <c r="S363" s="4">
        <v>63</v>
      </c>
      <c r="T363" t="s">
        <v>155</v>
      </c>
      <c r="U363" t="s">
        <v>106</v>
      </c>
    </row>
    <row r="364" spans="1:21" x14ac:dyDescent="0.25">
      <c r="A364" t="s">
        <v>946</v>
      </c>
      <c r="B364" s="3">
        <v>46078</v>
      </c>
      <c r="C364" t="s">
        <v>910</v>
      </c>
      <c r="D364" t="s">
        <v>437</v>
      </c>
      <c r="E364" t="s">
        <v>110</v>
      </c>
      <c r="F364" s="4">
        <v>39</v>
      </c>
      <c r="G364" t="s">
        <v>111</v>
      </c>
      <c r="H364" t="s">
        <v>236</v>
      </c>
      <c r="J364" t="s">
        <v>114</v>
      </c>
      <c r="K364" t="s">
        <v>136</v>
      </c>
      <c r="L364" t="s">
        <v>137</v>
      </c>
      <c r="M364" t="s">
        <v>138</v>
      </c>
      <c r="N364" t="s">
        <v>139</v>
      </c>
      <c r="O364" t="s">
        <v>198</v>
      </c>
      <c r="P364" s="4">
        <v>5</v>
      </c>
      <c r="Q364" s="4">
        <v>1200</v>
      </c>
      <c r="R364" s="4">
        <v>0.2</v>
      </c>
      <c r="S364" s="4">
        <v>414</v>
      </c>
      <c r="T364" t="s">
        <v>224</v>
      </c>
      <c r="U364" t="s">
        <v>106</v>
      </c>
    </row>
    <row r="365" spans="1:21" x14ac:dyDescent="0.25">
      <c r="A365" t="s">
        <v>947</v>
      </c>
      <c r="B365" s="3">
        <v>46185</v>
      </c>
      <c r="C365" t="s">
        <v>558</v>
      </c>
      <c r="D365" t="s">
        <v>211</v>
      </c>
      <c r="E365" t="s">
        <v>95</v>
      </c>
      <c r="F365" s="4">
        <v>25</v>
      </c>
      <c r="G365" t="s">
        <v>111</v>
      </c>
      <c r="H365" t="s">
        <v>145</v>
      </c>
      <c r="I365" t="s">
        <v>303</v>
      </c>
      <c r="J365" t="s">
        <v>147</v>
      </c>
      <c r="K365" t="s">
        <v>222</v>
      </c>
      <c r="L365" t="s">
        <v>223</v>
      </c>
      <c r="M365" t="s">
        <v>102</v>
      </c>
      <c r="N365" t="s">
        <v>103</v>
      </c>
      <c r="P365" s="4">
        <v>4</v>
      </c>
      <c r="Q365" s="4">
        <v>1600</v>
      </c>
      <c r="R365" s="4">
        <v>0.1</v>
      </c>
      <c r="S365" s="4">
        <v>283</v>
      </c>
      <c r="T365" t="s">
        <v>155</v>
      </c>
      <c r="U365" t="s">
        <v>106</v>
      </c>
    </row>
    <row r="366" spans="1:21" x14ac:dyDescent="0.25">
      <c r="A366" t="s">
        <v>948</v>
      </c>
      <c r="B366" s="3">
        <v>46023</v>
      </c>
      <c r="C366" t="s">
        <v>949</v>
      </c>
      <c r="D366" t="s">
        <v>950</v>
      </c>
      <c r="E366" t="s">
        <v>95</v>
      </c>
      <c r="F366" s="4">
        <v>41</v>
      </c>
      <c r="G366" t="s">
        <v>96</v>
      </c>
      <c r="H366" t="s">
        <v>228</v>
      </c>
      <c r="I366" t="s">
        <v>229</v>
      </c>
      <c r="J366" t="s">
        <v>114</v>
      </c>
      <c r="K366" t="s">
        <v>182</v>
      </c>
      <c r="L366" t="s">
        <v>183</v>
      </c>
      <c r="M366" t="s">
        <v>138</v>
      </c>
      <c r="N366" t="s">
        <v>184</v>
      </c>
      <c r="O366" t="s">
        <v>119</v>
      </c>
      <c r="P366" s="4">
        <v>3</v>
      </c>
      <c r="Q366" s="4">
        <v>650</v>
      </c>
      <c r="R366" s="4">
        <v>0.1</v>
      </c>
      <c r="S366" s="4">
        <v>131</v>
      </c>
      <c r="T366" t="s">
        <v>128</v>
      </c>
      <c r="U366" t="s">
        <v>106</v>
      </c>
    </row>
    <row r="367" spans="1:21" x14ac:dyDescent="0.25">
      <c r="A367" t="s">
        <v>951</v>
      </c>
      <c r="B367" s="3">
        <v>46085</v>
      </c>
      <c r="C367" t="s">
        <v>507</v>
      </c>
      <c r="D367" t="s">
        <v>472</v>
      </c>
      <c r="E367" t="s">
        <v>110</v>
      </c>
      <c r="F367" s="4">
        <v>27</v>
      </c>
      <c r="G367" t="s">
        <v>96</v>
      </c>
      <c r="H367" t="s">
        <v>228</v>
      </c>
      <c r="I367" t="s">
        <v>229</v>
      </c>
      <c r="J367" t="s">
        <v>147</v>
      </c>
      <c r="K367" t="s">
        <v>238</v>
      </c>
      <c r="L367" t="s">
        <v>239</v>
      </c>
      <c r="M367" t="s">
        <v>126</v>
      </c>
      <c r="N367" t="s">
        <v>240</v>
      </c>
      <c r="O367" t="s">
        <v>119</v>
      </c>
      <c r="P367" s="4">
        <v>1</v>
      </c>
      <c r="Q367" s="4">
        <v>10500</v>
      </c>
      <c r="R367" s="4">
        <v>0</v>
      </c>
      <c r="S367" s="4">
        <v>438</v>
      </c>
      <c r="T367" t="s">
        <v>224</v>
      </c>
      <c r="U367" t="s">
        <v>106</v>
      </c>
    </row>
    <row r="368" spans="1:21" x14ac:dyDescent="0.25">
      <c r="A368" t="s">
        <v>952</v>
      </c>
      <c r="B368" s="3">
        <v>46213</v>
      </c>
      <c r="C368" t="s">
        <v>665</v>
      </c>
      <c r="D368" t="s">
        <v>734</v>
      </c>
      <c r="E368" t="s">
        <v>95</v>
      </c>
      <c r="F368" s="4">
        <v>54</v>
      </c>
      <c r="G368" t="s">
        <v>111</v>
      </c>
      <c r="H368" t="s">
        <v>112</v>
      </c>
      <c r="I368" t="s">
        <v>188</v>
      </c>
      <c r="J368" t="s">
        <v>147</v>
      </c>
      <c r="K368" t="s">
        <v>124</v>
      </c>
      <c r="L368" t="s">
        <v>125</v>
      </c>
      <c r="M368" t="s">
        <v>126</v>
      </c>
      <c r="N368" t="s">
        <v>127</v>
      </c>
      <c r="O368" t="s">
        <v>169</v>
      </c>
      <c r="P368" s="4">
        <v>2</v>
      </c>
      <c r="Q368" s="4">
        <v>8500</v>
      </c>
      <c r="R368" s="4">
        <v>0</v>
      </c>
      <c r="S368" s="4">
        <v>376</v>
      </c>
      <c r="T368" t="s">
        <v>120</v>
      </c>
      <c r="U368" t="s">
        <v>141</v>
      </c>
    </row>
    <row r="369" spans="1:21" x14ac:dyDescent="0.25">
      <c r="A369" t="s">
        <v>953</v>
      </c>
      <c r="B369" s="3">
        <v>46049</v>
      </c>
      <c r="C369" t="s">
        <v>954</v>
      </c>
      <c r="D369" t="s">
        <v>845</v>
      </c>
      <c r="E369" t="s">
        <v>110</v>
      </c>
      <c r="F369" s="4">
        <v>45</v>
      </c>
      <c r="G369" t="s">
        <v>111</v>
      </c>
      <c r="H369" t="s">
        <v>112</v>
      </c>
      <c r="I369" t="s">
        <v>315</v>
      </c>
      <c r="J369" t="s">
        <v>114</v>
      </c>
      <c r="K369" t="s">
        <v>182</v>
      </c>
      <c r="L369" t="s">
        <v>183</v>
      </c>
      <c r="M369" t="s">
        <v>138</v>
      </c>
      <c r="N369" t="s">
        <v>184</v>
      </c>
      <c r="O369" t="s">
        <v>104</v>
      </c>
      <c r="P369" s="4">
        <v>5</v>
      </c>
      <c r="Q369" s="4">
        <v>650</v>
      </c>
      <c r="R369" s="4">
        <v>0.1</v>
      </c>
      <c r="S369" s="4">
        <v>305</v>
      </c>
      <c r="T369" t="s">
        <v>120</v>
      </c>
      <c r="U369" t="s">
        <v>129</v>
      </c>
    </row>
    <row r="370" spans="1:21" x14ac:dyDescent="0.25">
      <c r="A370" t="s">
        <v>955</v>
      </c>
      <c r="B370" s="3">
        <v>46181</v>
      </c>
      <c r="C370" t="s">
        <v>244</v>
      </c>
      <c r="D370" t="s">
        <v>261</v>
      </c>
      <c r="E370" t="s">
        <v>95</v>
      </c>
      <c r="F370" s="4">
        <v>41</v>
      </c>
      <c r="G370" t="s">
        <v>159</v>
      </c>
      <c r="H370" t="s">
        <v>249</v>
      </c>
      <c r="I370" t="s">
        <v>250</v>
      </c>
      <c r="J370" t="s">
        <v>99</v>
      </c>
      <c r="K370" t="s">
        <v>124</v>
      </c>
      <c r="L370" t="s">
        <v>125</v>
      </c>
      <c r="M370" t="s">
        <v>126</v>
      </c>
      <c r="N370" t="s">
        <v>127</v>
      </c>
      <c r="O370" t="s">
        <v>194</v>
      </c>
      <c r="P370" s="4">
        <v>8</v>
      </c>
      <c r="Q370" s="4">
        <v>8500</v>
      </c>
      <c r="R370" s="4">
        <v>0</v>
      </c>
      <c r="S370" s="4">
        <v>250</v>
      </c>
      <c r="T370" t="s">
        <v>128</v>
      </c>
      <c r="U370" t="s">
        <v>106</v>
      </c>
    </row>
    <row r="371" spans="1:21" x14ac:dyDescent="0.25">
      <c r="A371" t="s">
        <v>956</v>
      </c>
      <c r="B371" s="3">
        <v>46036</v>
      </c>
      <c r="C371" t="s">
        <v>213</v>
      </c>
      <c r="D371" t="s">
        <v>738</v>
      </c>
      <c r="E371" t="s">
        <v>95</v>
      </c>
      <c r="F371" s="4">
        <v>52</v>
      </c>
      <c r="G371" t="s">
        <v>159</v>
      </c>
      <c r="H371" t="s">
        <v>160</v>
      </c>
      <c r="I371" t="s">
        <v>161</v>
      </c>
      <c r="J371" t="s">
        <v>147</v>
      </c>
      <c r="K371" t="s">
        <v>254</v>
      </c>
      <c r="L371" t="s">
        <v>255</v>
      </c>
      <c r="M371" t="s">
        <v>232</v>
      </c>
      <c r="N371" t="s">
        <v>256</v>
      </c>
      <c r="O371" t="s">
        <v>169</v>
      </c>
      <c r="P371" s="4">
        <v>7</v>
      </c>
      <c r="Q371" s="4">
        <v>400</v>
      </c>
      <c r="R371" s="4">
        <v>0</v>
      </c>
      <c r="S371" s="4">
        <v>148</v>
      </c>
      <c r="T371" t="s">
        <v>105</v>
      </c>
      <c r="U371" t="s">
        <v>129</v>
      </c>
    </row>
    <row r="372" spans="1:21" x14ac:dyDescent="0.25">
      <c r="A372" t="s">
        <v>957</v>
      </c>
      <c r="B372" s="3">
        <v>46109</v>
      </c>
      <c r="C372" t="s">
        <v>832</v>
      </c>
      <c r="D372" t="s">
        <v>386</v>
      </c>
      <c r="E372" t="s">
        <v>95</v>
      </c>
      <c r="F372" s="4">
        <v>37</v>
      </c>
      <c r="G372" t="s">
        <v>96</v>
      </c>
      <c r="H372" t="s">
        <v>97</v>
      </c>
      <c r="I372" t="s">
        <v>98</v>
      </c>
      <c r="J372" t="s">
        <v>147</v>
      </c>
      <c r="K372" t="s">
        <v>230</v>
      </c>
      <c r="L372" t="s">
        <v>231</v>
      </c>
      <c r="M372" t="s">
        <v>232</v>
      </c>
      <c r="N372" t="s">
        <v>233</v>
      </c>
      <c r="O372" t="s">
        <v>119</v>
      </c>
      <c r="P372" s="4">
        <v>6</v>
      </c>
      <c r="Q372" s="4">
        <v>300</v>
      </c>
      <c r="R372" s="4">
        <v>0.1</v>
      </c>
      <c r="S372" s="4">
        <v>96</v>
      </c>
      <c r="T372" t="s">
        <v>128</v>
      </c>
      <c r="U372" t="s">
        <v>106</v>
      </c>
    </row>
    <row r="373" spans="1:21" x14ac:dyDescent="0.25">
      <c r="A373" t="s">
        <v>958</v>
      </c>
      <c r="B373" s="3">
        <v>46076</v>
      </c>
      <c r="C373" t="s">
        <v>293</v>
      </c>
      <c r="D373" t="s">
        <v>959</v>
      </c>
      <c r="E373" t="s">
        <v>110</v>
      </c>
      <c r="F373" s="4">
        <v>39</v>
      </c>
      <c r="G373" t="s">
        <v>111</v>
      </c>
      <c r="H373" t="s">
        <v>236</v>
      </c>
      <c r="I373" t="s">
        <v>326</v>
      </c>
      <c r="J373" t="s">
        <v>114</v>
      </c>
      <c r="K373" t="s">
        <v>230</v>
      </c>
      <c r="L373" t="s">
        <v>231</v>
      </c>
      <c r="M373" t="s">
        <v>232</v>
      </c>
      <c r="N373" t="s">
        <v>233</v>
      </c>
      <c r="O373" t="s">
        <v>198</v>
      </c>
      <c r="P373" s="4">
        <v>3</v>
      </c>
      <c r="Q373" s="4">
        <v>300</v>
      </c>
      <c r="R373" s="4">
        <v>0.1</v>
      </c>
      <c r="S373" s="4">
        <v>254</v>
      </c>
      <c r="T373" t="s">
        <v>224</v>
      </c>
      <c r="U373" t="s">
        <v>106</v>
      </c>
    </row>
    <row r="374" spans="1:21" x14ac:dyDescent="0.25">
      <c r="A374" t="s">
        <v>960</v>
      </c>
      <c r="B374" s="3">
        <v>46226</v>
      </c>
      <c r="C374" t="s">
        <v>388</v>
      </c>
      <c r="D374" t="s">
        <v>961</v>
      </c>
      <c r="E374" t="s">
        <v>110</v>
      </c>
      <c r="F374" s="4">
        <v>23</v>
      </c>
      <c r="G374" t="s">
        <v>96</v>
      </c>
      <c r="H374" t="s">
        <v>228</v>
      </c>
      <c r="I374" t="s">
        <v>229</v>
      </c>
      <c r="J374" t="s">
        <v>114</v>
      </c>
      <c r="K374" t="s">
        <v>238</v>
      </c>
      <c r="L374" t="s">
        <v>239</v>
      </c>
      <c r="M374" t="s">
        <v>126</v>
      </c>
      <c r="N374" t="s">
        <v>240</v>
      </c>
      <c r="O374" t="s">
        <v>194</v>
      </c>
      <c r="P374" s="4">
        <v>1</v>
      </c>
      <c r="Q374" s="4">
        <v>10500</v>
      </c>
      <c r="R374" s="4">
        <v>0.1</v>
      </c>
      <c r="S374" s="4">
        <v>332</v>
      </c>
      <c r="T374" t="s">
        <v>155</v>
      </c>
      <c r="U374" t="s">
        <v>106</v>
      </c>
    </row>
    <row r="375" spans="1:21" x14ac:dyDescent="0.25">
      <c r="A375" t="s">
        <v>962</v>
      </c>
      <c r="B375" s="3">
        <v>46152</v>
      </c>
      <c r="C375" t="s">
        <v>497</v>
      </c>
      <c r="D375" t="s">
        <v>640</v>
      </c>
      <c r="E375" t="s">
        <v>110</v>
      </c>
      <c r="F375" s="4">
        <v>23</v>
      </c>
      <c r="G375" t="s">
        <v>96</v>
      </c>
      <c r="H375" t="s">
        <v>97</v>
      </c>
      <c r="I375" t="s">
        <v>98</v>
      </c>
      <c r="J375" t="s">
        <v>114</v>
      </c>
      <c r="K375" t="s">
        <v>222</v>
      </c>
      <c r="L375" t="s">
        <v>223</v>
      </c>
      <c r="M375" t="s">
        <v>102</v>
      </c>
      <c r="N375" t="s">
        <v>103</v>
      </c>
      <c r="O375" t="s">
        <v>194</v>
      </c>
      <c r="P375" s="4">
        <v>7</v>
      </c>
      <c r="Q375" s="4">
        <v>1600</v>
      </c>
      <c r="R375" s="4">
        <v>0.2</v>
      </c>
      <c r="S375" s="4">
        <v>324</v>
      </c>
      <c r="T375" t="s">
        <v>128</v>
      </c>
      <c r="U375" t="s">
        <v>141</v>
      </c>
    </row>
    <row r="376" spans="1:21" x14ac:dyDescent="0.25">
      <c r="A376" t="s">
        <v>963</v>
      </c>
      <c r="B376" s="3">
        <v>46082</v>
      </c>
      <c r="C376" t="s">
        <v>108</v>
      </c>
      <c r="D376" t="s">
        <v>964</v>
      </c>
      <c r="E376" t="s">
        <v>95</v>
      </c>
      <c r="F376" s="4">
        <v>21</v>
      </c>
      <c r="G376" t="s">
        <v>96</v>
      </c>
      <c r="H376" t="s">
        <v>97</v>
      </c>
      <c r="I376" t="s">
        <v>98</v>
      </c>
      <c r="J376" t="s">
        <v>147</v>
      </c>
      <c r="K376" t="s">
        <v>174</v>
      </c>
      <c r="L376" t="s">
        <v>175</v>
      </c>
      <c r="M376" t="s">
        <v>102</v>
      </c>
      <c r="N376" t="s">
        <v>176</v>
      </c>
      <c r="O376" t="s">
        <v>140</v>
      </c>
      <c r="P376" s="4">
        <v>3</v>
      </c>
      <c r="Q376" s="4">
        <v>12500</v>
      </c>
      <c r="R376" s="4">
        <v>0.1</v>
      </c>
      <c r="S376" s="4">
        <v>443</v>
      </c>
      <c r="T376" t="s">
        <v>224</v>
      </c>
      <c r="U376" t="s">
        <v>141</v>
      </c>
    </row>
    <row r="377" spans="1:21" x14ac:dyDescent="0.25">
      <c r="A377" t="s">
        <v>965</v>
      </c>
      <c r="B377" s="3">
        <v>46124</v>
      </c>
      <c r="C377" t="s">
        <v>290</v>
      </c>
      <c r="D377" t="s">
        <v>253</v>
      </c>
      <c r="E377" t="s">
        <v>110</v>
      </c>
      <c r="F377" s="4">
        <v>41</v>
      </c>
      <c r="G377" t="s">
        <v>111</v>
      </c>
      <c r="H377" t="s">
        <v>112</v>
      </c>
      <c r="I377" t="s">
        <v>173</v>
      </c>
      <c r="J377" t="s">
        <v>147</v>
      </c>
      <c r="K377" t="s">
        <v>254</v>
      </c>
      <c r="L377" t="s">
        <v>255</v>
      </c>
      <c r="M377" t="s">
        <v>232</v>
      </c>
      <c r="N377" t="s">
        <v>256</v>
      </c>
      <c r="O377" t="s">
        <v>148</v>
      </c>
      <c r="P377" s="4">
        <v>4</v>
      </c>
      <c r="Q377" s="4">
        <v>400</v>
      </c>
      <c r="R377" s="4">
        <v>0.1</v>
      </c>
      <c r="S377" s="4">
        <v>98</v>
      </c>
      <c r="T377" t="s">
        <v>155</v>
      </c>
      <c r="U377" t="s">
        <v>106</v>
      </c>
    </row>
    <row r="378" spans="1:21" x14ac:dyDescent="0.25">
      <c r="A378" t="s">
        <v>966</v>
      </c>
      <c r="B378" s="3">
        <v>46092</v>
      </c>
      <c r="C378" t="s">
        <v>218</v>
      </c>
      <c r="D378" t="s">
        <v>883</v>
      </c>
      <c r="E378" t="s">
        <v>110</v>
      </c>
      <c r="F378" s="4">
        <v>53</v>
      </c>
      <c r="G378" t="s">
        <v>96</v>
      </c>
      <c r="H378" t="s">
        <v>97</v>
      </c>
      <c r="I378" t="s">
        <v>98</v>
      </c>
      <c r="J378" t="s">
        <v>99</v>
      </c>
      <c r="K378" t="s">
        <v>115</v>
      </c>
      <c r="L378" t="s">
        <v>116</v>
      </c>
      <c r="M378" t="s">
        <v>117</v>
      </c>
      <c r="N378" t="s">
        <v>118</v>
      </c>
      <c r="O378" t="s">
        <v>169</v>
      </c>
      <c r="P378" s="4">
        <v>6</v>
      </c>
      <c r="Q378" s="4">
        <v>1600</v>
      </c>
      <c r="R378" s="4">
        <v>0</v>
      </c>
      <c r="S378" s="4">
        <v>259</v>
      </c>
      <c r="T378" t="s">
        <v>224</v>
      </c>
      <c r="U378" t="s">
        <v>129</v>
      </c>
    </row>
    <row r="379" spans="1:21" x14ac:dyDescent="0.25">
      <c r="A379" t="s">
        <v>967</v>
      </c>
      <c r="B379" s="3">
        <v>46224</v>
      </c>
      <c r="C379" t="s">
        <v>309</v>
      </c>
      <c r="D379" t="s">
        <v>968</v>
      </c>
      <c r="E379" t="s">
        <v>110</v>
      </c>
      <c r="F379" s="4">
        <v>37</v>
      </c>
      <c r="G379" t="s">
        <v>159</v>
      </c>
      <c r="H379" t="s">
        <v>202</v>
      </c>
      <c r="I379" t="s">
        <v>203</v>
      </c>
      <c r="J379" t="s">
        <v>147</v>
      </c>
      <c r="K379" t="s">
        <v>310</v>
      </c>
      <c r="L379" t="s">
        <v>311</v>
      </c>
      <c r="M379" t="s">
        <v>102</v>
      </c>
      <c r="N379" t="s">
        <v>103</v>
      </c>
      <c r="O379" t="s">
        <v>119</v>
      </c>
      <c r="P379" s="4">
        <v>5</v>
      </c>
      <c r="Q379" s="4">
        <v>1200</v>
      </c>
      <c r="R379" s="4">
        <v>0.05</v>
      </c>
      <c r="S379" s="4">
        <v>391</v>
      </c>
      <c r="T379" t="s">
        <v>105</v>
      </c>
      <c r="U379" t="s">
        <v>141</v>
      </c>
    </row>
    <row r="380" spans="1:21" x14ac:dyDescent="0.25">
      <c r="A380" t="s">
        <v>969</v>
      </c>
      <c r="B380" s="3">
        <v>46179</v>
      </c>
      <c r="C380" t="s">
        <v>143</v>
      </c>
      <c r="D380" t="s">
        <v>551</v>
      </c>
      <c r="E380" t="s">
        <v>95</v>
      </c>
      <c r="F380" s="4">
        <v>27</v>
      </c>
      <c r="G380" t="s">
        <v>133</v>
      </c>
      <c r="H380" t="s">
        <v>180</v>
      </c>
      <c r="I380" t="s">
        <v>181</v>
      </c>
      <c r="J380" t="s">
        <v>99</v>
      </c>
      <c r="K380" t="s">
        <v>222</v>
      </c>
      <c r="L380" t="s">
        <v>223</v>
      </c>
      <c r="M380" t="s">
        <v>102</v>
      </c>
      <c r="N380" t="s">
        <v>103</v>
      </c>
      <c r="O380" t="s">
        <v>148</v>
      </c>
      <c r="P380" s="4">
        <v>6</v>
      </c>
      <c r="Q380" s="4">
        <v>1600</v>
      </c>
      <c r="R380" s="4">
        <v>0.05</v>
      </c>
      <c r="S380" s="4">
        <v>245</v>
      </c>
      <c r="T380" t="s">
        <v>120</v>
      </c>
      <c r="U380" t="s">
        <v>106</v>
      </c>
    </row>
    <row r="381" spans="1:21" x14ac:dyDescent="0.25">
      <c r="A381" t="s">
        <v>970</v>
      </c>
      <c r="B381" s="3">
        <v>46207</v>
      </c>
      <c r="C381" t="s">
        <v>971</v>
      </c>
      <c r="D381" t="s">
        <v>972</v>
      </c>
      <c r="E381" t="s">
        <v>110</v>
      </c>
      <c r="F381" s="4">
        <v>23</v>
      </c>
      <c r="G381" t="s">
        <v>111</v>
      </c>
      <c r="H381" t="s">
        <v>152</v>
      </c>
      <c r="I381" t="s">
        <v>274</v>
      </c>
      <c r="J381" t="s">
        <v>147</v>
      </c>
      <c r="K381" t="s">
        <v>124</v>
      </c>
      <c r="L381" t="s">
        <v>125</v>
      </c>
      <c r="M381" t="s">
        <v>126</v>
      </c>
      <c r="N381" t="s">
        <v>127</v>
      </c>
      <c r="O381" t="s">
        <v>119</v>
      </c>
      <c r="P381" s="4">
        <v>7</v>
      </c>
      <c r="Q381" s="4">
        <v>8500</v>
      </c>
      <c r="R381" s="4">
        <v>0.1</v>
      </c>
      <c r="S381" s="4">
        <v>374</v>
      </c>
      <c r="T381" t="s">
        <v>224</v>
      </c>
      <c r="U381" t="s">
        <v>106</v>
      </c>
    </row>
    <row r="382" spans="1:21" x14ac:dyDescent="0.25">
      <c r="A382" t="s">
        <v>973</v>
      </c>
      <c r="B382" s="3">
        <v>46115</v>
      </c>
      <c r="C382" t="s">
        <v>617</v>
      </c>
      <c r="D382" t="s">
        <v>554</v>
      </c>
      <c r="E382" t="s">
        <v>110</v>
      </c>
      <c r="F382" s="4">
        <v>30</v>
      </c>
      <c r="G382" t="s">
        <v>111</v>
      </c>
      <c r="H382" t="s">
        <v>236</v>
      </c>
      <c r="I382" t="s">
        <v>237</v>
      </c>
      <c r="J382" t="s">
        <v>99</v>
      </c>
      <c r="K382" t="s">
        <v>230</v>
      </c>
      <c r="L382" t="s">
        <v>231</v>
      </c>
      <c r="M382" t="s">
        <v>232</v>
      </c>
      <c r="N382" t="s">
        <v>233</v>
      </c>
      <c r="O382" t="s">
        <v>148</v>
      </c>
      <c r="P382" s="4">
        <v>4</v>
      </c>
      <c r="Q382" s="4">
        <v>300</v>
      </c>
      <c r="R382" s="4">
        <v>0.15</v>
      </c>
      <c r="S382" s="4">
        <v>348</v>
      </c>
      <c r="T382" t="s">
        <v>155</v>
      </c>
      <c r="U382" t="s">
        <v>106</v>
      </c>
    </row>
    <row r="383" spans="1:21" x14ac:dyDescent="0.25">
      <c r="A383" t="s">
        <v>974</v>
      </c>
      <c r="B383" s="3">
        <v>46071</v>
      </c>
      <c r="C383" t="s">
        <v>333</v>
      </c>
      <c r="D383" t="s">
        <v>386</v>
      </c>
      <c r="E383" t="s">
        <v>95</v>
      </c>
      <c r="F383" s="4">
        <v>32</v>
      </c>
      <c r="G383" t="s">
        <v>159</v>
      </c>
      <c r="H383" t="s">
        <v>249</v>
      </c>
      <c r="I383" t="s">
        <v>250</v>
      </c>
      <c r="J383" t="s">
        <v>114</v>
      </c>
      <c r="K383" t="s">
        <v>124</v>
      </c>
      <c r="L383" t="s">
        <v>125</v>
      </c>
      <c r="M383" t="s">
        <v>126</v>
      </c>
      <c r="N383" t="s">
        <v>127</v>
      </c>
      <c r="O383" t="s">
        <v>169</v>
      </c>
      <c r="P383" s="4">
        <v>1</v>
      </c>
      <c r="Q383" s="4">
        <v>8500</v>
      </c>
      <c r="R383" s="4">
        <v>0.05</v>
      </c>
      <c r="S383" s="4">
        <v>237</v>
      </c>
      <c r="T383" t="s">
        <v>120</v>
      </c>
      <c r="U383" t="s">
        <v>106</v>
      </c>
    </row>
    <row r="384" spans="1:21" x14ac:dyDescent="0.25">
      <c r="A384" t="s">
        <v>975</v>
      </c>
      <c r="B384" s="3">
        <v>46053</v>
      </c>
      <c r="C384" t="s">
        <v>798</v>
      </c>
      <c r="D384" t="s">
        <v>814</v>
      </c>
      <c r="E384" t="s">
        <v>95</v>
      </c>
      <c r="F384" s="4">
        <v>47</v>
      </c>
      <c r="G384" t="s">
        <v>159</v>
      </c>
      <c r="H384" t="s">
        <v>160</v>
      </c>
      <c r="I384" t="s">
        <v>161</v>
      </c>
      <c r="J384" t="s">
        <v>114</v>
      </c>
      <c r="K384" t="s">
        <v>182</v>
      </c>
      <c r="L384" t="s">
        <v>183</v>
      </c>
      <c r="M384" t="s">
        <v>138</v>
      </c>
      <c r="N384" t="s">
        <v>184</v>
      </c>
      <c r="O384" t="s">
        <v>198</v>
      </c>
      <c r="P384" s="4">
        <v>4</v>
      </c>
      <c r="Q384" s="4">
        <v>650</v>
      </c>
      <c r="S384" s="4">
        <v>256</v>
      </c>
      <c r="T384" t="s">
        <v>128</v>
      </c>
      <c r="U384" t="s">
        <v>106</v>
      </c>
    </row>
    <row r="385" spans="1:21" x14ac:dyDescent="0.25">
      <c r="A385" t="s">
        <v>976</v>
      </c>
      <c r="B385" s="3">
        <v>46128</v>
      </c>
      <c r="C385" t="s">
        <v>432</v>
      </c>
      <c r="D385" t="s">
        <v>977</v>
      </c>
      <c r="E385" t="s">
        <v>95</v>
      </c>
      <c r="F385" s="4">
        <v>35</v>
      </c>
      <c r="G385" t="s">
        <v>111</v>
      </c>
      <c r="H385" t="s">
        <v>152</v>
      </c>
      <c r="I385" t="s">
        <v>274</v>
      </c>
      <c r="J385" t="s">
        <v>147</v>
      </c>
      <c r="K385" t="s">
        <v>339</v>
      </c>
      <c r="L385" t="s">
        <v>340</v>
      </c>
      <c r="M385" t="s">
        <v>102</v>
      </c>
      <c r="N385" t="s">
        <v>342</v>
      </c>
      <c r="O385" t="s">
        <v>194</v>
      </c>
      <c r="P385" s="4">
        <v>8</v>
      </c>
      <c r="Q385" s="4">
        <v>65000</v>
      </c>
      <c r="R385" s="4">
        <v>0.05</v>
      </c>
      <c r="S385" s="4">
        <v>292</v>
      </c>
      <c r="T385" t="s">
        <v>128</v>
      </c>
      <c r="U385" t="s">
        <v>106</v>
      </c>
    </row>
    <row r="386" spans="1:21" x14ac:dyDescent="0.25">
      <c r="A386" t="s">
        <v>978</v>
      </c>
      <c r="B386" s="3">
        <v>46062</v>
      </c>
      <c r="C386" t="s">
        <v>746</v>
      </c>
      <c r="D386" t="s">
        <v>599</v>
      </c>
      <c r="E386" t="s">
        <v>110</v>
      </c>
      <c r="F386" s="4">
        <v>32</v>
      </c>
      <c r="G386" t="s">
        <v>111</v>
      </c>
      <c r="H386" t="s">
        <v>152</v>
      </c>
      <c r="I386" t="s">
        <v>153</v>
      </c>
      <c r="J386" t="s">
        <v>147</v>
      </c>
      <c r="K386" t="s">
        <v>100</v>
      </c>
      <c r="L386" t="s">
        <v>101</v>
      </c>
      <c r="M386" t="s">
        <v>102</v>
      </c>
      <c r="N386" t="s">
        <v>103</v>
      </c>
      <c r="O386" t="s">
        <v>148</v>
      </c>
      <c r="P386" s="4">
        <v>1</v>
      </c>
      <c r="Q386" s="4">
        <v>850</v>
      </c>
      <c r="R386" s="4">
        <v>0.1</v>
      </c>
      <c r="S386" s="4">
        <v>60</v>
      </c>
      <c r="T386" t="s">
        <v>120</v>
      </c>
      <c r="U386" t="s">
        <v>106</v>
      </c>
    </row>
    <row r="387" spans="1:21" x14ac:dyDescent="0.25">
      <c r="A387" t="s">
        <v>979</v>
      </c>
      <c r="B387" s="3">
        <v>46119</v>
      </c>
      <c r="C387" t="s">
        <v>721</v>
      </c>
      <c r="D387" t="s">
        <v>356</v>
      </c>
      <c r="E387" t="s">
        <v>110</v>
      </c>
      <c r="F387" s="4">
        <v>42</v>
      </c>
      <c r="G387" t="s">
        <v>111</v>
      </c>
      <c r="H387" t="s">
        <v>112</v>
      </c>
      <c r="I387" t="s">
        <v>113</v>
      </c>
      <c r="J387" t="s">
        <v>114</v>
      </c>
      <c r="K387" t="s">
        <v>136</v>
      </c>
      <c r="L387" t="s">
        <v>137</v>
      </c>
      <c r="M387" t="s">
        <v>138</v>
      </c>
      <c r="N387" t="s">
        <v>139</v>
      </c>
      <c r="O387" t="s">
        <v>194</v>
      </c>
      <c r="P387" s="4">
        <v>6</v>
      </c>
      <c r="Q387" s="4">
        <v>1200</v>
      </c>
      <c r="R387" s="4">
        <v>0</v>
      </c>
      <c r="S387" s="4">
        <v>295</v>
      </c>
      <c r="T387" t="s">
        <v>155</v>
      </c>
      <c r="U387" t="s">
        <v>106</v>
      </c>
    </row>
    <row r="388" spans="1:21" x14ac:dyDescent="0.25">
      <c r="A388" t="s">
        <v>980</v>
      </c>
      <c r="B388" s="3">
        <v>46044</v>
      </c>
      <c r="C388" t="s">
        <v>981</v>
      </c>
      <c r="D388" t="s">
        <v>447</v>
      </c>
      <c r="E388" t="s">
        <v>95</v>
      </c>
      <c r="F388" s="4">
        <v>25</v>
      </c>
      <c r="G388" t="s">
        <v>111</v>
      </c>
      <c r="H388" t="s">
        <v>145</v>
      </c>
      <c r="I388" t="s">
        <v>146</v>
      </c>
      <c r="J388" t="s">
        <v>114</v>
      </c>
      <c r="K388" t="s">
        <v>254</v>
      </c>
      <c r="L388" t="s">
        <v>255</v>
      </c>
      <c r="M388" t="s">
        <v>232</v>
      </c>
      <c r="N388" t="s">
        <v>256</v>
      </c>
      <c r="O388" t="s">
        <v>148</v>
      </c>
      <c r="P388" s="4">
        <v>8</v>
      </c>
      <c r="Q388" s="4">
        <v>400</v>
      </c>
      <c r="R388" s="4">
        <v>0.05</v>
      </c>
      <c r="S388" s="4">
        <v>469</v>
      </c>
      <c r="T388" t="s">
        <v>224</v>
      </c>
      <c r="U388" t="s">
        <v>129</v>
      </c>
    </row>
    <row r="389" spans="1:21" x14ac:dyDescent="0.25">
      <c r="A389" t="s">
        <v>982</v>
      </c>
      <c r="B389" s="3">
        <v>46126</v>
      </c>
      <c r="C389" t="s">
        <v>213</v>
      </c>
      <c r="D389" t="s">
        <v>297</v>
      </c>
      <c r="E389" t="s">
        <v>110</v>
      </c>
      <c r="F389" s="4">
        <v>23</v>
      </c>
      <c r="G389" t="s">
        <v>133</v>
      </c>
      <c r="H389" t="s">
        <v>390</v>
      </c>
      <c r="I389" t="s">
        <v>391</v>
      </c>
      <c r="J389" t="s">
        <v>114</v>
      </c>
      <c r="K389" t="s">
        <v>100</v>
      </c>
      <c r="L389" t="s">
        <v>101</v>
      </c>
      <c r="M389" t="s">
        <v>102</v>
      </c>
      <c r="N389" t="s">
        <v>103</v>
      </c>
      <c r="O389" t="s">
        <v>198</v>
      </c>
      <c r="P389" s="4">
        <v>4</v>
      </c>
      <c r="Q389" s="4">
        <v>850</v>
      </c>
      <c r="R389" s="4">
        <v>0.1</v>
      </c>
      <c r="S389" s="4">
        <v>227</v>
      </c>
      <c r="T389" t="s">
        <v>120</v>
      </c>
      <c r="U389" t="s">
        <v>106</v>
      </c>
    </row>
    <row r="390" spans="1:21" x14ac:dyDescent="0.25">
      <c r="A390" t="s">
        <v>983</v>
      </c>
      <c r="B390" s="3">
        <v>46194</v>
      </c>
      <c r="C390" t="s">
        <v>984</v>
      </c>
      <c r="D390" t="s">
        <v>586</v>
      </c>
      <c r="E390" t="s">
        <v>95</v>
      </c>
      <c r="F390" s="4">
        <v>32</v>
      </c>
      <c r="G390" t="s">
        <v>133</v>
      </c>
      <c r="H390" t="s">
        <v>134</v>
      </c>
      <c r="I390" t="s">
        <v>135</v>
      </c>
      <c r="J390" t="s">
        <v>147</v>
      </c>
      <c r="K390" t="s">
        <v>230</v>
      </c>
      <c r="L390" t="s">
        <v>231</v>
      </c>
      <c r="M390" t="s">
        <v>232</v>
      </c>
      <c r="N390" t="s">
        <v>233</v>
      </c>
      <c r="O390" t="s">
        <v>119</v>
      </c>
      <c r="P390" s="4">
        <v>2</v>
      </c>
      <c r="Q390" s="4">
        <v>300</v>
      </c>
      <c r="R390" s="4">
        <v>0.1</v>
      </c>
      <c r="S390" s="4">
        <v>160</v>
      </c>
      <c r="T390" t="s">
        <v>224</v>
      </c>
      <c r="U390" t="s">
        <v>106</v>
      </c>
    </row>
    <row r="391" spans="1:21" x14ac:dyDescent="0.25">
      <c r="A391" t="s">
        <v>985</v>
      </c>
      <c r="B391" s="3">
        <v>46236</v>
      </c>
      <c r="C391" t="s">
        <v>163</v>
      </c>
      <c r="D391" t="s">
        <v>701</v>
      </c>
      <c r="E391" t="s">
        <v>110</v>
      </c>
      <c r="F391" s="4">
        <v>26</v>
      </c>
      <c r="G391" t="s">
        <v>111</v>
      </c>
      <c r="H391" t="s">
        <v>112</v>
      </c>
      <c r="I391" t="s">
        <v>173</v>
      </c>
      <c r="J391" t="s">
        <v>147</v>
      </c>
      <c r="K391" t="s">
        <v>182</v>
      </c>
      <c r="L391" t="s">
        <v>183</v>
      </c>
      <c r="M391" t="s">
        <v>138</v>
      </c>
      <c r="N391" t="s">
        <v>184</v>
      </c>
      <c r="O391" t="s">
        <v>104</v>
      </c>
      <c r="P391" s="4">
        <v>3</v>
      </c>
      <c r="Q391" s="4">
        <v>650</v>
      </c>
      <c r="R391" s="4">
        <v>0.2</v>
      </c>
      <c r="S391" s="4">
        <v>322</v>
      </c>
      <c r="T391" t="s">
        <v>128</v>
      </c>
      <c r="U391" t="s">
        <v>141</v>
      </c>
    </row>
    <row r="392" spans="1:21" x14ac:dyDescent="0.25">
      <c r="A392" t="s">
        <v>986</v>
      </c>
      <c r="B392" s="3">
        <v>46166</v>
      </c>
      <c r="C392" t="s">
        <v>987</v>
      </c>
      <c r="D392" t="s">
        <v>531</v>
      </c>
      <c r="E392" t="s">
        <v>110</v>
      </c>
      <c r="F392" s="4">
        <v>39</v>
      </c>
      <c r="G392" t="s">
        <v>111</v>
      </c>
      <c r="H392" t="s">
        <v>152</v>
      </c>
      <c r="I392" t="s">
        <v>274</v>
      </c>
      <c r="J392" t="s">
        <v>114</v>
      </c>
      <c r="K392" t="s">
        <v>310</v>
      </c>
      <c r="L392" t="s">
        <v>311</v>
      </c>
      <c r="M392" t="s">
        <v>102</v>
      </c>
      <c r="N392" t="s">
        <v>103</v>
      </c>
      <c r="O392" t="s">
        <v>194</v>
      </c>
      <c r="P392" s="4">
        <v>6</v>
      </c>
      <c r="Q392" s="4">
        <v>1200</v>
      </c>
      <c r="R392" s="4">
        <v>0.1</v>
      </c>
      <c r="S392" s="4">
        <v>143</v>
      </c>
      <c r="T392" t="s">
        <v>155</v>
      </c>
      <c r="U392" t="s">
        <v>106</v>
      </c>
    </row>
    <row r="393" spans="1:21" x14ac:dyDescent="0.25">
      <c r="A393" t="s">
        <v>988</v>
      </c>
      <c r="B393" s="3">
        <v>46197</v>
      </c>
      <c r="C393" t="s">
        <v>989</v>
      </c>
      <c r="D393" t="s">
        <v>442</v>
      </c>
      <c r="E393" t="s">
        <v>110</v>
      </c>
      <c r="F393" s="4">
        <v>24</v>
      </c>
      <c r="G393" t="s">
        <v>133</v>
      </c>
      <c r="H393" t="s">
        <v>134</v>
      </c>
      <c r="I393" t="s">
        <v>135</v>
      </c>
      <c r="J393" t="s">
        <v>99</v>
      </c>
      <c r="K393" t="s">
        <v>238</v>
      </c>
      <c r="L393" t="s">
        <v>239</v>
      </c>
      <c r="M393" t="s">
        <v>126</v>
      </c>
      <c r="N393" t="s">
        <v>240</v>
      </c>
      <c r="O393" t="s">
        <v>140</v>
      </c>
      <c r="P393" s="4">
        <v>8</v>
      </c>
      <c r="Q393" s="4">
        <v>10500</v>
      </c>
      <c r="R393" s="4">
        <v>0.1</v>
      </c>
      <c r="S393" s="4">
        <v>346</v>
      </c>
      <c r="T393" t="s">
        <v>128</v>
      </c>
      <c r="U393" t="s">
        <v>141</v>
      </c>
    </row>
    <row r="394" spans="1:21" x14ac:dyDescent="0.25">
      <c r="A394" t="s">
        <v>990</v>
      </c>
      <c r="B394" s="3">
        <v>46262</v>
      </c>
      <c r="C394" t="s">
        <v>408</v>
      </c>
      <c r="D394" t="s">
        <v>529</v>
      </c>
      <c r="E394" t="s">
        <v>95</v>
      </c>
      <c r="F394" s="4">
        <v>47</v>
      </c>
      <c r="G394" t="s">
        <v>159</v>
      </c>
      <c r="H394" t="s">
        <v>160</v>
      </c>
      <c r="I394" t="s">
        <v>161</v>
      </c>
      <c r="J394" t="s">
        <v>114</v>
      </c>
      <c r="K394" t="s">
        <v>100</v>
      </c>
      <c r="L394" t="s">
        <v>101</v>
      </c>
      <c r="M394" t="s">
        <v>102</v>
      </c>
      <c r="N394" t="s">
        <v>103</v>
      </c>
      <c r="O394" t="s">
        <v>140</v>
      </c>
      <c r="P394" s="4">
        <v>2</v>
      </c>
      <c r="Q394" s="4">
        <v>850</v>
      </c>
      <c r="R394" s="4">
        <v>0.15</v>
      </c>
      <c r="S394" s="4">
        <v>196</v>
      </c>
      <c r="T394" t="s">
        <v>120</v>
      </c>
      <c r="U394" t="s">
        <v>129</v>
      </c>
    </row>
    <row r="395" spans="1:21" x14ac:dyDescent="0.25">
      <c r="A395" t="s">
        <v>991</v>
      </c>
      <c r="B395" s="3">
        <v>46028</v>
      </c>
      <c r="C395" t="s">
        <v>598</v>
      </c>
      <c r="D395" t="s">
        <v>523</v>
      </c>
      <c r="E395" t="s">
        <v>95</v>
      </c>
      <c r="F395" s="4">
        <v>26</v>
      </c>
      <c r="G395" t="s">
        <v>133</v>
      </c>
      <c r="H395" t="s">
        <v>390</v>
      </c>
      <c r="I395" t="s">
        <v>391</v>
      </c>
      <c r="J395" t="s">
        <v>114</v>
      </c>
      <c r="K395" t="s">
        <v>115</v>
      </c>
      <c r="L395" t="s">
        <v>116</v>
      </c>
      <c r="M395" t="s">
        <v>117</v>
      </c>
      <c r="N395" t="s">
        <v>118</v>
      </c>
      <c r="O395" t="s">
        <v>198</v>
      </c>
      <c r="P395" s="4">
        <v>6</v>
      </c>
      <c r="Q395" s="4">
        <v>1600</v>
      </c>
      <c r="R395" s="4">
        <v>0</v>
      </c>
      <c r="S395" s="4">
        <v>408</v>
      </c>
      <c r="T395" t="s">
        <v>120</v>
      </c>
      <c r="U395" t="s">
        <v>129</v>
      </c>
    </row>
    <row r="396" spans="1:21" x14ac:dyDescent="0.25">
      <c r="A396" t="s">
        <v>992</v>
      </c>
      <c r="B396" s="3">
        <v>46104</v>
      </c>
      <c r="C396" t="s">
        <v>376</v>
      </c>
      <c r="D396" t="s">
        <v>903</v>
      </c>
      <c r="E396" t="s">
        <v>110</v>
      </c>
      <c r="F396" s="4">
        <v>26</v>
      </c>
      <c r="G396" t="s">
        <v>96</v>
      </c>
      <c r="H396" t="s">
        <v>228</v>
      </c>
      <c r="I396" t="s">
        <v>229</v>
      </c>
      <c r="J396" t="s">
        <v>99</v>
      </c>
      <c r="K396" t="s">
        <v>310</v>
      </c>
      <c r="L396" t="s">
        <v>311</v>
      </c>
      <c r="M396" t="s">
        <v>102</v>
      </c>
      <c r="N396" t="s">
        <v>103</v>
      </c>
      <c r="O396" t="s">
        <v>104</v>
      </c>
      <c r="P396" s="4">
        <v>2</v>
      </c>
      <c r="Q396" s="4">
        <v>1200</v>
      </c>
      <c r="R396" s="4">
        <v>0</v>
      </c>
      <c r="S396" s="4">
        <v>487</v>
      </c>
      <c r="T396" t="s">
        <v>155</v>
      </c>
      <c r="U396" t="s">
        <v>106</v>
      </c>
    </row>
    <row r="397" spans="1:21" x14ac:dyDescent="0.25">
      <c r="A397" t="s">
        <v>993</v>
      </c>
      <c r="B397" s="3">
        <v>46203</v>
      </c>
      <c r="C397" t="s">
        <v>994</v>
      </c>
      <c r="D397" t="s">
        <v>442</v>
      </c>
      <c r="E397" t="s">
        <v>110</v>
      </c>
      <c r="F397" s="4">
        <v>30</v>
      </c>
      <c r="G397" t="s">
        <v>96</v>
      </c>
      <c r="H397" t="s">
        <v>207</v>
      </c>
      <c r="I397" t="s">
        <v>270</v>
      </c>
      <c r="J397" t="s">
        <v>147</v>
      </c>
      <c r="K397" t="s">
        <v>100</v>
      </c>
      <c r="L397" t="s">
        <v>101</v>
      </c>
      <c r="M397" t="s">
        <v>102</v>
      </c>
      <c r="N397" t="s">
        <v>103</v>
      </c>
      <c r="O397" t="s">
        <v>194</v>
      </c>
      <c r="P397" s="4">
        <v>1</v>
      </c>
      <c r="Q397" s="4">
        <v>850</v>
      </c>
      <c r="R397" s="4">
        <v>0.1</v>
      </c>
      <c r="S397" s="4">
        <v>497</v>
      </c>
      <c r="T397" t="s">
        <v>128</v>
      </c>
      <c r="U397" t="s">
        <v>106</v>
      </c>
    </row>
    <row r="398" spans="1:21" x14ac:dyDescent="0.25">
      <c r="A398" t="s">
        <v>995</v>
      </c>
      <c r="B398" s="3">
        <v>46136</v>
      </c>
      <c r="C398" t="s">
        <v>798</v>
      </c>
      <c r="D398" t="s">
        <v>996</v>
      </c>
      <c r="E398" t="s">
        <v>110</v>
      </c>
      <c r="F398" s="4">
        <v>35</v>
      </c>
      <c r="G398" t="s">
        <v>111</v>
      </c>
      <c r="H398" t="s">
        <v>152</v>
      </c>
      <c r="I398" t="s">
        <v>153</v>
      </c>
      <c r="J398" t="s">
        <v>99</v>
      </c>
      <c r="K398" t="s">
        <v>174</v>
      </c>
      <c r="L398" t="s">
        <v>175</v>
      </c>
      <c r="M398" t="s">
        <v>102</v>
      </c>
      <c r="N398" t="s">
        <v>176</v>
      </c>
      <c r="O398" t="s">
        <v>140</v>
      </c>
      <c r="P398" s="4">
        <v>6</v>
      </c>
      <c r="Q398" s="4">
        <v>12500</v>
      </c>
      <c r="R398" s="4">
        <v>0</v>
      </c>
      <c r="S398" s="4">
        <v>344</v>
      </c>
      <c r="T398" t="s">
        <v>105</v>
      </c>
      <c r="U398" t="s">
        <v>106</v>
      </c>
    </row>
    <row r="399" spans="1:21" x14ac:dyDescent="0.25">
      <c r="A399" t="s">
        <v>997</v>
      </c>
      <c r="B399" s="3">
        <v>46075</v>
      </c>
      <c r="C399" t="s">
        <v>998</v>
      </c>
      <c r="D399" t="s">
        <v>123</v>
      </c>
      <c r="E399" t="s">
        <v>110</v>
      </c>
      <c r="F399" s="4">
        <v>24</v>
      </c>
      <c r="G399" t="s">
        <v>96</v>
      </c>
      <c r="H399" t="s">
        <v>228</v>
      </c>
      <c r="I399" t="s">
        <v>229</v>
      </c>
      <c r="J399" t="s">
        <v>99</v>
      </c>
      <c r="K399" t="s">
        <v>254</v>
      </c>
      <c r="L399" t="s">
        <v>255</v>
      </c>
      <c r="M399" t="s">
        <v>232</v>
      </c>
      <c r="N399" t="s">
        <v>256</v>
      </c>
      <c r="O399" t="s">
        <v>194</v>
      </c>
      <c r="P399" s="4">
        <v>5</v>
      </c>
      <c r="Q399" s="4">
        <v>400</v>
      </c>
      <c r="R399" s="4">
        <v>0.1</v>
      </c>
      <c r="S399" s="4">
        <v>136</v>
      </c>
      <c r="T399" t="s">
        <v>128</v>
      </c>
      <c r="U399" t="s">
        <v>129</v>
      </c>
    </row>
    <row r="400" spans="1:21" x14ac:dyDescent="0.25">
      <c r="A400" t="s">
        <v>999</v>
      </c>
      <c r="B400" s="3">
        <v>46081</v>
      </c>
      <c r="C400" t="s">
        <v>150</v>
      </c>
      <c r="D400" t="s">
        <v>793</v>
      </c>
      <c r="E400" t="s">
        <v>110</v>
      </c>
      <c r="F400" s="4">
        <v>42</v>
      </c>
      <c r="G400" t="s">
        <v>111</v>
      </c>
      <c r="H400" t="s">
        <v>192</v>
      </c>
      <c r="I400" t="s">
        <v>193</v>
      </c>
      <c r="J400" t="s">
        <v>99</v>
      </c>
      <c r="K400" t="s">
        <v>254</v>
      </c>
      <c r="L400" t="s">
        <v>255</v>
      </c>
      <c r="M400" t="s">
        <v>232</v>
      </c>
      <c r="N400" t="s">
        <v>256</v>
      </c>
      <c r="O400" t="s">
        <v>198</v>
      </c>
      <c r="P400" s="4">
        <v>1</v>
      </c>
      <c r="Q400" s="4">
        <v>400</v>
      </c>
      <c r="R400" s="4">
        <v>0.1</v>
      </c>
      <c r="S400" s="4">
        <v>420</v>
      </c>
      <c r="T400" t="s">
        <v>128</v>
      </c>
      <c r="U400" t="s">
        <v>129</v>
      </c>
    </row>
    <row r="401" spans="1:21" x14ac:dyDescent="0.25">
      <c r="A401" t="s">
        <v>1000</v>
      </c>
      <c r="B401" s="3">
        <v>46245</v>
      </c>
      <c r="C401" t="s">
        <v>122</v>
      </c>
      <c r="D401" t="s">
        <v>413</v>
      </c>
      <c r="E401" t="s">
        <v>95</v>
      </c>
      <c r="F401" s="4">
        <v>28</v>
      </c>
      <c r="G401" t="s">
        <v>96</v>
      </c>
      <c r="H401" t="s">
        <v>207</v>
      </c>
      <c r="I401" t="s">
        <v>208</v>
      </c>
      <c r="J401" t="s">
        <v>99</v>
      </c>
      <c r="K401" t="s">
        <v>174</v>
      </c>
      <c r="L401" t="s">
        <v>175</v>
      </c>
      <c r="M401" t="s">
        <v>102</v>
      </c>
      <c r="N401" t="s">
        <v>176</v>
      </c>
      <c r="O401" t="s">
        <v>198</v>
      </c>
      <c r="P401" s="4">
        <v>7</v>
      </c>
      <c r="Q401" s="4">
        <v>12500</v>
      </c>
      <c r="R401" s="4">
        <v>0.1</v>
      </c>
      <c r="S401" s="4">
        <v>389</v>
      </c>
      <c r="T401" t="s">
        <v>128</v>
      </c>
      <c r="U401" t="s">
        <v>106</v>
      </c>
    </row>
    <row r="402" spans="1:21" x14ac:dyDescent="0.25">
      <c r="A402" t="s">
        <v>1001</v>
      </c>
      <c r="B402" s="3">
        <v>46224</v>
      </c>
      <c r="C402" t="s">
        <v>353</v>
      </c>
      <c r="D402" t="s">
        <v>886</v>
      </c>
      <c r="E402" t="s">
        <v>95</v>
      </c>
      <c r="F402" s="4">
        <v>34</v>
      </c>
      <c r="G402" t="s">
        <v>96</v>
      </c>
      <c r="H402" t="s">
        <v>97</v>
      </c>
      <c r="I402" t="s">
        <v>98</v>
      </c>
      <c r="J402" t="s">
        <v>99</v>
      </c>
      <c r="K402" t="s">
        <v>230</v>
      </c>
      <c r="L402" t="s">
        <v>231</v>
      </c>
      <c r="M402" t="s">
        <v>232</v>
      </c>
      <c r="N402" t="s">
        <v>233</v>
      </c>
      <c r="O402" t="s">
        <v>104</v>
      </c>
      <c r="P402" s="4">
        <v>5</v>
      </c>
      <c r="Q402" s="4">
        <v>300</v>
      </c>
      <c r="R402" s="4">
        <v>0.05</v>
      </c>
      <c r="S402" s="4">
        <v>316</v>
      </c>
      <c r="T402" t="s">
        <v>120</v>
      </c>
      <c r="U402" t="s">
        <v>106</v>
      </c>
    </row>
    <row r="403" spans="1:21" x14ac:dyDescent="0.25">
      <c r="A403" t="s">
        <v>1002</v>
      </c>
      <c r="B403" s="3">
        <v>46103</v>
      </c>
      <c r="C403" t="s">
        <v>235</v>
      </c>
      <c r="D403" t="s">
        <v>440</v>
      </c>
      <c r="E403" t="s">
        <v>95</v>
      </c>
      <c r="F403" s="4">
        <v>47</v>
      </c>
      <c r="G403" t="s">
        <v>111</v>
      </c>
      <c r="H403" t="s">
        <v>112</v>
      </c>
      <c r="I403" t="s">
        <v>315</v>
      </c>
      <c r="J403" t="s">
        <v>114</v>
      </c>
      <c r="K403" t="s">
        <v>100</v>
      </c>
      <c r="L403" t="s">
        <v>101</v>
      </c>
      <c r="M403" t="s">
        <v>102</v>
      </c>
      <c r="N403" t="s">
        <v>103</v>
      </c>
      <c r="O403" t="s">
        <v>104</v>
      </c>
      <c r="P403" s="4">
        <v>7</v>
      </c>
      <c r="Q403" s="4">
        <v>850</v>
      </c>
      <c r="R403" s="4">
        <v>0.05</v>
      </c>
      <c r="S403" s="4">
        <v>288</v>
      </c>
      <c r="T403" t="s">
        <v>224</v>
      </c>
      <c r="U403" t="s">
        <v>141</v>
      </c>
    </row>
    <row r="404" spans="1:21" x14ac:dyDescent="0.25">
      <c r="A404" t="s">
        <v>1003</v>
      </c>
      <c r="B404" s="3">
        <v>46195</v>
      </c>
      <c r="C404" t="s">
        <v>439</v>
      </c>
      <c r="D404" t="s">
        <v>242</v>
      </c>
      <c r="E404" t="s">
        <v>95</v>
      </c>
      <c r="F404" s="4">
        <v>34</v>
      </c>
      <c r="G404" t="s">
        <v>159</v>
      </c>
      <c r="H404" t="s">
        <v>249</v>
      </c>
      <c r="I404" t="s">
        <v>250</v>
      </c>
      <c r="J404" t="s">
        <v>114</v>
      </c>
      <c r="K404" t="s">
        <v>182</v>
      </c>
      <c r="L404" t="s">
        <v>183</v>
      </c>
      <c r="M404" t="s">
        <v>138</v>
      </c>
      <c r="N404" t="s">
        <v>184</v>
      </c>
      <c r="O404" t="s">
        <v>154</v>
      </c>
      <c r="P404" s="4">
        <v>8</v>
      </c>
      <c r="Q404" s="4">
        <v>650</v>
      </c>
      <c r="R404" s="4">
        <v>0</v>
      </c>
      <c r="S404" s="4">
        <v>384</v>
      </c>
      <c r="T404" t="s">
        <v>120</v>
      </c>
      <c r="U404" t="s">
        <v>106</v>
      </c>
    </row>
    <row r="405" spans="1:21" x14ac:dyDescent="0.25">
      <c r="A405" t="s">
        <v>1004</v>
      </c>
      <c r="B405" s="3">
        <v>46050</v>
      </c>
      <c r="C405" t="s">
        <v>934</v>
      </c>
      <c r="D405" t="s">
        <v>849</v>
      </c>
      <c r="E405" t="s">
        <v>110</v>
      </c>
      <c r="F405" s="4">
        <v>51</v>
      </c>
      <c r="G405" t="s">
        <v>96</v>
      </c>
      <c r="H405" t="s">
        <v>207</v>
      </c>
      <c r="I405" t="s">
        <v>208</v>
      </c>
      <c r="J405" t="s">
        <v>147</v>
      </c>
      <c r="K405" t="s">
        <v>124</v>
      </c>
      <c r="L405" t="s">
        <v>125</v>
      </c>
      <c r="M405" t="s">
        <v>126</v>
      </c>
      <c r="N405" t="s">
        <v>127</v>
      </c>
      <c r="O405" t="s">
        <v>194</v>
      </c>
      <c r="P405" s="4">
        <v>2</v>
      </c>
      <c r="Q405" s="4">
        <v>8500</v>
      </c>
      <c r="R405" s="4">
        <v>0</v>
      </c>
      <c r="S405" s="4">
        <v>338</v>
      </c>
      <c r="T405" t="s">
        <v>224</v>
      </c>
      <c r="U405" t="s">
        <v>106</v>
      </c>
    </row>
    <row r="406" spans="1:21" x14ac:dyDescent="0.25">
      <c r="A406" t="s">
        <v>1005</v>
      </c>
      <c r="B406" s="3">
        <v>46214</v>
      </c>
      <c r="C406" t="s">
        <v>1006</v>
      </c>
      <c r="D406" t="s">
        <v>394</v>
      </c>
      <c r="E406" t="s">
        <v>110</v>
      </c>
      <c r="F406" s="4">
        <v>25</v>
      </c>
      <c r="G406" t="s">
        <v>111</v>
      </c>
      <c r="H406" t="s">
        <v>145</v>
      </c>
      <c r="I406" t="s">
        <v>146</v>
      </c>
      <c r="J406" t="s">
        <v>99</v>
      </c>
      <c r="K406" t="s">
        <v>124</v>
      </c>
      <c r="L406" t="s">
        <v>125</v>
      </c>
      <c r="M406" t="s">
        <v>126</v>
      </c>
      <c r="N406" t="s">
        <v>127</v>
      </c>
      <c r="O406" t="s">
        <v>104</v>
      </c>
      <c r="P406" s="4">
        <v>1</v>
      </c>
      <c r="Q406" s="4">
        <v>8500</v>
      </c>
      <c r="R406" s="4">
        <v>0.05</v>
      </c>
      <c r="S406" s="4">
        <v>328</v>
      </c>
      <c r="T406" t="s">
        <v>155</v>
      </c>
      <c r="U406" t="s">
        <v>106</v>
      </c>
    </row>
    <row r="407" spans="1:21" x14ac:dyDescent="0.25">
      <c r="A407" t="s">
        <v>1007</v>
      </c>
      <c r="B407" s="3">
        <v>46096</v>
      </c>
      <c r="C407" t="s">
        <v>1008</v>
      </c>
      <c r="D407" t="s">
        <v>109</v>
      </c>
      <c r="E407" t="s">
        <v>110</v>
      </c>
      <c r="F407" s="4">
        <v>47</v>
      </c>
      <c r="G407" t="s">
        <v>111</v>
      </c>
      <c r="H407" t="s">
        <v>152</v>
      </c>
      <c r="I407" t="s">
        <v>153</v>
      </c>
      <c r="J407" t="s">
        <v>114</v>
      </c>
      <c r="K407" t="s">
        <v>339</v>
      </c>
      <c r="L407" t="s">
        <v>340</v>
      </c>
      <c r="M407" t="s">
        <v>102</v>
      </c>
      <c r="N407" t="s">
        <v>342</v>
      </c>
      <c r="O407" t="s">
        <v>148</v>
      </c>
      <c r="P407" s="4">
        <v>5</v>
      </c>
      <c r="Q407" s="4">
        <v>65000</v>
      </c>
      <c r="R407" s="4">
        <v>0.05</v>
      </c>
      <c r="S407" s="4">
        <v>225</v>
      </c>
      <c r="T407" t="s">
        <v>105</v>
      </c>
      <c r="U407" t="s">
        <v>106</v>
      </c>
    </row>
    <row r="408" spans="1:21" x14ac:dyDescent="0.25">
      <c r="A408" t="s">
        <v>1009</v>
      </c>
      <c r="B408" s="3">
        <v>46260</v>
      </c>
      <c r="C408" t="s">
        <v>393</v>
      </c>
      <c r="D408" t="s">
        <v>1010</v>
      </c>
      <c r="E408" t="s">
        <v>95</v>
      </c>
      <c r="F408" s="4">
        <v>28</v>
      </c>
      <c r="G408" t="s">
        <v>111</v>
      </c>
      <c r="H408" t="s">
        <v>112</v>
      </c>
      <c r="I408" t="s">
        <v>188</v>
      </c>
      <c r="J408" t="s">
        <v>99</v>
      </c>
      <c r="K408" t="s">
        <v>310</v>
      </c>
      <c r="L408" t="s">
        <v>311</v>
      </c>
      <c r="M408" t="s">
        <v>102</v>
      </c>
      <c r="N408" t="s">
        <v>103</v>
      </c>
      <c r="O408" t="s">
        <v>148</v>
      </c>
      <c r="P408" s="4">
        <v>4</v>
      </c>
      <c r="Q408" s="4">
        <v>1200</v>
      </c>
      <c r="R408" s="4">
        <v>0.1</v>
      </c>
      <c r="S408" s="4">
        <v>93</v>
      </c>
      <c r="T408" t="s">
        <v>155</v>
      </c>
      <c r="U408" t="s">
        <v>141</v>
      </c>
    </row>
    <row r="409" spans="1:21" x14ac:dyDescent="0.25">
      <c r="A409" t="s">
        <v>1011</v>
      </c>
      <c r="B409" s="3">
        <v>46029</v>
      </c>
      <c r="C409" t="s">
        <v>924</v>
      </c>
      <c r="D409" t="s">
        <v>465</v>
      </c>
      <c r="E409" t="s">
        <v>95</v>
      </c>
      <c r="F409" s="4">
        <v>26</v>
      </c>
      <c r="G409" t="s">
        <v>159</v>
      </c>
      <c r="H409" t="s">
        <v>202</v>
      </c>
      <c r="I409" t="s">
        <v>203</v>
      </c>
      <c r="J409" t="s">
        <v>99</v>
      </c>
      <c r="K409" t="s">
        <v>230</v>
      </c>
      <c r="L409" t="s">
        <v>231</v>
      </c>
      <c r="M409" t="s">
        <v>232</v>
      </c>
      <c r="N409" t="s">
        <v>233</v>
      </c>
      <c r="O409" t="s">
        <v>140</v>
      </c>
      <c r="P409" s="4">
        <v>5</v>
      </c>
      <c r="Q409" s="4">
        <v>300</v>
      </c>
      <c r="R409" s="4">
        <v>0.1</v>
      </c>
      <c r="S409" s="4">
        <v>277</v>
      </c>
      <c r="T409" t="s">
        <v>224</v>
      </c>
      <c r="U409" t="s">
        <v>106</v>
      </c>
    </row>
    <row r="410" spans="1:21" x14ac:dyDescent="0.25">
      <c r="A410" t="s">
        <v>1012</v>
      </c>
      <c r="B410" s="3">
        <v>46168</v>
      </c>
      <c r="C410" t="s">
        <v>721</v>
      </c>
      <c r="D410" t="s">
        <v>1013</v>
      </c>
      <c r="E410" t="s">
        <v>95</v>
      </c>
      <c r="F410" s="4">
        <v>23</v>
      </c>
      <c r="G410" t="s">
        <v>159</v>
      </c>
      <c r="H410" t="s">
        <v>202</v>
      </c>
      <c r="I410" t="s">
        <v>203</v>
      </c>
      <c r="J410" t="s">
        <v>114</v>
      </c>
      <c r="K410" t="s">
        <v>310</v>
      </c>
      <c r="L410" t="s">
        <v>311</v>
      </c>
      <c r="M410" t="s">
        <v>102</v>
      </c>
      <c r="N410" t="s">
        <v>103</v>
      </c>
      <c r="O410" t="s">
        <v>198</v>
      </c>
      <c r="P410" s="4">
        <v>4</v>
      </c>
      <c r="Q410" s="4">
        <v>1200</v>
      </c>
      <c r="R410" s="4">
        <v>0.05</v>
      </c>
      <c r="S410" s="4">
        <v>234</v>
      </c>
      <c r="T410" t="s">
        <v>105</v>
      </c>
      <c r="U410" t="s">
        <v>106</v>
      </c>
    </row>
    <row r="411" spans="1:21" x14ac:dyDescent="0.25">
      <c r="A411" t="s">
        <v>1014</v>
      </c>
      <c r="B411" s="3">
        <v>46057</v>
      </c>
      <c r="C411" t="s">
        <v>272</v>
      </c>
      <c r="D411" t="s">
        <v>297</v>
      </c>
      <c r="E411" t="s">
        <v>95</v>
      </c>
      <c r="F411" s="4">
        <v>49</v>
      </c>
      <c r="G411" t="s">
        <v>159</v>
      </c>
      <c r="H411" t="s">
        <v>249</v>
      </c>
      <c r="I411" t="s">
        <v>250</v>
      </c>
      <c r="J411" t="s">
        <v>114</v>
      </c>
      <c r="K411" t="s">
        <v>310</v>
      </c>
      <c r="L411" t="s">
        <v>311</v>
      </c>
      <c r="M411" t="s">
        <v>102</v>
      </c>
      <c r="N411" t="s">
        <v>103</v>
      </c>
      <c r="O411" t="s">
        <v>104</v>
      </c>
      <c r="P411" s="4">
        <v>1</v>
      </c>
      <c r="Q411" s="4">
        <v>1200</v>
      </c>
      <c r="R411" s="4">
        <v>0</v>
      </c>
      <c r="S411" s="4">
        <v>93</v>
      </c>
      <c r="T411" t="s">
        <v>155</v>
      </c>
      <c r="U411" t="s">
        <v>106</v>
      </c>
    </row>
    <row r="412" spans="1:21" x14ac:dyDescent="0.25">
      <c r="A412" t="s">
        <v>1015</v>
      </c>
      <c r="B412" s="3">
        <v>46243</v>
      </c>
      <c r="C412" t="s">
        <v>1016</v>
      </c>
      <c r="D412" t="s">
        <v>351</v>
      </c>
      <c r="E412" t="s">
        <v>95</v>
      </c>
      <c r="F412" s="4">
        <v>29</v>
      </c>
      <c r="G412" t="s">
        <v>96</v>
      </c>
      <c r="H412" t="s">
        <v>97</v>
      </c>
      <c r="I412" t="s">
        <v>98</v>
      </c>
      <c r="J412" t="s">
        <v>147</v>
      </c>
      <c r="K412" t="s">
        <v>339</v>
      </c>
      <c r="L412" t="s">
        <v>340</v>
      </c>
      <c r="M412" t="s">
        <v>102</v>
      </c>
      <c r="N412" t="s">
        <v>342</v>
      </c>
      <c r="O412" t="s">
        <v>140</v>
      </c>
      <c r="P412" s="4">
        <v>3</v>
      </c>
      <c r="Q412" s="4">
        <v>65000</v>
      </c>
      <c r="R412" s="4">
        <v>0.1</v>
      </c>
      <c r="S412" s="4">
        <v>101</v>
      </c>
      <c r="T412" t="s">
        <v>224</v>
      </c>
      <c r="U412" t="s">
        <v>106</v>
      </c>
    </row>
    <row r="413" spans="1:21" x14ac:dyDescent="0.25">
      <c r="A413" t="s">
        <v>1017</v>
      </c>
      <c r="B413" s="3">
        <v>46096</v>
      </c>
      <c r="C413" t="s">
        <v>798</v>
      </c>
      <c r="D413" t="s">
        <v>793</v>
      </c>
      <c r="E413" t="s">
        <v>95</v>
      </c>
      <c r="F413" s="4">
        <v>36</v>
      </c>
      <c r="G413" t="s">
        <v>159</v>
      </c>
      <c r="H413" t="s">
        <v>202</v>
      </c>
      <c r="I413" t="s">
        <v>203</v>
      </c>
      <c r="J413" t="s">
        <v>99</v>
      </c>
      <c r="K413" t="s">
        <v>230</v>
      </c>
      <c r="L413" t="s">
        <v>231</v>
      </c>
      <c r="M413" t="s">
        <v>232</v>
      </c>
      <c r="N413" t="s">
        <v>233</v>
      </c>
      <c r="O413" t="s">
        <v>194</v>
      </c>
      <c r="P413" s="4">
        <v>7</v>
      </c>
      <c r="Q413" s="4">
        <v>300</v>
      </c>
      <c r="R413" s="4">
        <v>0.05</v>
      </c>
      <c r="S413" s="4">
        <v>410</v>
      </c>
      <c r="T413" t="s">
        <v>155</v>
      </c>
      <c r="U413" t="s">
        <v>141</v>
      </c>
    </row>
    <row r="414" spans="1:21" x14ac:dyDescent="0.25">
      <c r="A414" t="s">
        <v>1018</v>
      </c>
      <c r="B414" s="3">
        <v>46235</v>
      </c>
      <c r="C414" t="s">
        <v>1019</v>
      </c>
      <c r="D414" t="s">
        <v>258</v>
      </c>
      <c r="E414" t="s">
        <v>95</v>
      </c>
      <c r="F414" s="4">
        <v>52</v>
      </c>
      <c r="G414" t="s">
        <v>111</v>
      </c>
      <c r="H414" t="s">
        <v>112</v>
      </c>
      <c r="I414" t="s">
        <v>188</v>
      </c>
      <c r="J414" t="s">
        <v>147</v>
      </c>
      <c r="K414" t="s">
        <v>222</v>
      </c>
      <c r="L414" t="s">
        <v>223</v>
      </c>
      <c r="M414" t="s">
        <v>102</v>
      </c>
      <c r="N414" t="s">
        <v>103</v>
      </c>
      <c r="O414" t="s">
        <v>154</v>
      </c>
      <c r="P414" s="4">
        <v>8</v>
      </c>
      <c r="Q414" s="4">
        <v>1600</v>
      </c>
      <c r="R414" s="4">
        <v>0.15</v>
      </c>
      <c r="S414" s="4">
        <v>87</v>
      </c>
      <c r="T414" t="s">
        <v>224</v>
      </c>
      <c r="U414" t="s">
        <v>106</v>
      </c>
    </row>
    <row r="415" spans="1:21" x14ac:dyDescent="0.25">
      <c r="A415" t="s">
        <v>1020</v>
      </c>
      <c r="B415" s="3">
        <v>46173</v>
      </c>
      <c r="C415" t="s">
        <v>718</v>
      </c>
      <c r="D415" t="s">
        <v>1021</v>
      </c>
      <c r="E415" t="s">
        <v>95</v>
      </c>
      <c r="F415" s="4">
        <v>54</v>
      </c>
      <c r="G415" t="s">
        <v>111</v>
      </c>
      <c r="H415" t="s">
        <v>152</v>
      </c>
      <c r="I415" t="s">
        <v>274</v>
      </c>
      <c r="J415" t="s">
        <v>99</v>
      </c>
      <c r="K415" t="s">
        <v>222</v>
      </c>
      <c r="L415" t="s">
        <v>223</v>
      </c>
      <c r="M415" t="s">
        <v>102</v>
      </c>
      <c r="N415" t="s">
        <v>103</v>
      </c>
      <c r="O415" t="s">
        <v>119</v>
      </c>
      <c r="P415" s="4">
        <v>2</v>
      </c>
      <c r="Q415" s="4">
        <v>1600</v>
      </c>
      <c r="R415" s="4">
        <v>0.2</v>
      </c>
      <c r="S415" s="4">
        <v>181</v>
      </c>
      <c r="T415" t="s">
        <v>105</v>
      </c>
      <c r="U415" t="s">
        <v>106</v>
      </c>
    </row>
    <row r="416" spans="1:21" x14ac:dyDescent="0.25">
      <c r="A416" t="s">
        <v>1022</v>
      </c>
      <c r="B416" s="3">
        <v>46187</v>
      </c>
      <c r="C416" t="s">
        <v>1023</v>
      </c>
      <c r="D416" t="s">
        <v>245</v>
      </c>
      <c r="E416" t="s">
        <v>110</v>
      </c>
      <c r="F416" s="4">
        <v>30</v>
      </c>
      <c r="G416" t="s">
        <v>96</v>
      </c>
      <c r="H416" t="s">
        <v>207</v>
      </c>
      <c r="I416" t="s">
        <v>208</v>
      </c>
      <c r="J416" t="s">
        <v>147</v>
      </c>
      <c r="K416" t="s">
        <v>339</v>
      </c>
      <c r="L416" t="s">
        <v>340</v>
      </c>
      <c r="M416" t="s">
        <v>102</v>
      </c>
      <c r="N416" t="s">
        <v>342</v>
      </c>
      <c r="O416" t="s">
        <v>104</v>
      </c>
      <c r="P416" s="4">
        <v>3</v>
      </c>
      <c r="Q416" s="4">
        <v>65000</v>
      </c>
      <c r="R416" s="4">
        <v>0.1</v>
      </c>
      <c r="S416" s="4">
        <v>165</v>
      </c>
      <c r="T416" t="s">
        <v>224</v>
      </c>
      <c r="U416" t="s">
        <v>106</v>
      </c>
    </row>
    <row r="417" spans="1:21" x14ac:dyDescent="0.25">
      <c r="A417" t="s">
        <v>1024</v>
      </c>
      <c r="B417" s="3">
        <v>46167</v>
      </c>
      <c r="C417" t="s">
        <v>364</v>
      </c>
      <c r="D417" t="s">
        <v>1025</v>
      </c>
      <c r="E417" t="s">
        <v>110</v>
      </c>
      <c r="F417" s="4">
        <v>44</v>
      </c>
      <c r="G417" t="s">
        <v>96</v>
      </c>
      <c r="H417" t="s">
        <v>97</v>
      </c>
      <c r="I417" t="s">
        <v>98</v>
      </c>
      <c r="J417" t="s">
        <v>99</v>
      </c>
      <c r="K417" t="s">
        <v>254</v>
      </c>
      <c r="L417" t="s">
        <v>255</v>
      </c>
      <c r="M417" t="s">
        <v>232</v>
      </c>
      <c r="N417" t="s">
        <v>256</v>
      </c>
      <c r="O417" t="s">
        <v>154</v>
      </c>
      <c r="P417" s="4">
        <v>1</v>
      </c>
      <c r="Q417" s="4">
        <v>400</v>
      </c>
      <c r="R417" s="4">
        <v>0.1</v>
      </c>
      <c r="S417" s="4">
        <v>499</v>
      </c>
      <c r="T417" t="s">
        <v>224</v>
      </c>
      <c r="U417" t="s">
        <v>106</v>
      </c>
    </row>
    <row r="418" spans="1:21" x14ac:dyDescent="0.25">
      <c r="A418" t="s">
        <v>1026</v>
      </c>
      <c r="B418" s="3">
        <v>46062</v>
      </c>
      <c r="C418" t="s">
        <v>344</v>
      </c>
      <c r="D418" t="s">
        <v>1027</v>
      </c>
      <c r="E418" t="s">
        <v>95</v>
      </c>
      <c r="F418" s="4">
        <v>44</v>
      </c>
      <c r="G418" t="s">
        <v>133</v>
      </c>
      <c r="H418" t="s">
        <v>180</v>
      </c>
      <c r="I418" t="s">
        <v>181</v>
      </c>
      <c r="J418" t="s">
        <v>147</v>
      </c>
      <c r="K418" t="s">
        <v>230</v>
      </c>
      <c r="L418" t="s">
        <v>231</v>
      </c>
      <c r="M418" t="s">
        <v>232</v>
      </c>
      <c r="N418" t="s">
        <v>233</v>
      </c>
      <c r="O418" t="s">
        <v>154</v>
      </c>
      <c r="P418" s="4">
        <v>3</v>
      </c>
      <c r="Q418" s="4">
        <v>300</v>
      </c>
      <c r="R418" s="4">
        <v>0.05</v>
      </c>
      <c r="S418" s="4">
        <v>294</v>
      </c>
      <c r="T418" t="s">
        <v>224</v>
      </c>
      <c r="U418" t="s">
        <v>141</v>
      </c>
    </row>
    <row r="419" spans="1:21" x14ac:dyDescent="0.25">
      <c r="A419" t="s">
        <v>1028</v>
      </c>
      <c r="B419" s="3">
        <v>46174</v>
      </c>
      <c r="C419" t="s">
        <v>1008</v>
      </c>
      <c r="D419" t="s">
        <v>964</v>
      </c>
      <c r="E419" t="s">
        <v>110</v>
      </c>
      <c r="F419" s="4">
        <v>24</v>
      </c>
      <c r="G419" t="s">
        <v>96</v>
      </c>
      <c r="H419" t="s">
        <v>228</v>
      </c>
      <c r="I419" t="s">
        <v>229</v>
      </c>
      <c r="J419" t="s">
        <v>99</v>
      </c>
      <c r="K419" t="s">
        <v>100</v>
      </c>
      <c r="L419" t="s">
        <v>101</v>
      </c>
      <c r="M419" t="s">
        <v>102</v>
      </c>
      <c r="N419" t="s">
        <v>103</v>
      </c>
      <c r="O419" t="s">
        <v>169</v>
      </c>
      <c r="P419" s="4">
        <v>6</v>
      </c>
      <c r="Q419" s="4">
        <v>850</v>
      </c>
      <c r="R419" s="4">
        <v>0.05</v>
      </c>
      <c r="S419" s="4">
        <v>173</v>
      </c>
      <c r="T419" t="s">
        <v>105</v>
      </c>
      <c r="U419" t="s">
        <v>129</v>
      </c>
    </row>
    <row r="420" spans="1:21" x14ac:dyDescent="0.25">
      <c r="A420" t="s">
        <v>1029</v>
      </c>
      <c r="B420" s="3">
        <v>46207</v>
      </c>
      <c r="C420" t="s">
        <v>427</v>
      </c>
      <c r="D420" t="s">
        <v>812</v>
      </c>
      <c r="E420" t="s">
        <v>95</v>
      </c>
      <c r="F420" s="4">
        <v>21</v>
      </c>
      <c r="G420" t="s">
        <v>96</v>
      </c>
      <c r="H420" t="s">
        <v>207</v>
      </c>
      <c r="I420" t="s">
        <v>208</v>
      </c>
      <c r="J420" t="s">
        <v>147</v>
      </c>
      <c r="K420" t="s">
        <v>238</v>
      </c>
      <c r="L420" t="s">
        <v>239</v>
      </c>
      <c r="M420" t="s">
        <v>126</v>
      </c>
      <c r="N420" t="s">
        <v>240</v>
      </c>
      <c r="O420" t="s">
        <v>194</v>
      </c>
      <c r="P420" s="4">
        <v>7</v>
      </c>
      <c r="Q420" s="4">
        <v>10500</v>
      </c>
      <c r="R420" s="4">
        <v>0</v>
      </c>
      <c r="S420" s="4">
        <v>128</v>
      </c>
      <c r="T420" t="s">
        <v>120</v>
      </c>
      <c r="U420" t="s">
        <v>106</v>
      </c>
    </row>
    <row r="421" spans="1:21" x14ac:dyDescent="0.25">
      <c r="A421" t="s">
        <v>1030</v>
      </c>
      <c r="B421" s="3">
        <v>46040</v>
      </c>
      <c r="C421" t="s">
        <v>1031</v>
      </c>
      <c r="D421" t="s">
        <v>1032</v>
      </c>
      <c r="E421" t="s">
        <v>95</v>
      </c>
      <c r="F421" s="4">
        <v>45</v>
      </c>
      <c r="G421" t="s">
        <v>111</v>
      </c>
      <c r="H421" t="s">
        <v>112</v>
      </c>
      <c r="I421" t="s">
        <v>315</v>
      </c>
      <c r="J421" t="s">
        <v>147</v>
      </c>
      <c r="K421" t="s">
        <v>136</v>
      </c>
      <c r="L421" t="s">
        <v>137</v>
      </c>
      <c r="M421" t="s">
        <v>138</v>
      </c>
      <c r="N421" t="s">
        <v>139</v>
      </c>
      <c r="O421" t="s">
        <v>119</v>
      </c>
      <c r="P421" s="4">
        <v>3</v>
      </c>
      <c r="Q421" s="4">
        <v>1200</v>
      </c>
      <c r="R421" s="4">
        <v>0.1</v>
      </c>
      <c r="S421" s="4">
        <v>183</v>
      </c>
      <c r="T421" t="s">
        <v>128</v>
      </c>
      <c r="U421" t="s">
        <v>141</v>
      </c>
    </row>
    <row r="422" spans="1:21" x14ac:dyDescent="0.25">
      <c r="A422" t="s">
        <v>1033</v>
      </c>
      <c r="B422" s="3">
        <v>46023</v>
      </c>
      <c r="C422" t="s">
        <v>350</v>
      </c>
      <c r="D422" t="s">
        <v>1034</v>
      </c>
      <c r="E422" t="s">
        <v>95</v>
      </c>
      <c r="F422" s="4">
        <v>37</v>
      </c>
      <c r="G422" t="s">
        <v>111</v>
      </c>
      <c r="H422" t="s">
        <v>112</v>
      </c>
      <c r="I422" t="s">
        <v>188</v>
      </c>
      <c r="J422" t="s">
        <v>147</v>
      </c>
      <c r="K422" t="s">
        <v>222</v>
      </c>
      <c r="L422" t="s">
        <v>223</v>
      </c>
      <c r="M422" t="s">
        <v>102</v>
      </c>
      <c r="N422" t="s">
        <v>103</v>
      </c>
      <c r="O422" t="s">
        <v>169</v>
      </c>
      <c r="P422" s="4">
        <v>5</v>
      </c>
      <c r="Q422" s="4">
        <v>1600</v>
      </c>
      <c r="R422" s="4">
        <v>0.05</v>
      </c>
      <c r="S422" s="4">
        <v>81</v>
      </c>
      <c r="T422" t="s">
        <v>155</v>
      </c>
      <c r="U422" t="s">
        <v>141</v>
      </c>
    </row>
    <row r="423" spans="1:21" x14ac:dyDescent="0.25">
      <c r="A423" t="s">
        <v>1035</v>
      </c>
      <c r="B423" s="3">
        <v>46213</v>
      </c>
      <c r="C423" t="s">
        <v>350</v>
      </c>
      <c r="D423" t="s">
        <v>297</v>
      </c>
      <c r="E423" t="s">
        <v>110</v>
      </c>
      <c r="F423" s="4">
        <v>25</v>
      </c>
      <c r="G423" t="s">
        <v>133</v>
      </c>
      <c r="H423" t="s">
        <v>180</v>
      </c>
      <c r="I423" t="s">
        <v>181</v>
      </c>
      <c r="J423" t="s">
        <v>147</v>
      </c>
      <c r="K423" t="s">
        <v>339</v>
      </c>
      <c r="L423" t="s">
        <v>340</v>
      </c>
      <c r="M423" t="s">
        <v>102</v>
      </c>
      <c r="N423" t="s">
        <v>342</v>
      </c>
      <c r="O423" t="s">
        <v>104</v>
      </c>
      <c r="P423" s="4">
        <v>4</v>
      </c>
      <c r="Q423" s="4">
        <v>65000</v>
      </c>
      <c r="R423" s="4">
        <v>0.2</v>
      </c>
      <c r="S423" s="4">
        <v>85</v>
      </c>
      <c r="T423" t="s">
        <v>105</v>
      </c>
      <c r="U423" t="s">
        <v>106</v>
      </c>
    </row>
    <row r="424" spans="1:21" x14ac:dyDescent="0.25">
      <c r="A424" t="s">
        <v>1036</v>
      </c>
      <c r="B424" s="3">
        <v>46190</v>
      </c>
      <c r="C424" t="s">
        <v>1037</v>
      </c>
      <c r="D424" t="s">
        <v>423</v>
      </c>
      <c r="E424" t="s">
        <v>110</v>
      </c>
      <c r="F424" s="4">
        <v>31</v>
      </c>
      <c r="G424" t="s">
        <v>111</v>
      </c>
      <c r="H424" t="s">
        <v>152</v>
      </c>
      <c r="I424" t="s">
        <v>274</v>
      </c>
      <c r="J424" t="s">
        <v>99</v>
      </c>
      <c r="K424" t="s">
        <v>339</v>
      </c>
      <c r="L424" t="s">
        <v>340</v>
      </c>
      <c r="M424" t="s">
        <v>102</v>
      </c>
      <c r="N424" t="s">
        <v>342</v>
      </c>
      <c r="O424" t="s">
        <v>104</v>
      </c>
      <c r="P424" s="4">
        <v>1</v>
      </c>
      <c r="Q424" s="4">
        <v>65000</v>
      </c>
      <c r="R424" s="4">
        <v>0</v>
      </c>
      <c r="S424" s="4">
        <v>353</v>
      </c>
      <c r="T424" t="s">
        <v>128</v>
      </c>
      <c r="U424" t="s">
        <v>106</v>
      </c>
    </row>
    <row r="425" spans="1:21" x14ac:dyDescent="0.25">
      <c r="A425" t="s">
        <v>1038</v>
      </c>
      <c r="B425" s="3">
        <v>46158</v>
      </c>
      <c r="C425" t="s">
        <v>525</v>
      </c>
      <c r="D425" t="s">
        <v>277</v>
      </c>
      <c r="E425" t="s">
        <v>110</v>
      </c>
      <c r="F425" s="4">
        <v>33</v>
      </c>
      <c r="G425" t="s">
        <v>133</v>
      </c>
      <c r="H425" t="s">
        <v>390</v>
      </c>
      <c r="I425" t="s">
        <v>391</v>
      </c>
      <c r="J425" t="s">
        <v>99</v>
      </c>
      <c r="K425" t="s">
        <v>254</v>
      </c>
      <c r="L425" t="s">
        <v>255</v>
      </c>
      <c r="M425" t="s">
        <v>232</v>
      </c>
      <c r="N425" t="s">
        <v>256</v>
      </c>
      <c r="O425" t="s">
        <v>169</v>
      </c>
      <c r="P425" s="4">
        <v>4</v>
      </c>
      <c r="Q425" s="4">
        <v>400</v>
      </c>
      <c r="R425" s="4">
        <v>0</v>
      </c>
      <c r="S425" s="4">
        <v>66</v>
      </c>
      <c r="T425" t="s">
        <v>120</v>
      </c>
      <c r="U425" t="s">
        <v>141</v>
      </c>
    </row>
    <row r="426" spans="1:21" x14ac:dyDescent="0.25">
      <c r="A426" t="s">
        <v>1039</v>
      </c>
      <c r="B426" s="3">
        <v>46250</v>
      </c>
      <c r="C426" t="s">
        <v>358</v>
      </c>
      <c r="D426" t="s">
        <v>261</v>
      </c>
      <c r="E426" t="s">
        <v>95</v>
      </c>
      <c r="F426" s="4">
        <v>55</v>
      </c>
      <c r="G426" t="s">
        <v>159</v>
      </c>
      <c r="H426" t="s">
        <v>249</v>
      </c>
      <c r="I426" t="s">
        <v>250</v>
      </c>
      <c r="J426" t="s">
        <v>147</v>
      </c>
      <c r="K426" t="s">
        <v>230</v>
      </c>
      <c r="L426" t="s">
        <v>231</v>
      </c>
      <c r="M426" t="s">
        <v>232</v>
      </c>
      <c r="N426" t="s">
        <v>233</v>
      </c>
      <c r="O426" t="s">
        <v>198</v>
      </c>
      <c r="P426" s="4">
        <v>3</v>
      </c>
      <c r="Q426" s="4">
        <v>300</v>
      </c>
      <c r="R426" s="4">
        <v>0.1</v>
      </c>
      <c r="S426" s="4">
        <v>377</v>
      </c>
      <c r="T426" t="s">
        <v>128</v>
      </c>
      <c r="U426" t="s">
        <v>141</v>
      </c>
    </row>
    <row r="427" spans="1:21" x14ac:dyDescent="0.25">
      <c r="A427" t="s">
        <v>1040</v>
      </c>
      <c r="B427" s="3">
        <v>46058</v>
      </c>
      <c r="C427" t="s">
        <v>560</v>
      </c>
      <c r="D427" t="s">
        <v>261</v>
      </c>
      <c r="E427" t="s">
        <v>95</v>
      </c>
      <c r="F427" s="4">
        <v>40</v>
      </c>
      <c r="G427" t="s">
        <v>111</v>
      </c>
      <c r="H427" t="s">
        <v>112</v>
      </c>
      <c r="I427" t="s">
        <v>188</v>
      </c>
      <c r="J427" t="s">
        <v>114</v>
      </c>
      <c r="K427" t="s">
        <v>182</v>
      </c>
      <c r="L427" t="s">
        <v>183</v>
      </c>
      <c r="M427" t="s">
        <v>138</v>
      </c>
      <c r="N427" t="s">
        <v>184</v>
      </c>
      <c r="O427" t="s">
        <v>104</v>
      </c>
      <c r="P427" s="4">
        <v>5</v>
      </c>
      <c r="Q427" s="4">
        <v>650</v>
      </c>
      <c r="R427" s="4">
        <v>0</v>
      </c>
      <c r="S427" s="4">
        <v>147</v>
      </c>
      <c r="T427" t="s">
        <v>105</v>
      </c>
      <c r="U427" t="s">
        <v>106</v>
      </c>
    </row>
    <row r="428" spans="1:21" x14ac:dyDescent="0.25">
      <c r="A428" t="s">
        <v>1041</v>
      </c>
      <c r="B428" s="3">
        <v>46117</v>
      </c>
      <c r="C428" t="s">
        <v>282</v>
      </c>
      <c r="D428" t="s">
        <v>562</v>
      </c>
      <c r="E428" t="s">
        <v>110</v>
      </c>
      <c r="F428" s="4">
        <v>39</v>
      </c>
      <c r="G428" t="s">
        <v>111</v>
      </c>
      <c r="H428" t="s">
        <v>152</v>
      </c>
      <c r="I428" t="s">
        <v>274</v>
      </c>
      <c r="J428" t="s">
        <v>99</v>
      </c>
      <c r="K428" t="s">
        <v>115</v>
      </c>
      <c r="L428" t="s">
        <v>116</v>
      </c>
      <c r="M428" t="s">
        <v>117</v>
      </c>
      <c r="N428" t="s">
        <v>118</v>
      </c>
      <c r="O428" t="s">
        <v>154</v>
      </c>
      <c r="P428" s="4">
        <v>5</v>
      </c>
      <c r="Q428" s="4">
        <v>1600</v>
      </c>
      <c r="R428" s="4">
        <v>0</v>
      </c>
      <c r="S428" s="4">
        <v>466</v>
      </c>
      <c r="T428" t="s">
        <v>155</v>
      </c>
      <c r="U428" t="s">
        <v>106</v>
      </c>
    </row>
    <row r="429" spans="1:21" x14ac:dyDescent="0.25">
      <c r="A429" t="s">
        <v>1042</v>
      </c>
      <c r="B429" s="3">
        <v>46203</v>
      </c>
      <c r="C429" t="s">
        <v>323</v>
      </c>
      <c r="D429" t="s">
        <v>572</v>
      </c>
      <c r="E429" t="s">
        <v>95</v>
      </c>
      <c r="F429" s="4">
        <v>23</v>
      </c>
      <c r="G429" t="s">
        <v>96</v>
      </c>
      <c r="H429" t="s">
        <v>97</v>
      </c>
      <c r="I429" t="s">
        <v>98</v>
      </c>
      <c r="J429" t="s">
        <v>147</v>
      </c>
      <c r="K429" t="s">
        <v>136</v>
      </c>
      <c r="L429" t="s">
        <v>137</v>
      </c>
      <c r="M429" t="s">
        <v>138</v>
      </c>
      <c r="N429" t="s">
        <v>139</v>
      </c>
      <c r="O429" t="s">
        <v>169</v>
      </c>
      <c r="P429" s="4">
        <v>5</v>
      </c>
      <c r="Q429" s="4">
        <v>1200</v>
      </c>
      <c r="R429" s="4">
        <v>0.05</v>
      </c>
      <c r="S429" s="4">
        <v>492</v>
      </c>
      <c r="T429" t="s">
        <v>128</v>
      </c>
      <c r="U429" t="s">
        <v>129</v>
      </c>
    </row>
    <row r="430" spans="1:21" x14ac:dyDescent="0.25">
      <c r="A430" t="s">
        <v>1043</v>
      </c>
      <c r="B430" s="3">
        <v>46108</v>
      </c>
      <c r="C430" t="s">
        <v>285</v>
      </c>
      <c r="D430" t="s">
        <v>430</v>
      </c>
      <c r="E430" t="s">
        <v>95</v>
      </c>
      <c r="F430" s="4">
        <v>50</v>
      </c>
      <c r="G430" t="s">
        <v>111</v>
      </c>
      <c r="H430" t="s">
        <v>112</v>
      </c>
      <c r="I430" t="s">
        <v>188</v>
      </c>
      <c r="J430" t="s">
        <v>99</v>
      </c>
      <c r="K430" t="s">
        <v>230</v>
      </c>
      <c r="L430" t="s">
        <v>231</v>
      </c>
      <c r="M430" t="s">
        <v>232</v>
      </c>
      <c r="N430" t="s">
        <v>233</v>
      </c>
      <c r="O430" t="s">
        <v>154</v>
      </c>
      <c r="P430" s="4">
        <v>6</v>
      </c>
      <c r="Q430" s="4">
        <v>300</v>
      </c>
      <c r="R430" s="4">
        <v>0.1</v>
      </c>
      <c r="S430" s="4">
        <v>210</v>
      </c>
      <c r="T430" t="s">
        <v>105</v>
      </c>
      <c r="U430" t="s">
        <v>129</v>
      </c>
    </row>
    <row r="431" spans="1:21" x14ac:dyDescent="0.25">
      <c r="A431" t="s">
        <v>1044</v>
      </c>
      <c r="B431" s="3">
        <v>46221</v>
      </c>
      <c r="C431" t="s">
        <v>851</v>
      </c>
      <c r="D431" t="s">
        <v>961</v>
      </c>
      <c r="E431" t="s">
        <v>95</v>
      </c>
      <c r="F431" s="4">
        <v>47</v>
      </c>
      <c r="G431" t="s">
        <v>111</v>
      </c>
      <c r="H431" t="s">
        <v>236</v>
      </c>
      <c r="I431" t="s">
        <v>237</v>
      </c>
      <c r="J431" t="s">
        <v>147</v>
      </c>
      <c r="K431" t="s">
        <v>339</v>
      </c>
      <c r="L431" t="s">
        <v>340</v>
      </c>
      <c r="M431" t="s">
        <v>102</v>
      </c>
      <c r="N431" t="s">
        <v>342</v>
      </c>
      <c r="O431" t="s">
        <v>104</v>
      </c>
      <c r="P431" s="4">
        <v>1</v>
      </c>
      <c r="Q431" s="4">
        <v>65000</v>
      </c>
      <c r="R431" s="4">
        <v>0.05</v>
      </c>
      <c r="S431" s="4">
        <v>134</v>
      </c>
      <c r="T431" t="s">
        <v>128</v>
      </c>
      <c r="U431" t="s">
        <v>106</v>
      </c>
    </row>
    <row r="432" spans="1:21" x14ac:dyDescent="0.25">
      <c r="A432" t="s">
        <v>1045</v>
      </c>
      <c r="B432" s="3">
        <v>46219</v>
      </c>
      <c r="C432" t="s">
        <v>1046</v>
      </c>
      <c r="D432" t="s">
        <v>694</v>
      </c>
      <c r="E432" t="s">
        <v>95</v>
      </c>
      <c r="F432" s="4">
        <v>26</v>
      </c>
      <c r="G432" t="s">
        <v>133</v>
      </c>
      <c r="H432" t="s">
        <v>390</v>
      </c>
      <c r="I432" t="s">
        <v>391</v>
      </c>
      <c r="J432" t="s">
        <v>114</v>
      </c>
      <c r="K432" t="s">
        <v>115</v>
      </c>
      <c r="L432" t="s">
        <v>116</v>
      </c>
      <c r="M432" t="s">
        <v>117</v>
      </c>
      <c r="N432" t="s">
        <v>118</v>
      </c>
      <c r="O432" t="s">
        <v>140</v>
      </c>
      <c r="P432" s="4">
        <v>6</v>
      </c>
      <c r="Q432" s="4">
        <v>1600</v>
      </c>
      <c r="R432" s="4">
        <v>0</v>
      </c>
      <c r="S432" s="4">
        <v>100</v>
      </c>
      <c r="T432" t="s">
        <v>128</v>
      </c>
      <c r="U432" t="s">
        <v>106</v>
      </c>
    </row>
    <row r="433" spans="1:21" x14ac:dyDescent="0.25">
      <c r="A433" t="s">
        <v>1047</v>
      </c>
      <c r="B433" s="3">
        <v>46112</v>
      </c>
      <c r="C433" t="s">
        <v>436</v>
      </c>
      <c r="D433" t="s">
        <v>420</v>
      </c>
      <c r="E433" t="s">
        <v>95</v>
      </c>
      <c r="F433" s="4">
        <v>30</v>
      </c>
      <c r="G433" t="s">
        <v>111</v>
      </c>
      <c r="H433" t="s">
        <v>112</v>
      </c>
      <c r="I433" t="s">
        <v>113</v>
      </c>
      <c r="J433" t="s">
        <v>147</v>
      </c>
      <c r="K433" t="s">
        <v>238</v>
      </c>
      <c r="L433" t="s">
        <v>239</v>
      </c>
      <c r="M433" t="s">
        <v>126</v>
      </c>
      <c r="N433" t="s">
        <v>240</v>
      </c>
      <c r="O433" t="s">
        <v>154</v>
      </c>
      <c r="P433" s="4">
        <v>5</v>
      </c>
      <c r="Q433" s="4">
        <v>10500</v>
      </c>
      <c r="R433" s="4">
        <v>0</v>
      </c>
      <c r="S433" s="4">
        <v>373</v>
      </c>
      <c r="T433" t="s">
        <v>224</v>
      </c>
      <c r="U433" t="s">
        <v>106</v>
      </c>
    </row>
    <row r="434" spans="1:21" x14ac:dyDescent="0.25">
      <c r="A434" t="s">
        <v>1048</v>
      </c>
      <c r="B434" s="3">
        <v>46241</v>
      </c>
      <c r="C434" t="s">
        <v>213</v>
      </c>
      <c r="D434" t="s">
        <v>1049</v>
      </c>
      <c r="E434" t="s">
        <v>95</v>
      </c>
      <c r="F434" s="4">
        <v>51</v>
      </c>
      <c r="G434" t="s">
        <v>133</v>
      </c>
      <c r="H434" t="s">
        <v>180</v>
      </c>
      <c r="I434" t="s">
        <v>181</v>
      </c>
      <c r="J434" t="s">
        <v>114</v>
      </c>
      <c r="K434" t="s">
        <v>230</v>
      </c>
      <c r="L434" t="s">
        <v>231</v>
      </c>
      <c r="M434" t="s">
        <v>232</v>
      </c>
      <c r="N434" t="s">
        <v>233</v>
      </c>
      <c r="O434" t="s">
        <v>154</v>
      </c>
      <c r="P434" s="4">
        <v>5</v>
      </c>
      <c r="Q434" s="4">
        <v>300</v>
      </c>
      <c r="R434" s="4">
        <v>0.15</v>
      </c>
      <c r="S434" s="4">
        <v>205</v>
      </c>
      <c r="T434" t="s">
        <v>224</v>
      </c>
      <c r="U434" t="s">
        <v>141</v>
      </c>
    </row>
    <row r="435" spans="1:21" x14ac:dyDescent="0.25">
      <c r="A435" t="s">
        <v>1050</v>
      </c>
      <c r="B435" s="3">
        <v>46171</v>
      </c>
      <c r="C435" t="s">
        <v>1051</v>
      </c>
      <c r="D435" t="s">
        <v>950</v>
      </c>
      <c r="E435" t="s">
        <v>95</v>
      </c>
      <c r="F435" s="4">
        <v>30</v>
      </c>
      <c r="G435" t="s">
        <v>133</v>
      </c>
      <c r="H435" t="s">
        <v>134</v>
      </c>
      <c r="I435" t="s">
        <v>135</v>
      </c>
      <c r="J435" t="s">
        <v>99</v>
      </c>
      <c r="K435" t="s">
        <v>115</v>
      </c>
      <c r="L435" t="s">
        <v>116</v>
      </c>
      <c r="M435" t="s">
        <v>117</v>
      </c>
      <c r="N435" t="s">
        <v>118</v>
      </c>
      <c r="O435" t="s">
        <v>148</v>
      </c>
      <c r="P435" s="4">
        <v>3</v>
      </c>
      <c r="Q435" s="4">
        <v>1600</v>
      </c>
      <c r="R435" s="4">
        <v>0.2</v>
      </c>
      <c r="S435" s="4">
        <v>354</v>
      </c>
      <c r="T435" t="s">
        <v>128</v>
      </c>
      <c r="U435" t="s">
        <v>106</v>
      </c>
    </row>
    <row r="436" spans="1:21" x14ac:dyDescent="0.25">
      <c r="A436" t="s">
        <v>1052</v>
      </c>
      <c r="B436" s="3">
        <v>46218</v>
      </c>
      <c r="C436" t="s">
        <v>647</v>
      </c>
      <c r="D436" t="s">
        <v>1021</v>
      </c>
      <c r="E436" t="s">
        <v>95</v>
      </c>
      <c r="F436" s="4">
        <v>21</v>
      </c>
      <c r="G436" t="s">
        <v>111</v>
      </c>
      <c r="H436" t="s">
        <v>112</v>
      </c>
      <c r="I436" t="s">
        <v>315</v>
      </c>
      <c r="J436" t="s">
        <v>147</v>
      </c>
      <c r="K436" t="s">
        <v>174</v>
      </c>
      <c r="L436" t="s">
        <v>175</v>
      </c>
      <c r="M436" t="s">
        <v>102</v>
      </c>
      <c r="N436" t="s">
        <v>176</v>
      </c>
      <c r="O436" t="s">
        <v>140</v>
      </c>
      <c r="P436" s="4">
        <v>1</v>
      </c>
      <c r="Q436" s="4">
        <v>12500</v>
      </c>
      <c r="R436" s="4">
        <v>0.05</v>
      </c>
      <c r="S436" s="4">
        <v>363</v>
      </c>
      <c r="T436" t="s">
        <v>224</v>
      </c>
      <c r="U436" t="s">
        <v>106</v>
      </c>
    </row>
    <row r="437" spans="1:21" x14ac:dyDescent="0.25">
      <c r="A437" t="s">
        <v>1053</v>
      </c>
      <c r="B437" s="3">
        <v>46026</v>
      </c>
      <c r="C437" t="s">
        <v>665</v>
      </c>
      <c r="D437" t="s">
        <v>1054</v>
      </c>
      <c r="E437" t="s">
        <v>110</v>
      </c>
      <c r="F437" s="4">
        <v>47</v>
      </c>
      <c r="G437" t="s">
        <v>111</v>
      </c>
      <c r="H437" t="s">
        <v>192</v>
      </c>
      <c r="I437" t="s">
        <v>193</v>
      </c>
      <c r="J437" t="s">
        <v>114</v>
      </c>
      <c r="K437" t="s">
        <v>339</v>
      </c>
      <c r="L437" t="s">
        <v>340</v>
      </c>
      <c r="M437" t="s">
        <v>102</v>
      </c>
      <c r="N437" t="s">
        <v>342</v>
      </c>
      <c r="O437" t="s">
        <v>198</v>
      </c>
      <c r="P437" s="4">
        <v>7</v>
      </c>
      <c r="Q437" s="4">
        <v>65000</v>
      </c>
      <c r="R437" s="4">
        <v>0.05</v>
      </c>
      <c r="S437" s="4">
        <v>196</v>
      </c>
      <c r="T437" t="s">
        <v>128</v>
      </c>
      <c r="U437" t="s">
        <v>106</v>
      </c>
    </row>
    <row r="438" spans="1:21" x14ac:dyDescent="0.25">
      <c r="A438" t="s">
        <v>1055</v>
      </c>
      <c r="B438" s="3">
        <v>46256</v>
      </c>
      <c r="C438" t="s">
        <v>592</v>
      </c>
      <c r="D438" t="s">
        <v>562</v>
      </c>
      <c r="E438" t="s">
        <v>110</v>
      </c>
      <c r="F438" s="4">
        <v>40</v>
      </c>
      <c r="G438" t="s">
        <v>111</v>
      </c>
      <c r="H438" t="s">
        <v>236</v>
      </c>
      <c r="I438" t="s">
        <v>237</v>
      </c>
      <c r="J438" t="s">
        <v>99</v>
      </c>
      <c r="K438" t="s">
        <v>136</v>
      </c>
      <c r="L438" t="s">
        <v>137</v>
      </c>
      <c r="M438" t="s">
        <v>138</v>
      </c>
      <c r="N438" t="s">
        <v>139</v>
      </c>
      <c r="O438" t="s">
        <v>140</v>
      </c>
      <c r="P438" s="4">
        <v>5</v>
      </c>
      <c r="Q438" s="4">
        <v>1200</v>
      </c>
      <c r="R438" s="4">
        <v>0.1</v>
      </c>
      <c r="S438" s="4">
        <v>268</v>
      </c>
      <c r="T438" t="s">
        <v>120</v>
      </c>
      <c r="U438" t="s">
        <v>141</v>
      </c>
    </row>
    <row r="439" spans="1:21" x14ac:dyDescent="0.25">
      <c r="A439" t="s">
        <v>1056</v>
      </c>
      <c r="B439" s="3">
        <v>46057</v>
      </c>
      <c r="C439" t="s">
        <v>781</v>
      </c>
      <c r="D439" t="s">
        <v>604</v>
      </c>
      <c r="E439" t="s">
        <v>95</v>
      </c>
      <c r="F439" s="4">
        <v>30</v>
      </c>
      <c r="G439" t="s">
        <v>111</v>
      </c>
      <c r="H439" t="s">
        <v>236</v>
      </c>
      <c r="I439" t="s">
        <v>326</v>
      </c>
      <c r="J439" t="s">
        <v>147</v>
      </c>
      <c r="K439" t="s">
        <v>238</v>
      </c>
      <c r="L439" t="s">
        <v>239</v>
      </c>
      <c r="M439" t="s">
        <v>126</v>
      </c>
      <c r="N439" t="s">
        <v>240</v>
      </c>
      <c r="O439" t="s">
        <v>169</v>
      </c>
      <c r="P439" s="4">
        <v>8</v>
      </c>
      <c r="Q439" s="4">
        <v>10500</v>
      </c>
      <c r="R439" s="4">
        <v>0.1</v>
      </c>
      <c r="S439" s="4">
        <v>122</v>
      </c>
      <c r="T439" t="s">
        <v>128</v>
      </c>
      <c r="U439" t="s">
        <v>106</v>
      </c>
    </row>
    <row r="440" spans="1:21" x14ac:dyDescent="0.25">
      <c r="A440" t="s">
        <v>1057</v>
      </c>
      <c r="B440" s="3">
        <v>46178</v>
      </c>
      <c r="C440" t="s">
        <v>539</v>
      </c>
      <c r="D440" t="s">
        <v>1049</v>
      </c>
      <c r="E440" t="s">
        <v>95</v>
      </c>
      <c r="F440" s="4">
        <v>37</v>
      </c>
      <c r="G440" t="s">
        <v>111</v>
      </c>
      <c r="H440" t="s">
        <v>112</v>
      </c>
      <c r="I440" t="s">
        <v>173</v>
      </c>
      <c r="J440" t="s">
        <v>114</v>
      </c>
      <c r="K440" t="s">
        <v>182</v>
      </c>
      <c r="L440" t="s">
        <v>183</v>
      </c>
      <c r="M440" t="s">
        <v>138</v>
      </c>
      <c r="N440" t="s">
        <v>184</v>
      </c>
      <c r="O440" t="s">
        <v>194</v>
      </c>
      <c r="P440" s="4">
        <v>6</v>
      </c>
      <c r="Q440" s="4">
        <v>650</v>
      </c>
      <c r="R440" s="4">
        <v>0.05</v>
      </c>
      <c r="S440" s="4">
        <v>374</v>
      </c>
      <c r="T440" t="s">
        <v>105</v>
      </c>
      <c r="U440" t="s">
        <v>106</v>
      </c>
    </row>
    <row r="441" spans="1:21" x14ac:dyDescent="0.25">
      <c r="A441" t="s">
        <v>1058</v>
      </c>
      <c r="B441" s="3">
        <v>46155</v>
      </c>
      <c r="C441" t="s">
        <v>143</v>
      </c>
      <c r="D441" t="s">
        <v>206</v>
      </c>
      <c r="E441" t="s">
        <v>110</v>
      </c>
      <c r="F441" s="4">
        <v>38</v>
      </c>
      <c r="G441" t="s">
        <v>111</v>
      </c>
      <c r="H441" t="s">
        <v>192</v>
      </c>
      <c r="I441" t="s">
        <v>193</v>
      </c>
      <c r="J441" t="s">
        <v>99</v>
      </c>
      <c r="K441" t="s">
        <v>238</v>
      </c>
      <c r="L441" t="s">
        <v>239</v>
      </c>
      <c r="M441" t="s">
        <v>126</v>
      </c>
      <c r="N441" t="s">
        <v>240</v>
      </c>
      <c r="O441" t="s">
        <v>148</v>
      </c>
      <c r="P441" s="4">
        <v>2</v>
      </c>
      <c r="Q441" s="4">
        <v>10500</v>
      </c>
      <c r="R441" s="4">
        <v>0.2</v>
      </c>
      <c r="S441" s="4">
        <v>109</v>
      </c>
      <c r="T441" t="s">
        <v>128</v>
      </c>
      <c r="U441" t="s">
        <v>106</v>
      </c>
    </row>
    <row r="442" spans="1:21" x14ac:dyDescent="0.25">
      <c r="A442" t="s">
        <v>1059</v>
      </c>
      <c r="B442" s="3">
        <v>46252</v>
      </c>
      <c r="C442" t="s">
        <v>1060</v>
      </c>
      <c r="D442" t="s">
        <v>609</v>
      </c>
      <c r="E442" t="s">
        <v>110</v>
      </c>
      <c r="F442" s="4">
        <v>32</v>
      </c>
      <c r="G442" t="s">
        <v>111</v>
      </c>
      <c r="H442" t="s">
        <v>192</v>
      </c>
      <c r="I442" t="s">
        <v>193</v>
      </c>
      <c r="J442" t="s">
        <v>147</v>
      </c>
      <c r="K442" t="s">
        <v>100</v>
      </c>
      <c r="L442" t="s">
        <v>101</v>
      </c>
      <c r="M442" t="s">
        <v>102</v>
      </c>
      <c r="N442" t="s">
        <v>103</v>
      </c>
      <c r="P442" s="4">
        <v>3</v>
      </c>
      <c r="Q442" s="4">
        <v>850</v>
      </c>
      <c r="R442" s="4">
        <v>0.05</v>
      </c>
      <c r="S442" s="4">
        <v>77</v>
      </c>
      <c r="T442" t="s">
        <v>224</v>
      </c>
      <c r="U442" t="s">
        <v>129</v>
      </c>
    </row>
    <row r="443" spans="1:21" x14ac:dyDescent="0.25">
      <c r="A443" t="s">
        <v>1061</v>
      </c>
      <c r="B443" s="3">
        <v>46137</v>
      </c>
      <c r="C443" t="s">
        <v>260</v>
      </c>
      <c r="D443" t="s">
        <v>488</v>
      </c>
      <c r="E443" t="s">
        <v>110</v>
      </c>
      <c r="F443" s="4">
        <v>40</v>
      </c>
      <c r="G443" t="s">
        <v>96</v>
      </c>
      <c r="H443" t="s">
        <v>207</v>
      </c>
      <c r="I443" t="s">
        <v>270</v>
      </c>
      <c r="J443" t="s">
        <v>99</v>
      </c>
      <c r="K443" t="s">
        <v>339</v>
      </c>
      <c r="L443" t="s">
        <v>340</v>
      </c>
      <c r="M443" t="s">
        <v>102</v>
      </c>
      <c r="N443" t="s">
        <v>342</v>
      </c>
      <c r="O443" t="s">
        <v>194</v>
      </c>
      <c r="P443" s="4">
        <v>3</v>
      </c>
      <c r="Q443" s="4">
        <v>65000</v>
      </c>
      <c r="R443" s="4">
        <v>0.15</v>
      </c>
      <c r="S443" s="4">
        <v>246</v>
      </c>
      <c r="T443" t="s">
        <v>224</v>
      </c>
      <c r="U443" t="s">
        <v>106</v>
      </c>
    </row>
    <row r="444" spans="1:21" x14ac:dyDescent="0.25">
      <c r="A444" t="s">
        <v>1062</v>
      </c>
      <c r="B444" s="3">
        <v>46038</v>
      </c>
      <c r="C444" t="s">
        <v>323</v>
      </c>
      <c r="D444" t="s">
        <v>1010</v>
      </c>
      <c r="E444" t="s">
        <v>95</v>
      </c>
      <c r="F444" s="4">
        <v>32</v>
      </c>
      <c r="G444" t="s">
        <v>111</v>
      </c>
      <c r="H444" t="s">
        <v>152</v>
      </c>
      <c r="I444" t="s">
        <v>153</v>
      </c>
      <c r="J444" t="s">
        <v>147</v>
      </c>
      <c r="K444" t="s">
        <v>124</v>
      </c>
      <c r="L444" t="s">
        <v>125</v>
      </c>
      <c r="M444" t="s">
        <v>126</v>
      </c>
      <c r="N444" t="s">
        <v>127</v>
      </c>
      <c r="O444" t="s">
        <v>198</v>
      </c>
      <c r="P444" s="4">
        <v>6</v>
      </c>
      <c r="Q444" s="4">
        <v>8500</v>
      </c>
      <c r="R444" s="4">
        <v>0</v>
      </c>
      <c r="S444" s="4">
        <v>245</v>
      </c>
      <c r="T444" t="s">
        <v>105</v>
      </c>
      <c r="U444" t="s">
        <v>106</v>
      </c>
    </row>
    <row r="445" spans="1:21" x14ac:dyDescent="0.25">
      <c r="A445" t="s">
        <v>1063</v>
      </c>
      <c r="B445" s="3">
        <v>46057</v>
      </c>
      <c r="C445" t="s">
        <v>798</v>
      </c>
      <c r="D445" t="s">
        <v>1064</v>
      </c>
      <c r="E445" t="s">
        <v>95</v>
      </c>
      <c r="F445" s="4">
        <v>50</v>
      </c>
      <c r="G445" t="s">
        <v>159</v>
      </c>
      <c r="H445" t="s">
        <v>202</v>
      </c>
      <c r="I445" t="s">
        <v>203</v>
      </c>
      <c r="J445" t="s">
        <v>99</v>
      </c>
      <c r="K445" t="s">
        <v>254</v>
      </c>
      <c r="L445" t="s">
        <v>255</v>
      </c>
      <c r="M445" t="s">
        <v>232</v>
      </c>
      <c r="N445" t="s">
        <v>256</v>
      </c>
      <c r="O445" t="s">
        <v>194</v>
      </c>
      <c r="P445" s="4">
        <v>5</v>
      </c>
      <c r="Q445" s="4">
        <v>400</v>
      </c>
      <c r="R445" s="4">
        <v>0.15</v>
      </c>
      <c r="S445" s="4">
        <v>311</v>
      </c>
      <c r="T445" t="s">
        <v>224</v>
      </c>
      <c r="U445" t="s">
        <v>106</v>
      </c>
    </row>
    <row r="446" spans="1:21" x14ac:dyDescent="0.25">
      <c r="A446" t="s">
        <v>1065</v>
      </c>
      <c r="B446" s="3">
        <v>46252</v>
      </c>
      <c r="C446" t="s">
        <v>784</v>
      </c>
      <c r="D446" t="s">
        <v>968</v>
      </c>
      <c r="E446" t="s">
        <v>95</v>
      </c>
      <c r="F446" s="4">
        <v>27</v>
      </c>
      <c r="G446" t="s">
        <v>111</v>
      </c>
      <c r="H446" t="s">
        <v>192</v>
      </c>
      <c r="I446" t="s">
        <v>193</v>
      </c>
      <c r="J446" t="s">
        <v>114</v>
      </c>
      <c r="K446" t="s">
        <v>339</v>
      </c>
      <c r="L446" t="s">
        <v>340</v>
      </c>
      <c r="M446" t="s">
        <v>102</v>
      </c>
      <c r="N446" t="s">
        <v>342</v>
      </c>
      <c r="O446" t="s">
        <v>154</v>
      </c>
      <c r="P446" s="4">
        <v>3</v>
      </c>
      <c r="Q446" s="4">
        <v>65000</v>
      </c>
      <c r="R446" s="4">
        <v>0</v>
      </c>
      <c r="S446" s="4">
        <v>286</v>
      </c>
      <c r="T446" t="s">
        <v>120</v>
      </c>
      <c r="U446" t="s">
        <v>106</v>
      </c>
    </row>
    <row r="447" spans="1:21" x14ac:dyDescent="0.25">
      <c r="A447" t="s">
        <v>1066</v>
      </c>
      <c r="B447" s="3">
        <v>46219</v>
      </c>
      <c r="C447" t="s">
        <v>704</v>
      </c>
      <c r="D447" t="s">
        <v>582</v>
      </c>
      <c r="E447" t="s">
        <v>95</v>
      </c>
      <c r="F447" s="4">
        <v>26</v>
      </c>
      <c r="G447" t="s">
        <v>111</v>
      </c>
      <c r="H447" t="s">
        <v>236</v>
      </c>
      <c r="I447" t="s">
        <v>237</v>
      </c>
      <c r="J447" t="s">
        <v>147</v>
      </c>
      <c r="K447" t="s">
        <v>182</v>
      </c>
      <c r="L447" t="s">
        <v>183</v>
      </c>
      <c r="M447" t="s">
        <v>138</v>
      </c>
      <c r="N447" t="s">
        <v>184</v>
      </c>
      <c r="O447" t="s">
        <v>169</v>
      </c>
      <c r="P447" s="4">
        <v>8</v>
      </c>
      <c r="Q447" s="4">
        <v>650</v>
      </c>
      <c r="R447" s="4">
        <v>0.05</v>
      </c>
      <c r="S447" s="4">
        <v>365</v>
      </c>
      <c r="T447" t="s">
        <v>120</v>
      </c>
      <c r="U447" t="s">
        <v>106</v>
      </c>
    </row>
    <row r="448" spans="1:21" x14ac:dyDescent="0.25">
      <c r="A448" t="s">
        <v>1067</v>
      </c>
      <c r="B448" s="3">
        <v>46186</v>
      </c>
      <c r="C448" t="s">
        <v>383</v>
      </c>
      <c r="D448" t="s">
        <v>219</v>
      </c>
      <c r="E448" t="s">
        <v>95</v>
      </c>
      <c r="F448" s="4">
        <v>52</v>
      </c>
      <c r="G448" t="s">
        <v>159</v>
      </c>
      <c r="H448" t="s">
        <v>160</v>
      </c>
      <c r="I448" t="s">
        <v>161</v>
      </c>
      <c r="J448" t="s">
        <v>147</v>
      </c>
      <c r="K448" t="s">
        <v>124</v>
      </c>
      <c r="L448" t="s">
        <v>125</v>
      </c>
      <c r="M448" t="s">
        <v>126</v>
      </c>
      <c r="N448" t="s">
        <v>127</v>
      </c>
      <c r="O448" t="s">
        <v>194</v>
      </c>
      <c r="P448" s="4">
        <v>7</v>
      </c>
      <c r="Q448" s="4">
        <v>8500</v>
      </c>
      <c r="R448" s="4">
        <v>0.1</v>
      </c>
      <c r="S448" s="4">
        <v>102</v>
      </c>
      <c r="T448" t="s">
        <v>155</v>
      </c>
      <c r="U448" t="s">
        <v>129</v>
      </c>
    </row>
    <row r="449" spans="1:21" x14ac:dyDescent="0.25">
      <c r="A449" t="s">
        <v>1068</v>
      </c>
      <c r="B449" s="3">
        <v>46028</v>
      </c>
      <c r="C449" t="s">
        <v>647</v>
      </c>
      <c r="D449" t="s">
        <v>447</v>
      </c>
      <c r="E449" t="s">
        <v>110</v>
      </c>
      <c r="F449" s="4">
        <v>37</v>
      </c>
      <c r="G449" t="s">
        <v>111</v>
      </c>
      <c r="H449" t="s">
        <v>236</v>
      </c>
      <c r="I449" t="s">
        <v>326</v>
      </c>
      <c r="J449" t="s">
        <v>114</v>
      </c>
      <c r="K449" t="s">
        <v>339</v>
      </c>
      <c r="L449" t="s">
        <v>340</v>
      </c>
      <c r="M449" t="s">
        <v>102</v>
      </c>
      <c r="N449" t="s">
        <v>342</v>
      </c>
      <c r="O449" t="s">
        <v>104</v>
      </c>
      <c r="P449" s="4">
        <v>2</v>
      </c>
      <c r="Q449" s="4">
        <v>65000</v>
      </c>
      <c r="R449" s="4">
        <v>0.05</v>
      </c>
      <c r="S449" s="4">
        <v>128</v>
      </c>
      <c r="T449" t="s">
        <v>105</v>
      </c>
      <c r="U449" t="s">
        <v>106</v>
      </c>
    </row>
    <row r="450" spans="1:21" x14ac:dyDescent="0.25">
      <c r="A450" t="s">
        <v>1069</v>
      </c>
      <c r="B450" s="3">
        <v>46100</v>
      </c>
      <c r="C450" t="s">
        <v>1070</v>
      </c>
      <c r="D450" t="s">
        <v>328</v>
      </c>
      <c r="E450" t="s">
        <v>95</v>
      </c>
      <c r="F450" s="4">
        <v>45</v>
      </c>
      <c r="G450" t="s">
        <v>111</v>
      </c>
      <c r="H450" t="s">
        <v>112</v>
      </c>
      <c r="I450" t="s">
        <v>188</v>
      </c>
      <c r="J450" t="s">
        <v>147</v>
      </c>
      <c r="K450" t="s">
        <v>182</v>
      </c>
      <c r="L450" t="s">
        <v>183</v>
      </c>
      <c r="M450" t="s">
        <v>138</v>
      </c>
      <c r="N450" t="s">
        <v>184</v>
      </c>
      <c r="O450" t="s">
        <v>194</v>
      </c>
      <c r="P450" s="4">
        <v>3</v>
      </c>
      <c r="Q450" s="4">
        <v>650</v>
      </c>
      <c r="R450" s="4">
        <v>0.1</v>
      </c>
      <c r="S450" s="4">
        <v>363</v>
      </c>
      <c r="T450" t="s">
        <v>224</v>
      </c>
      <c r="U450" t="s">
        <v>129</v>
      </c>
    </row>
    <row r="451" spans="1:21" x14ac:dyDescent="0.25">
      <c r="A451" t="s">
        <v>1071</v>
      </c>
      <c r="B451" s="3">
        <v>46119</v>
      </c>
      <c r="C451" t="s">
        <v>757</v>
      </c>
      <c r="D451" t="s">
        <v>812</v>
      </c>
      <c r="E451" t="s">
        <v>110</v>
      </c>
      <c r="F451" s="4">
        <v>50</v>
      </c>
      <c r="G451" t="s">
        <v>111</v>
      </c>
      <c r="H451" t="s">
        <v>112</v>
      </c>
      <c r="I451" t="s">
        <v>113</v>
      </c>
      <c r="J451" t="s">
        <v>147</v>
      </c>
      <c r="K451" t="s">
        <v>230</v>
      </c>
      <c r="L451" t="s">
        <v>231</v>
      </c>
      <c r="M451" t="s">
        <v>232</v>
      </c>
      <c r="N451" t="s">
        <v>233</v>
      </c>
      <c r="O451" t="s">
        <v>140</v>
      </c>
      <c r="P451" s="4">
        <v>3</v>
      </c>
      <c r="Q451" s="4">
        <v>300</v>
      </c>
      <c r="R451" s="4">
        <v>0.15</v>
      </c>
      <c r="S451" s="4">
        <v>214</v>
      </c>
      <c r="T451" t="s">
        <v>120</v>
      </c>
      <c r="U451" t="s">
        <v>106</v>
      </c>
    </row>
    <row r="452" spans="1:21" x14ac:dyDescent="0.25">
      <c r="A452" t="s">
        <v>1072</v>
      </c>
      <c r="B452" s="3">
        <v>46126</v>
      </c>
      <c r="C452" t="s">
        <v>344</v>
      </c>
      <c r="D452" t="s">
        <v>415</v>
      </c>
      <c r="E452" t="s">
        <v>110</v>
      </c>
      <c r="F452" s="4">
        <v>22</v>
      </c>
      <c r="G452" t="s">
        <v>96</v>
      </c>
      <c r="H452" t="s">
        <v>207</v>
      </c>
      <c r="I452" t="s">
        <v>270</v>
      </c>
      <c r="J452" t="s">
        <v>147</v>
      </c>
      <c r="K452" t="s">
        <v>254</v>
      </c>
      <c r="L452" t="s">
        <v>255</v>
      </c>
      <c r="M452" t="s">
        <v>232</v>
      </c>
      <c r="N452" t="s">
        <v>256</v>
      </c>
      <c r="O452" t="s">
        <v>140</v>
      </c>
      <c r="P452" s="4">
        <v>1</v>
      </c>
      <c r="Q452" s="4">
        <v>400</v>
      </c>
      <c r="R452" s="4">
        <v>0.15</v>
      </c>
      <c r="S452" s="4">
        <v>440</v>
      </c>
      <c r="T452" t="s">
        <v>120</v>
      </c>
      <c r="U452" t="s">
        <v>106</v>
      </c>
    </row>
    <row r="453" spans="1:21" x14ac:dyDescent="0.25">
      <c r="A453" t="s">
        <v>1073</v>
      </c>
      <c r="B453" s="3">
        <v>46184</v>
      </c>
      <c r="C453" t="s">
        <v>1019</v>
      </c>
      <c r="D453" t="s">
        <v>354</v>
      </c>
      <c r="E453" t="s">
        <v>110</v>
      </c>
      <c r="F453" s="4">
        <v>54</v>
      </c>
      <c r="G453" t="s">
        <v>96</v>
      </c>
      <c r="H453" t="s">
        <v>207</v>
      </c>
      <c r="I453" t="s">
        <v>208</v>
      </c>
      <c r="J453" t="s">
        <v>114</v>
      </c>
      <c r="K453" t="s">
        <v>136</v>
      </c>
      <c r="L453" t="s">
        <v>137</v>
      </c>
      <c r="M453" t="s">
        <v>138</v>
      </c>
      <c r="N453" t="s">
        <v>139</v>
      </c>
      <c r="O453" t="s">
        <v>148</v>
      </c>
      <c r="P453" s="4">
        <v>5</v>
      </c>
      <c r="Q453" s="4">
        <v>1200</v>
      </c>
      <c r="R453" s="4">
        <v>0.1</v>
      </c>
      <c r="S453" s="4">
        <v>114</v>
      </c>
      <c r="T453" t="s">
        <v>224</v>
      </c>
      <c r="U453" t="s">
        <v>106</v>
      </c>
    </row>
    <row r="454" spans="1:21" x14ac:dyDescent="0.25">
      <c r="A454" t="s">
        <v>1074</v>
      </c>
      <c r="B454" s="3">
        <v>46056</v>
      </c>
      <c r="C454" t="s">
        <v>455</v>
      </c>
      <c r="D454" t="s">
        <v>945</v>
      </c>
      <c r="E454" t="s">
        <v>110</v>
      </c>
      <c r="F454" s="4">
        <v>51</v>
      </c>
      <c r="G454" t="s">
        <v>111</v>
      </c>
      <c r="H454" t="s">
        <v>145</v>
      </c>
      <c r="I454" t="s">
        <v>146</v>
      </c>
      <c r="J454" t="s">
        <v>99</v>
      </c>
      <c r="K454" t="s">
        <v>182</v>
      </c>
      <c r="L454" t="s">
        <v>183</v>
      </c>
      <c r="M454" t="s">
        <v>138</v>
      </c>
      <c r="N454" t="s">
        <v>184</v>
      </c>
      <c r="O454" t="s">
        <v>119</v>
      </c>
      <c r="P454" s="4">
        <v>6</v>
      </c>
      <c r="Q454" s="4">
        <v>650</v>
      </c>
      <c r="R454" s="4">
        <v>0.2</v>
      </c>
      <c r="S454" s="4">
        <v>83</v>
      </c>
      <c r="T454" t="s">
        <v>105</v>
      </c>
      <c r="U454" t="s">
        <v>106</v>
      </c>
    </row>
    <row r="455" spans="1:21" x14ac:dyDescent="0.25">
      <c r="A455" t="s">
        <v>1075</v>
      </c>
      <c r="B455" s="3">
        <v>46041</v>
      </c>
      <c r="C455" t="s">
        <v>757</v>
      </c>
      <c r="D455" t="s">
        <v>151</v>
      </c>
      <c r="E455" t="s">
        <v>95</v>
      </c>
      <c r="F455" s="4">
        <v>39</v>
      </c>
      <c r="G455" t="s">
        <v>96</v>
      </c>
      <c r="H455" t="s">
        <v>228</v>
      </c>
      <c r="I455" t="s">
        <v>229</v>
      </c>
      <c r="J455" t="s">
        <v>114</v>
      </c>
      <c r="K455" t="s">
        <v>100</v>
      </c>
      <c r="L455" t="s">
        <v>101</v>
      </c>
      <c r="M455" t="s">
        <v>102</v>
      </c>
      <c r="N455" t="s">
        <v>103</v>
      </c>
      <c r="O455" t="s">
        <v>198</v>
      </c>
      <c r="P455" s="4">
        <v>4</v>
      </c>
      <c r="Q455" s="4">
        <v>850</v>
      </c>
      <c r="R455" s="4">
        <v>0</v>
      </c>
      <c r="S455" s="4">
        <v>72</v>
      </c>
      <c r="T455" t="s">
        <v>155</v>
      </c>
      <c r="U455" t="s">
        <v>106</v>
      </c>
    </row>
    <row r="456" spans="1:21" x14ac:dyDescent="0.25">
      <c r="A456" t="s">
        <v>1076</v>
      </c>
      <c r="B456" s="3">
        <v>46220</v>
      </c>
      <c r="C456" t="s">
        <v>1077</v>
      </c>
      <c r="D456" t="s">
        <v>187</v>
      </c>
      <c r="E456" t="s">
        <v>95</v>
      </c>
      <c r="F456" s="4">
        <v>48</v>
      </c>
      <c r="G456" t="s">
        <v>111</v>
      </c>
      <c r="H456" t="s">
        <v>145</v>
      </c>
      <c r="I456" t="s">
        <v>303</v>
      </c>
      <c r="J456" t="s">
        <v>114</v>
      </c>
      <c r="K456" t="s">
        <v>115</v>
      </c>
      <c r="L456" t="s">
        <v>116</v>
      </c>
      <c r="M456" t="s">
        <v>117</v>
      </c>
      <c r="N456" t="s">
        <v>118</v>
      </c>
      <c r="O456" t="s">
        <v>198</v>
      </c>
      <c r="P456" s="4">
        <v>5</v>
      </c>
      <c r="Q456" s="4">
        <v>1600</v>
      </c>
      <c r="R456" s="4">
        <v>0.05</v>
      </c>
      <c r="S456" s="4">
        <v>110</v>
      </c>
      <c r="T456" t="s">
        <v>120</v>
      </c>
      <c r="U456" t="s">
        <v>129</v>
      </c>
    </row>
    <row r="457" spans="1:21" x14ac:dyDescent="0.25">
      <c r="A457" t="s">
        <v>1078</v>
      </c>
      <c r="B457" s="3">
        <v>46153</v>
      </c>
      <c r="C457" t="s">
        <v>269</v>
      </c>
      <c r="D457" t="s">
        <v>1079</v>
      </c>
      <c r="E457" t="s">
        <v>95</v>
      </c>
      <c r="F457" s="4">
        <v>48</v>
      </c>
      <c r="G457" t="s">
        <v>111</v>
      </c>
      <c r="H457" t="s">
        <v>112</v>
      </c>
      <c r="I457" t="s">
        <v>315</v>
      </c>
      <c r="J457" t="s">
        <v>99</v>
      </c>
      <c r="K457" t="s">
        <v>238</v>
      </c>
      <c r="L457" t="s">
        <v>239</v>
      </c>
      <c r="M457" t="s">
        <v>126</v>
      </c>
      <c r="N457" t="s">
        <v>240</v>
      </c>
      <c r="O457" t="s">
        <v>169</v>
      </c>
      <c r="P457" s="4">
        <v>4</v>
      </c>
      <c r="Q457" s="4">
        <v>10500</v>
      </c>
      <c r="R457" s="4">
        <v>0.05</v>
      </c>
      <c r="S457" s="4">
        <v>79</v>
      </c>
      <c r="T457" t="s">
        <v>155</v>
      </c>
      <c r="U457" t="s">
        <v>106</v>
      </c>
    </row>
    <row r="458" spans="1:21" x14ac:dyDescent="0.25">
      <c r="A458" t="s">
        <v>1080</v>
      </c>
      <c r="B458" s="3">
        <v>46232</v>
      </c>
      <c r="C458" t="s">
        <v>696</v>
      </c>
      <c r="D458" t="s">
        <v>694</v>
      </c>
      <c r="E458" t="s">
        <v>95</v>
      </c>
      <c r="F458" s="4">
        <v>33</v>
      </c>
      <c r="G458" t="s">
        <v>111</v>
      </c>
      <c r="H458" t="s">
        <v>192</v>
      </c>
      <c r="I458" t="s">
        <v>193</v>
      </c>
      <c r="J458" t="s">
        <v>114</v>
      </c>
      <c r="K458" t="s">
        <v>174</v>
      </c>
      <c r="L458" t="s">
        <v>175</v>
      </c>
      <c r="M458" t="s">
        <v>102</v>
      </c>
      <c r="N458" t="s">
        <v>176</v>
      </c>
      <c r="O458" t="s">
        <v>104</v>
      </c>
      <c r="P458" s="4">
        <v>3</v>
      </c>
      <c r="Q458" s="4">
        <v>12500</v>
      </c>
      <c r="R458" s="4">
        <v>0.1</v>
      </c>
      <c r="S458" s="4">
        <v>88</v>
      </c>
      <c r="T458" t="s">
        <v>155</v>
      </c>
      <c r="U458" t="s">
        <v>106</v>
      </c>
    </row>
    <row r="459" spans="1:21" x14ac:dyDescent="0.25">
      <c r="A459" t="s">
        <v>1081</v>
      </c>
      <c r="B459" s="3">
        <v>46191</v>
      </c>
      <c r="C459" t="s">
        <v>518</v>
      </c>
      <c r="D459" t="s">
        <v>854</v>
      </c>
      <c r="E459" t="s">
        <v>110</v>
      </c>
      <c r="F459" s="4">
        <v>55</v>
      </c>
      <c r="G459" t="s">
        <v>133</v>
      </c>
      <c r="H459" t="s">
        <v>180</v>
      </c>
      <c r="I459" t="s">
        <v>181</v>
      </c>
      <c r="J459" t="s">
        <v>114</v>
      </c>
      <c r="K459" t="s">
        <v>182</v>
      </c>
      <c r="L459" t="s">
        <v>183</v>
      </c>
      <c r="M459" t="s">
        <v>138</v>
      </c>
      <c r="N459" t="s">
        <v>184</v>
      </c>
      <c r="O459" t="s">
        <v>140</v>
      </c>
      <c r="P459" s="4">
        <v>4</v>
      </c>
      <c r="Q459" s="4">
        <v>650</v>
      </c>
      <c r="R459" s="4">
        <v>0.1</v>
      </c>
      <c r="S459" s="4">
        <v>387</v>
      </c>
      <c r="T459" t="s">
        <v>128</v>
      </c>
      <c r="U459" t="s">
        <v>141</v>
      </c>
    </row>
    <row r="460" spans="1:21" x14ac:dyDescent="0.25">
      <c r="A460" t="s">
        <v>1082</v>
      </c>
      <c r="B460" s="3">
        <v>46159</v>
      </c>
      <c r="C460" t="s">
        <v>330</v>
      </c>
      <c r="D460" t="s">
        <v>480</v>
      </c>
      <c r="E460" t="s">
        <v>110</v>
      </c>
      <c r="F460" s="4">
        <v>32</v>
      </c>
      <c r="G460" t="s">
        <v>133</v>
      </c>
      <c r="H460" t="s">
        <v>390</v>
      </c>
      <c r="I460" t="s">
        <v>391</v>
      </c>
      <c r="J460" t="s">
        <v>147</v>
      </c>
      <c r="K460" t="s">
        <v>100</v>
      </c>
      <c r="L460" t="s">
        <v>101</v>
      </c>
      <c r="M460" t="s">
        <v>102</v>
      </c>
      <c r="N460" t="s">
        <v>103</v>
      </c>
      <c r="O460" t="s">
        <v>119</v>
      </c>
      <c r="P460" s="4">
        <v>3</v>
      </c>
      <c r="Q460" s="4">
        <v>850</v>
      </c>
      <c r="R460" s="4">
        <v>0.05</v>
      </c>
      <c r="S460" s="4">
        <v>134</v>
      </c>
      <c r="T460" t="s">
        <v>128</v>
      </c>
      <c r="U460" t="s">
        <v>106</v>
      </c>
    </row>
    <row r="461" spans="1:21" x14ac:dyDescent="0.25">
      <c r="A461" t="s">
        <v>1083</v>
      </c>
      <c r="B461" s="3">
        <v>46237</v>
      </c>
      <c r="C461" t="s">
        <v>553</v>
      </c>
      <c r="D461" t="s">
        <v>540</v>
      </c>
      <c r="E461" t="s">
        <v>110</v>
      </c>
      <c r="F461" s="4">
        <v>47</v>
      </c>
      <c r="G461" t="s">
        <v>111</v>
      </c>
      <c r="H461" t="s">
        <v>145</v>
      </c>
      <c r="I461" t="s">
        <v>146</v>
      </c>
      <c r="J461" t="s">
        <v>147</v>
      </c>
      <c r="K461" t="s">
        <v>339</v>
      </c>
      <c r="L461" t="s">
        <v>340</v>
      </c>
      <c r="M461" t="s">
        <v>102</v>
      </c>
      <c r="N461" t="s">
        <v>342</v>
      </c>
      <c r="O461" t="s">
        <v>154</v>
      </c>
      <c r="P461" s="4">
        <v>1</v>
      </c>
      <c r="Q461" s="4">
        <v>65000</v>
      </c>
      <c r="R461" s="4">
        <v>0.05</v>
      </c>
      <c r="S461" s="4">
        <v>473</v>
      </c>
      <c r="T461" t="s">
        <v>155</v>
      </c>
      <c r="U461" t="s">
        <v>129</v>
      </c>
    </row>
    <row r="462" spans="1:21" x14ac:dyDescent="0.25">
      <c r="A462" t="s">
        <v>1084</v>
      </c>
      <c r="B462" s="3">
        <v>46191</v>
      </c>
      <c r="C462" t="s">
        <v>1031</v>
      </c>
      <c r="D462" t="s">
        <v>1025</v>
      </c>
      <c r="E462" t="s">
        <v>110</v>
      </c>
      <c r="F462" s="4">
        <v>43</v>
      </c>
      <c r="G462" t="s">
        <v>159</v>
      </c>
      <c r="H462" t="s">
        <v>202</v>
      </c>
      <c r="I462" t="s">
        <v>203</v>
      </c>
      <c r="J462" t="s">
        <v>99</v>
      </c>
      <c r="K462" t="s">
        <v>339</v>
      </c>
      <c r="L462" t="s">
        <v>340</v>
      </c>
      <c r="M462" t="s">
        <v>102</v>
      </c>
      <c r="N462" t="s">
        <v>342</v>
      </c>
      <c r="O462" t="s">
        <v>154</v>
      </c>
      <c r="P462" s="4">
        <v>5</v>
      </c>
      <c r="Q462" s="4">
        <v>65000</v>
      </c>
      <c r="R462" s="4">
        <v>0</v>
      </c>
      <c r="S462" s="4">
        <v>472</v>
      </c>
      <c r="T462" t="s">
        <v>128</v>
      </c>
      <c r="U462" t="s">
        <v>106</v>
      </c>
    </row>
    <row r="463" spans="1:21" x14ac:dyDescent="0.25">
      <c r="A463" t="s">
        <v>1085</v>
      </c>
      <c r="B463" s="3">
        <v>46030</v>
      </c>
      <c r="C463" t="s">
        <v>936</v>
      </c>
      <c r="D463" t="s">
        <v>1010</v>
      </c>
      <c r="E463" t="s">
        <v>95</v>
      </c>
      <c r="F463" s="4">
        <v>21</v>
      </c>
      <c r="G463" t="s">
        <v>111</v>
      </c>
      <c r="H463" t="s">
        <v>112</v>
      </c>
      <c r="I463" t="s">
        <v>173</v>
      </c>
      <c r="J463" t="s">
        <v>114</v>
      </c>
      <c r="K463" t="s">
        <v>182</v>
      </c>
      <c r="L463" t="s">
        <v>183</v>
      </c>
      <c r="M463" t="s">
        <v>138</v>
      </c>
      <c r="N463" t="s">
        <v>184</v>
      </c>
      <c r="O463" t="s">
        <v>154</v>
      </c>
      <c r="P463" s="4">
        <v>1</v>
      </c>
      <c r="Q463" s="4">
        <v>650</v>
      </c>
      <c r="R463" s="4">
        <v>0.1</v>
      </c>
      <c r="S463" s="4">
        <v>379</v>
      </c>
      <c r="T463" t="s">
        <v>105</v>
      </c>
      <c r="U463" t="s">
        <v>141</v>
      </c>
    </row>
    <row r="464" spans="1:21" x14ac:dyDescent="0.25">
      <c r="A464" t="s">
        <v>1086</v>
      </c>
      <c r="B464" s="3">
        <v>46215</v>
      </c>
      <c r="C464" t="s">
        <v>730</v>
      </c>
      <c r="D464" t="s">
        <v>302</v>
      </c>
      <c r="E464" t="s">
        <v>110</v>
      </c>
      <c r="F464" s="4">
        <v>49</v>
      </c>
      <c r="G464" t="s">
        <v>111</v>
      </c>
      <c r="H464" t="s">
        <v>112</v>
      </c>
      <c r="I464" t="s">
        <v>315</v>
      </c>
      <c r="J464" t="s">
        <v>114</v>
      </c>
      <c r="K464" t="s">
        <v>100</v>
      </c>
      <c r="L464" t="s">
        <v>101</v>
      </c>
      <c r="M464" t="s">
        <v>102</v>
      </c>
      <c r="N464" t="s">
        <v>103</v>
      </c>
      <c r="O464" t="s">
        <v>194</v>
      </c>
      <c r="P464" s="4">
        <v>5</v>
      </c>
      <c r="Q464" s="4">
        <v>850</v>
      </c>
      <c r="R464" s="4">
        <v>0.05</v>
      </c>
      <c r="S464" s="4">
        <v>251</v>
      </c>
      <c r="T464" t="s">
        <v>105</v>
      </c>
      <c r="U464" t="s">
        <v>106</v>
      </c>
    </row>
    <row r="465" spans="1:21" x14ac:dyDescent="0.25">
      <c r="A465" t="s">
        <v>1087</v>
      </c>
      <c r="B465" s="3">
        <v>46136</v>
      </c>
      <c r="C465" t="s">
        <v>260</v>
      </c>
      <c r="D465" t="s">
        <v>595</v>
      </c>
      <c r="E465" t="s">
        <v>95</v>
      </c>
      <c r="F465" s="4">
        <v>52</v>
      </c>
      <c r="G465" t="s">
        <v>111</v>
      </c>
      <c r="H465" t="s">
        <v>145</v>
      </c>
      <c r="I465" t="s">
        <v>303</v>
      </c>
      <c r="J465" t="s">
        <v>147</v>
      </c>
      <c r="K465" t="s">
        <v>238</v>
      </c>
      <c r="L465" t="s">
        <v>239</v>
      </c>
      <c r="M465" t="s">
        <v>126</v>
      </c>
      <c r="N465" t="s">
        <v>240</v>
      </c>
      <c r="O465" t="s">
        <v>198</v>
      </c>
      <c r="P465" s="4">
        <v>4</v>
      </c>
      <c r="Q465" s="4">
        <v>10500</v>
      </c>
      <c r="R465" s="4">
        <v>0.05</v>
      </c>
      <c r="S465" s="4">
        <v>182</v>
      </c>
      <c r="T465" t="s">
        <v>120</v>
      </c>
      <c r="U465" t="s">
        <v>106</v>
      </c>
    </row>
    <row r="466" spans="1:21" x14ac:dyDescent="0.25">
      <c r="A466" t="s">
        <v>1088</v>
      </c>
      <c r="B466" s="3">
        <v>46130</v>
      </c>
      <c r="C466" t="s">
        <v>808</v>
      </c>
      <c r="D466" t="s">
        <v>334</v>
      </c>
      <c r="E466" t="s">
        <v>110</v>
      </c>
      <c r="F466" s="4">
        <v>27</v>
      </c>
      <c r="G466" t="s">
        <v>111</v>
      </c>
      <c r="H466" t="s">
        <v>236</v>
      </c>
      <c r="J466" t="s">
        <v>99</v>
      </c>
      <c r="K466" t="s">
        <v>174</v>
      </c>
      <c r="L466" t="s">
        <v>175</v>
      </c>
      <c r="M466" t="s">
        <v>102</v>
      </c>
      <c r="N466" t="s">
        <v>176</v>
      </c>
      <c r="O466" t="s">
        <v>140</v>
      </c>
      <c r="P466" s="4">
        <v>6</v>
      </c>
      <c r="Q466" s="4">
        <v>12500</v>
      </c>
      <c r="R466" s="4">
        <v>0.15</v>
      </c>
      <c r="S466" s="4">
        <v>355</v>
      </c>
      <c r="T466" t="s">
        <v>224</v>
      </c>
      <c r="U466" t="s">
        <v>129</v>
      </c>
    </row>
    <row r="467" spans="1:21" x14ac:dyDescent="0.25">
      <c r="A467" t="s">
        <v>1089</v>
      </c>
      <c r="B467" s="3">
        <v>46215</v>
      </c>
      <c r="C467" t="s">
        <v>643</v>
      </c>
      <c r="D467" t="s">
        <v>572</v>
      </c>
      <c r="E467" t="s">
        <v>110</v>
      </c>
      <c r="F467" s="4">
        <v>50</v>
      </c>
      <c r="G467" t="s">
        <v>111</v>
      </c>
      <c r="H467" t="s">
        <v>152</v>
      </c>
      <c r="I467" t="s">
        <v>153</v>
      </c>
      <c r="J467" t="s">
        <v>114</v>
      </c>
      <c r="K467" t="s">
        <v>254</v>
      </c>
      <c r="L467" t="s">
        <v>255</v>
      </c>
      <c r="M467" t="s">
        <v>232</v>
      </c>
      <c r="N467" t="s">
        <v>256</v>
      </c>
      <c r="O467" t="s">
        <v>194</v>
      </c>
      <c r="P467" s="4">
        <v>5</v>
      </c>
      <c r="Q467" s="4">
        <v>400</v>
      </c>
      <c r="R467" s="4">
        <v>0.1</v>
      </c>
      <c r="S467" s="4">
        <v>216</v>
      </c>
      <c r="T467" t="s">
        <v>128</v>
      </c>
      <c r="U467" t="s">
        <v>106</v>
      </c>
    </row>
    <row r="468" spans="1:21" x14ac:dyDescent="0.25">
      <c r="A468" t="s">
        <v>1090</v>
      </c>
      <c r="B468" s="3">
        <v>46221</v>
      </c>
      <c r="C468" t="s">
        <v>422</v>
      </c>
      <c r="D468" t="s">
        <v>300</v>
      </c>
      <c r="E468" t="s">
        <v>110</v>
      </c>
      <c r="F468" s="4">
        <v>52</v>
      </c>
      <c r="G468" t="s">
        <v>111</v>
      </c>
      <c r="H468" t="s">
        <v>152</v>
      </c>
      <c r="I468" t="s">
        <v>274</v>
      </c>
      <c r="J468" t="s">
        <v>114</v>
      </c>
      <c r="K468" t="s">
        <v>238</v>
      </c>
      <c r="L468" t="s">
        <v>239</v>
      </c>
      <c r="M468" t="s">
        <v>126</v>
      </c>
      <c r="N468" t="s">
        <v>240</v>
      </c>
      <c r="O468" t="s">
        <v>198</v>
      </c>
      <c r="P468" s="4">
        <v>6</v>
      </c>
      <c r="Q468" s="4">
        <v>10500</v>
      </c>
      <c r="R468" s="4">
        <v>0.1</v>
      </c>
      <c r="S468" s="4">
        <v>307</v>
      </c>
      <c r="T468" t="s">
        <v>224</v>
      </c>
      <c r="U468" t="s">
        <v>106</v>
      </c>
    </row>
    <row r="469" spans="1:21" x14ac:dyDescent="0.25">
      <c r="A469" t="s">
        <v>1091</v>
      </c>
      <c r="B469" s="3">
        <v>46171</v>
      </c>
      <c r="C469" t="s">
        <v>704</v>
      </c>
      <c r="D469" t="s">
        <v>628</v>
      </c>
      <c r="E469" t="s">
        <v>95</v>
      </c>
      <c r="F469" s="4">
        <v>49</v>
      </c>
      <c r="G469" t="s">
        <v>96</v>
      </c>
      <c r="H469" t="s">
        <v>97</v>
      </c>
      <c r="I469" t="s">
        <v>98</v>
      </c>
      <c r="J469" t="s">
        <v>114</v>
      </c>
      <c r="K469" t="s">
        <v>339</v>
      </c>
      <c r="L469" t="s">
        <v>340</v>
      </c>
      <c r="M469" t="s">
        <v>102</v>
      </c>
      <c r="N469" t="s">
        <v>342</v>
      </c>
      <c r="O469" t="s">
        <v>104</v>
      </c>
      <c r="P469" s="4">
        <v>8</v>
      </c>
      <c r="Q469" s="4">
        <v>65000</v>
      </c>
      <c r="R469" s="4">
        <v>0.1</v>
      </c>
      <c r="S469" s="4">
        <v>259</v>
      </c>
      <c r="T469" t="s">
        <v>224</v>
      </c>
      <c r="U469" t="s">
        <v>141</v>
      </c>
    </row>
    <row r="470" spans="1:21" x14ac:dyDescent="0.25">
      <c r="A470" t="s">
        <v>1092</v>
      </c>
      <c r="B470" s="3">
        <v>46256</v>
      </c>
      <c r="C470" t="s">
        <v>778</v>
      </c>
      <c r="D470" t="s">
        <v>201</v>
      </c>
      <c r="E470" t="s">
        <v>110</v>
      </c>
      <c r="F470" s="4">
        <v>52</v>
      </c>
      <c r="G470" t="s">
        <v>96</v>
      </c>
      <c r="H470" t="s">
        <v>207</v>
      </c>
      <c r="I470" t="s">
        <v>270</v>
      </c>
      <c r="J470" t="s">
        <v>99</v>
      </c>
      <c r="K470" t="s">
        <v>238</v>
      </c>
      <c r="L470" t="s">
        <v>239</v>
      </c>
      <c r="M470" t="s">
        <v>1093</v>
      </c>
      <c r="N470" t="s">
        <v>240</v>
      </c>
      <c r="O470" t="s">
        <v>198</v>
      </c>
      <c r="P470" s="4">
        <v>6</v>
      </c>
      <c r="Q470" s="4">
        <v>10500</v>
      </c>
      <c r="R470" s="4">
        <v>0.2</v>
      </c>
      <c r="S470" s="4">
        <v>324</v>
      </c>
      <c r="T470" t="s">
        <v>155</v>
      </c>
      <c r="U470" t="s">
        <v>106</v>
      </c>
    </row>
    <row r="471" spans="1:21" x14ac:dyDescent="0.25">
      <c r="A471" t="s">
        <v>1094</v>
      </c>
      <c r="B471" s="3">
        <v>46040</v>
      </c>
      <c r="C471" t="s">
        <v>1016</v>
      </c>
      <c r="D471" t="s">
        <v>845</v>
      </c>
      <c r="E471" t="s">
        <v>110</v>
      </c>
      <c r="F471" s="4">
        <v>24</v>
      </c>
      <c r="G471" t="s">
        <v>111</v>
      </c>
      <c r="H471" t="s">
        <v>192</v>
      </c>
      <c r="I471" t="s">
        <v>307</v>
      </c>
      <c r="J471" t="s">
        <v>114</v>
      </c>
      <c r="K471" t="s">
        <v>310</v>
      </c>
      <c r="L471" t="s">
        <v>311</v>
      </c>
      <c r="M471" t="s">
        <v>102</v>
      </c>
      <c r="N471" t="s">
        <v>103</v>
      </c>
      <c r="O471" t="s">
        <v>148</v>
      </c>
      <c r="P471" s="4">
        <v>7</v>
      </c>
      <c r="Q471" s="4">
        <v>1200</v>
      </c>
      <c r="R471" s="4">
        <v>0.1</v>
      </c>
      <c r="S471" s="4">
        <v>410</v>
      </c>
      <c r="T471" t="s">
        <v>120</v>
      </c>
      <c r="U471" t="s">
        <v>141</v>
      </c>
    </row>
    <row r="472" spans="1:21" x14ac:dyDescent="0.25">
      <c r="A472" t="s">
        <v>1095</v>
      </c>
      <c r="B472" s="3">
        <v>46128</v>
      </c>
      <c r="C472" t="s">
        <v>896</v>
      </c>
      <c r="D472" t="s">
        <v>297</v>
      </c>
      <c r="E472" t="s">
        <v>95</v>
      </c>
      <c r="F472" s="4">
        <v>37</v>
      </c>
      <c r="G472" t="s">
        <v>96</v>
      </c>
      <c r="H472" t="s">
        <v>97</v>
      </c>
      <c r="I472" t="s">
        <v>98</v>
      </c>
      <c r="J472" t="s">
        <v>147</v>
      </c>
      <c r="K472" t="s">
        <v>136</v>
      </c>
      <c r="L472" t="s">
        <v>137</v>
      </c>
      <c r="M472" t="s">
        <v>138</v>
      </c>
      <c r="N472" t="s">
        <v>139</v>
      </c>
      <c r="O472" t="s">
        <v>198</v>
      </c>
      <c r="P472" s="4">
        <v>1</v>
      </c>
      <c r="Q472" s="4">
        <v>1200</v>
      </c>
      <c r="R472" s="4">
        <v>0</v>
      </c>
      <c r="S472" s="4">
        <v>57</v>
      </c>
      <c r="T472" t="s">
        <v>128</v>
      </c>
      <c r="U472" t="s">
        <v>106</v>
      </c>
    </row>
    <row r="473" spans="1:21" x14ac:dyDescent="0.25">
      <c r="A473" t="s">
        <v>1096</v>
      </c>
      <c r="B473" s="3">
        <v>46023</v>
      </c>
      <c r="C473" t="s">
        <v>560</v>
      </c>
      <c r="D473" t="s">
        <v>453</v>
      </c>
      <c r="E473" t="s">
        <v>110</v>
      </c>
      <c r="F473" s="4">
        <v>41</v>
      </c>
      <c r="G473" t="s">
        <v>111</v>
      </c>
      <c r="H473" t="s">
        <v>112</v>
      </c>
      <c r="I473" t="s">
        <v>188</v>
      </c>
      <c r="J473" t="s">
        <v>99</v>
      </c>
      <c r="K473" t="s">
        <v>124</v>
      </c>
      <c r="L473" t="s">
        <v>125</v>
      </c>
      <c r="M473" t="s">
        <v>126</v>
      </c>
      <c r="N473" t="s">
        <v>127</v>
      </c>
      <c r="O473" t="s">
        <v>140</v>
      </c>
      <c r="P473" s="4">
        <v>6</v>
      </c>
      <c r="Q473" s="4">
        <v>8500</v>
      </c>
      <c r="R473" s="4">
        <v>0.1</v>
      </c>
      <c r="S473" s="4">
        <v>154</v>
      </c>
      <c r="T473" t="s">
        <v>224</v>
      </c>
      <c r="U473" t="s">
        <v>141</v>
      </c>
    </row>
    <row r="474" spans="1:21" x14ac:dyDescent="0.25">
      <c r="A474" t="s">
        <v>1097</v>
      </c>
      <c r="B474" s="3">
        <v>46238</v>
      </c>
      <c r="C474" t="s">
        <v>835</v>
      </c>
      <c r="D474" t="s">
        <v>1098</v>
      </c>
      <c r="E474" t="s">
        <v>95</v>
      </c>
      <c r="F474" s="4">
        <v>43</v>
      </c>
      <c r="G474" t="s">
        <v>159</v>
      </c>
      <c r="H474" t="s">
        <v>249</v>
      </c>
      <c r="I474" t="s">
        <v>250</v>
      </c>
      <c r="J474" t="s">
        <v>114</v>
      </c>
      <c r="K474" t="s">
        <v>222</v>
      </c>
      <c r="L474" t="s">
        <v>223</v>
      </c>
      <c r="M474" t="s">
        <v>102</v>
      </c>
      <c r="N474" t="s">
        <v>103</v>
      </c>
      <c r="O474" t="s">
        <v>148</v>
      </c>
      <c r="P474" s="4">
        <v>5</v>
      </c>
      <c r="Q474" s="4">
        <v>1600</v>
      </c>
      <c r="R474" s="4">
        <v>0.15</v>
      </c>
      <c r="S474" s="4">
        <v>266</v>
      </c>
      <c r="T474" t="s">
        <v>155</v>
      </c>
      <c r="U474" t="s">
        <v>106</v>
      </c>
    </row>
    <row r="475" spans="1:21" x14ac:dyDescent="0.25">
      <c r="A475" t="s">
        <v>1099</v>
      </c>
      <c r="B475" s="3">
        <v>46062</v>
      </c>
      <c r="C475" t="s">
        <v>1100</v>
      </c>
      <c r="D475" t="s">
        <v>950</v>
      </c>
      <c r="E475" t="s">
        <v>95</v>
      </c>
      <c r="F475" s="4">
        <v>33</v>
      </c>
      <c r="G475" t="s">
        <v>111</v>
      </c>
      <c r="H475" t="s">
        <v>112</v>
      </c>
      <c r="I475" t="s">
        <v>113</v>
      </c>
      <c r="J475" t="s">
        <v>147</v>
      </c>
      <c r="K475" t="s">
        <v>136</v>
      </c>
      <c r="L475" t="s">
        <v>137</v>
      </c>
      <c r="M475" t="s">
        <v>138</v>
      </c>
      <c r="N475" t="s">
        <v>139</v>
      </c>
      <c r="O475" t="s">
        <v>194</v>
      </c>
      <c r="P475" s="4">
        <v>2</v>
      </c>
      <c r="Q475" s="4">
        <v>1200</v>
      </c>
      <c r="R475" s="4">
        <v>0.15</v>
      </c>
      <c r="S475" s="4">
        <v>176</v>
      </c>
      <c r="T475" t="s">
        <v>224</v>
      </c>
      <c r="U475" t="s">
        <v>129</v>
      </c>
    </row>
    <row r="476" spans="1:21" x14ac:dyDescent="0.25">
      <c r="A476" t="s">
        <v>1101</v>
      </c>
      <c r="B476" s="3">
        <v>46217</v>
      </c>
      <c r="C476" t="s">
        <v>981</v>
      </c>
      <c r="D476" t="s">
        <v>1102</v>
      </c>
      <c r="E476" t="s">
        <v>110</v>
      </c>
      <c r="F476" s="4">
        <v>39</v>
      </c>
      <c r="G476" t="s">
        <v>133</v>
      </c>
      <c r="H476" t="s">
        <v>180</v>
      </c>
      <c r="I476" t="s">
        <v>181</v>
      </c>
      <c r="J476" t="s">
        <v>99</v>
      </c>
      <c r="K476" t="s">
        <v>339</v>
      </c>
      <c r="L476" t="s">
        <v>340</v>
      </c>
      <c r="M476" t="s">
        <v>102</v>
      </c>
      <c r="N476" t="s">
        <v>342</v>
      </c>
      <c r="O476" t="s">
        <v>194</v>
      </c>
      <c r="P476" s="4">
        <v>4</v>
      </c>
      <c r="Q476" s="4">
        <v>65000</v>
      </c>
      <c r="R476" s="4">
        <v>0.15</v>
      </c>
      <c r="S476" s="4">
        <v>277</v>
      </c>
      <c r="T476" t="s">
        <v>128</v>
      </c>
      <c r="U476" t="s">
        <v>106</v>
      </c>
    </row>
    <row r="477" spans="1:21" x14ac:dyDescent="0.25">
      <c r="A477" t="s">
        <v>1103</v>
      </c>
      <c r="B477" s="3">
        <v>46238</v>
      </c>
      <c r="C477" t="s">
        <v>626</v>
      </c>
      <c r="D477" t="s">
        <v>445</v>
      </c>
      <c r="E477" t="s">
        <v>95</v>
      </c>
      <c r="F477" s="4">
        <v>37</v>
      </c>
      <c r="G477" t="s">
        <v>111</v>
      </c>
      <c r="H477" t="s">
        <v>152</v>
      </c>
      <c r="I477" t="s">
        <v>153</v>
      </c>
      <c r="J477" t="s">
        <v>114</v>
      </c>
      <c r="K477" t="s">
        <v>182</v>
      </c>
      <c r="L477" t="s">
        <v>183</v>
      </c>
      <c r="M477" t="s">
        <v>138</v>
      </c>
      <c r="N477" t="s">
        <v>184</v>
      </c>
      <c r="O477" t="s">
        <v>119</v>
      </c>
      <c r="P477" s="4">
        <v>3</v>
      </c>
      <c r="Q477" s="4">
        <v>650</v>
      </c>
      <c r="R477" s="4">
        <v>0.15</v>
      </c>
      <c r="S477" s="4">
        <v>151</v>
      </c>
      <c r="T477" t="s">
        <v>224</v>
      </c>
      <c r="U477" t="s">
        <v>129</v>
      </c>
    </row>
    <row r="478" spans="1:21" x14ac:dyDescent="0.25">
      <c r="A478" t="s">
        <v>1104</v>
      </c>
      <c r="B478" s="3">
        <v>46208</v>
      </c>
      <c r="C478" t="s">
        <v>361</v>
      </c>
      <c r="D478" t="s">
        <v>253</v>
      </c>
      <c r="E478" t="s">
        <v>95</v>
      </c>
      <c r="F478" s="4">
        <v>41</v>
      </c>
      <c r="G478" t="s">
        <v>133</v>
      </c>
      <c r="H478" t="s">
        <v>390</v>
      </c>
      <c r="I478" t="s">
        <v>391</v>
      </c>
      <c r="J478" t="s">
        <v>114</v>
      </c>
      <c r="K478" t="s">
        <v>310</v>
      </c>
      <c r="L478" t="s">
        <v>311</v>
      </c>
      <c r="M478" t="s">
        <v>102</v>
      </c>
      <c r="N478" t="s">
        <v>103</v>
      </c>
      <c r="O478" t="s">
        <v>140</v>
      </c>
      <c r="P478" s="4">
        <v>2</v>
      </c>
      <c r="Q478" s="4">
        <v>1200</v>
      </c>
      <c r="R478" s="4">
        <v>0.05</v>
      </c>
      <c r="S478" s="4">
        <v>419</v>
      </c>
      <c r="T478" t="s">
        <v>120</v>
      </c>
      <c r="U478" t="s">
        <v>129</v>
      </c>
    </row>
    <row r="479" spans="1:21" x14ac:dyDescent="0.25">
      <c r="A479" t="s">
        <v>1105</v>
      </c>
      <c r="B479" s="3">
        <v>46200</v>
      </c>
      <c r="C479" t="s">
        <v>902</v>
      </c>
      <c r="D479" t="s">
        <v>302</v>
      </c>
      <c r="E479" t="s">
        <v>110</v>
      </c>
      <c r="F479" s="4">
        <v>35</v>
      </c>
      <c r="G479" t="s">
        <v>159</v>
      </c>
      <c r="H479" t="s">
        <v>249</v>
      </c>
      <c r="I479" t="s">
        <v>250</v>
      </c>
      <c r="J479" t="s">
        <v>114</v>
      </c>
      <c r="K479" t="s">
        <v>174</v>
      </c>
      <c r="L479" t="s">
        <v>175</v>
      </c>
      <c r="M479" t="s">
        <v>102</v>
      </c>
      <c r="N479" t="s">
        <v>176</v>
      </c>
      <c r="O479" t="s">
        <v>104</v>
      </c>
      <c r="P479" s="4">
        <v>2</v>
      </c>
      <c r="Q479" s="4">
        <v>12500</v>
      </c>
      <c r="R479" s="4">
        <v>0.1</v>
      </c>
      <c r="S479" s="4">
        <v>229</v>
      </c>
      <c r="T479" t="s">
        <v>155</v>
      </c>
      <c r="U479" t="s">
        <v>106</v>
      </c>
    </row>
    <row r="480" spans="1:21" x14ac:dyDescent="0.25">
      <c r="A480" t="s">
        <v>1106</v>
      </c>
      <c r="B480" s="3">
        <v>46217</v>
      </c>
      <c r="C480" t="s">
        <v>427</v>
      </c>
      <c r="D480" t="s">
        <v>478</v>
      </c>
      <c r="E480" t="s">
        <v>95</v>
      </c>
      <c r="F480" s="4">
        <v>36</v>
      </c>
      <c r="G480" t="s">
        <v>133</v>
      </c>
      <c r="H480" t="s">
        <v>390</v>
      </c>
      <c r="I480" t="s">
        <v>391</v>
      </c>
      <c r="J480" t="s">
        <v>99</v>
      </c>
      <c r="K480" t="s">
        <v>182</v>
      </c>
      <c r="L480" t="s">
        <v>183</v>
      </c>
      <c r="M480" t="s">
        <v>138</v>
      </c>
      <c r="N480" t="s">
        <v>184</v>
      </c>
      <c r="O480" t="s">
        <v>169</v>
      </c>
      <c r="P480" s="4">
        <v>4</v>
      </c>
      <c r="Q480" s="4">
        <v>650</v>
      </c>
      <c r="R480" s="4">
        <v>0.1</v>
      </c>
      <c r="S480" s="4">
        <v>197</v>
      </c>
      <c r="T480" t="s">
        <v>224</v>
      </c>
      <c r="U480" t="s">
        <v>141</v>
      </c>
    </row>
    <row r="481" spans="1:21" x14ac:dyDescent="0.25">
      <c r="A481" t="s">
        <v>1107</v>
      </c>
      <c r="B481" s="3">
        <v>46137</v>
      </c>
      <c r="C481" t="s">
        <v>647</v>
      </c>
      <c r="D481" t="s">
        <v>845</v>
      </c>
      <c r="E481" t="s">
        <v>110</v>
      </c>
      <c r="F481" s="4">
        <v>51</v>
      </c>
      <c r="G481" t="s">
        <v>111</v>
      </c>
      <c r="H481" t="s">
        <v>112</v>
      </c>
      <c r="I481" t="s">
        <v>315</v>
      </c>
      <c r="J481" t="s">
        <v>147</v>
      </c>
      <c r="K481" t="s">
        <v>115</v>
      </c>
      <c r="L481" t="s">
        <v>116</v>
      </c>
      <c r="M481" t="s">
        <v>117</v>
      </c>
      <c r="N481" t="s">
        <v>118</v>
      </c>
      <c r="O481" t="s">
        <v>198</v>
      </c>
      <c r="P481" s="4">
        <v>3</v>
      </c>
      <c r="Q481" s="4">
        <v>1600</v>
      </c>
      <c r="R481" s="4">
        <v>0.2</v>
      </c>
      <c r="S481" s="4">
        <v>157</v>
      </c>
      <c r="T481" t="s">
        <v>120</v>
      </c>
      <c r="U481" t="s">
        <v>106</v>
      </c>
    </row>
    <row r="482" spans="1:21" x14ac:dyDescent="0.25">
      <c r="A482" t="s">
        <v>1108</v>
      </c>
      <c r="B482" s="3">
        <v>46092</v>
      </c>
      <c r="C482" t="s">
        <v>718</v>
      </c>
      <c r="D482" t="s">
        <v>728</v>
      </c>
      <c r="E482" t="s">
        <v>110</v>
      </c>
      <c r="F482" s="4">
        <v>48</v>
      </c>
      <c r="G482" t="s">
        <v>111</v>
      </c>
      <c r="H482" t="s">
        <v>152</v>
      </c>
      <c r="I482" t="s">
        <v>274</v>
      </c>
      <c r="J482" t="s">
        <v>147</v>
      </c>
      <c r="K482" t="s">
        <v>254</v>
      </c>
      <c r="L482" t="s">
        <v>255</v>
      </c>
      <c r="M482" t="s">
        <v>232</v>
      </c>
      <c r="N482" t="s">
        <v>256</v>
      </c>
      <c r="O482" t="s">
        <v>194</v>
      </c>
      <c r="P482" s="4">
        <v>2</v>
      </c>
      <c r="Q482" s="4">
        <v>400</v>
      </c>
      <c r="R482" s="4">
        <v>0.1</v>
      </c>
      <c r="S482" s="4">
        <v>114</v>
      </c>
      <c r="T482" t="s">
        <v>224</v>
      </c>
      <c r="U482" t="s">
        <v>129</v>
      </c>
    </row>
    <row r="483" spans="1:21" x14ac:dyDescent="0.25">
      <c r="A483" t="s">
        <v>1109</v>
      </c>
      <c r="B483" s="3">
        <v>46171</v>
      </c>
      <c r="C483" t="s">
        <v>536</v>
      </c>
      <c r="D483" t="s">
        <v>913</v>
      </c>
      <c r="E483" t="s">
        <v>110</v>
      </c>
      <c r="F483" s="4">
        <v>42</v>
      </c>
      <c r="G483" t="s">
        <v>111</v>
      </c>
      <c r="H483" t="s">
        <v>152</v>
      </c>
      <c r="I483" t="s">
        <v>153</v>
      </c>
      <c r="J483" t="s">
        <v>147</v>
      </c>
      <c r="K483" t="s">
        <v>310</v>
      </c>
      <c r="L483" t="s">
        <v>311</v>
      </c>
      <c r="M483" t="s">
        <v>102</v>
      </c>
      <c r="N483" t="s">
        <v>103</v>
      </c>
      <c r="O483" t="s">
        <v>198</v>
      </c>
      <c r="P483" s="4">
        <v>3</v>
      </c>
      <c r="Q483" s="4">
        <v>1200</v>
      </c>
      <c r="R483" s="4">
        <v>0.1</v>
      </c>
      <c r="S483" s="4">
        <v>463</v>
      </c>
      <c r="T483" t="s">
        <v>105</v>
      </c>
      <c r="U483" t="s">
        <v>106</v>
      </c>
    </row>
    <row r="484" spans="1:21" x14ac:dyDescent="0.25">
      <c r="A484" t="s">
        <v>1110</v>
      </c>
      <c r="B484" s="3">
        <v>46191</v>
      </c>
      <c r="C484" t="s">
        <v>617</v>
      </c>
      <c r="D484" t="s">
        <v>283</v>
      </c>
      <c r="E484" t="s">
        <v>110</v>
      </c>
      <c r="F484" s="4">
        <v>38</v>
      </c>
      <c r="G484" t="s">
        <v>111</v>
      </c>
      <c r="H484" t="s">
        <v>145</v>
      </c>
      <c r="I484" t="s">
        <v>303</v>
      </c>
      <c r="J484" t="s">
        <v>114</v>
      </c>
      <c r="K484" t="s">
        <v>238</v>
      </c>
      <c r="L484" t="s">
        <v>239</v>
      </c>
      <c r="M484" t="s">
        <v>126</v>
      </c>
      <c r="N484" t="s">
        <v>240</v>
      </c>
      <c r="O484" t="s">
        <v>140</v>
      </c>
      <c r="P484" s="4">
        <v>3</v>
      </c>
      <c r="Q484" s="4">
        <v>10500</v>
      </c>
      <c r="R484" s="4">
        <v>0</v>
      </c>
      <c r="S484" s="4">
        <v>175</v>
      </c>
      <c r="T484" t="s">
        <v>105</v>
      </c>
      <c r="U484" t="s">
        <v>129</v>
      </c>
    </row>
    <row r="485" spans="1:21" x14ac:dyDescent="0.25">
      <c r="A485" t="s">
        <v>1111</v>
      </c>
      <c r="B485" s="3">
        <v>46058</v>
      </c>
      <c r="C485" t="s">
        <v>383</v>
      </c>
      <c r="D485" t="s">
        <v>726</v>
      </c>
      <c r="E485" t="s">
        <v>95</v>
      </c>
      <c r="F485" s="4">
        <v>44</v>
      </c>
      <c r="G485" t="s">
        <v>159</v>
      </c>
      <c r="H485" t="s">
        <v>160</v>
      </c>
      <c r="I485" t="s">
        <v>161</v>
      </c>
      <c r="J485" t="s">
        <v>99</v>
      </c>
      <c r="K485" t="s">
        <v>124</v>
      </c>
      <c r="L485" t="s">
        <v>125</v>
      </c>
      <c r="M485" t="s">
        <v>126</v>
      </c>
      <c r="N485" t="s">
        <v>127</v>
      </c>
      <c r="O485" t="s">
        <v>104</v>
      </c>
      <c r="P485" s="4">
        <v>4</v>
      </c>
      <c r="Q485" s="4">
        <v>8500</v>
      </c>
      <c r="R485" s="4">
        <v>0.1</v>
      </c>
      <c r="S485" s="4">
        <v>114</v>
      </c>
      <c r="T485" t="s">
        <v>128</v>
      </c>
      <c r="U485" t="s">
        <v>141</v>
      </c>
    </row>
    <row r="486" spans="1:21" x14ac:dyDescent="0.25">
      <c r="A486" t="s">
        <v>1112</v>
      </c>
      <c r="B486" s="3">
        <v>46048</v>
      </c>
      <c r="C486" t="s">
        <v>210</v>
      </c>
      <c r="D486" t="s">
        <v>280</v>
      </c>
      <c r="E486" t="s">
        <v>110</v>
      </c>
      <c r="F486" s="4">
        <v>31</v>
      </c>
      <c r="G486" t="s">
        <v>159</v>
      </c>
      <c r="H486" t="s">
        <v>249</v>
      </c>
      <c r="I486" t="s">
        <v>250</v>
      </c>
      <c r="J486" t="s">
        <v>147</v>
      </c>
      <c r="K486" t="s">
        <v>310</v>
      </c>
      <c r="L486" t="s">
        <v>311</v>
      </c>
      <c r="M486" t="s">
        <v>102</v>
      </c>
      <c r="N486" t="s">
        <v>103</v>
      </c>
      <c r="O486" t="s">
        <v>194</v>
      </c>
      <c r="P486" s="4">
        <v>8</v>
      </c>
      <c r="Q486" s="4">
        <v>1200</v>
      </c>
      <c r="R486" s="4">
        <v>0.1</v>
      </c>
      <c r="S486" s="4">
        <v>420</v>
      </c>
      <c r="T486" t="s">
        <v>128</v>
      </c>
      <c r="U486" t="s">
        <v>141</v>
      </c>
    </row>
    <row r="487" spans="1:21" x14ac:dyDescent="0.25">
      <c r="A487" t="s">
        <v>1113</v>
      </c>
      <c r="B487" s="3">
        <v>46086</v>
      </c>
      <c r="C487" t="s">
        <v>1114</v>
      </c>
      <c r="D487" t="s">
        <v>516</v>
      </c>
      <c r="E487" t="s">
        <v>95</v>
      </c>
      <c r="F487" s="4">
        <v>49</v>
      </c>
      <c r="G487" t="s">
        <v>159</v>
      </c>
      <c r="H487" t="s">
        <v>202</v>
      </c>
      <c r="I487" t="s">
        <v>203</v>
      </c>
      <c r="J487" t="s">
        <v>114</v>
      </c>
      <c r="K487" t="s">
        <v>310</v>
      </c>
      <c r="L487" t="s">
        <v>311</v>
      </c>
      <c r="M487" t="s">
        <v>102</v>
      </c>
      <c r="N487" t="s">
        <v>103</v>
      </c>
      <c r="O487" t="s">
        <v>140</v>
      </c>
      <c r="P487" s="4">
        <v>5</v>
      </c>
      <c r="Q487" s="4">
        <v>1200</v>
      </c>
      <c r="R487" s="4">
        <v>0.05</v>
      </c>
      <c r="S487" s="4">
        <v>247</v>
      </c>
      <c r="T487" t="s">
        <v>128</v>
      </c>
      <c r="U487" t="s">
        <v>106</v>
      </c>
    </row>
    <row r="488" spans="1:21" x14ac:dyDescent="0.25">
      <c r="A488" t="s">
        <v>1115</v>
      </c>
      <c r="B488" s="3">
        <v>46206</v>
      </c>
      <c r="C488" t="s">
        <v>376</v>
      </c>
      <c r="D488" t="s">
        <v>1102</v>
      </c>
      <c r="E488" t="s">
        <v>110</v>
      </c>
      <c r="F488" s="4">
        <v>47</v>
      </c>
      <c r="G488" t="s">
        <v>111</v>
      </c>
      <c r="H488" t="s">
        <v>236</v>
      </c>
      <c r="I488" t="s">
        <v>237</v>
      </c>
      <c r="J488" t="s">
        <v>147</v>
      </c>
      <c r="K488" t="s">
        <v>254</v>
      </c>
      <c r="L488" t="s">
        <v>255</v>
      </c>
      <c r="M488" t="s">
        <v>232</v>
      </c>
      <c r="N488" t="s">
        <v>256</v>
      </c>
      <c r="O488" t="s">
        <v>198</v>
      </c>
      <c r="P488" s="4">
        <v>3</v>
      </c>
      <c r="Q488" s="4">
        <v>400</v>
      </c>
      <c r="R488" s="4">
        <v>0.05</v>
      </c>
      <c r="S488" s="4">
        <v>144</v>
      </c>
      <c r="T488" t="s">
        <v>155</v>
      </c>
      <c r="U488" t="s">
        <v>106</v>
      </c>
    </row>
    <row r="489" spans="1:21" x14ac:dyDescent="0.25">
      <c r="A489" t="s">
        <v>1116</v>
      </c>
      <c r="B489" s="3">
        <v>46154</v>
      </c>
      <c r="C489" t="s">
        <v>1117</v>
      </c>
      <c r="D489" t="s">
        <v>1025</v>
      </c>
      <c r="E489" t="s">
        <v>110</v>
      </c>
      <c r="F489" s="4">
        <v>35</v>
      </c>
      <c r="G489" t="s">
        <v>111</v>
      </c>
      <c r="H489" t="s">
        <v>152</v>
      </c>
      <c r="I489" t="s">
        <v>153</v>
      </c>
      <c r="J489" t="s">
        <v>99</v>
      </c>
      <c r="K489" t="s">
        <v>174</v>
      </c>
      <c r="L489" t="s">
        <v>175</v>
      </c>
      <c r="M489" t="s">
        <v>102</v>
      </c>
      <c r="N489" t="s">
        <v>176</v>
      </c>
      <c r="O489" t="s">
        <v>198</v>
      </c>
      <c r="P489" s="4">
        <v>7</v>
      </c>
      <c r="Q489" s="4">
        <v>12500</v>
      </c>
      <c r="R489" s="4">
        <v>0</v>
      </c>
      <c r="S489" s="4">
        <v>291</v>
      </c>
      <c r="T489" t="s">
        <v>128</v>
      </c>
      <c r="U489" t="s">
        <v>106</v>
      </c>
    </row>
    <row r="490" spans="1:21" x14ac:dyDescent="0.25">
      <c r="A490" t="s">
        <v>1118</v>
      </c>
      <c r="B490" s="3">
        <v>46074</v>
      </c>
      <c r="C490" t="s">
        <v>425</v>
      </c>
      <c r="D490" t="s">
        <v>478</v>
      </c>
      <c r="E490" t="s">
        <v>95</v>
      </c>
      <c r="F490" s="4">
        <v>29</v>
      </c>
      <c r="G490" t="s">
        <v>133</v>
      </c>
      <c r="H490" t="s">
        <v>180</v>
      </c>
      <c r="I490" t="s">
        <v>181</v>
      </c>
      <c r="J490" t="s">
        <v>114</v>
      </c>
      <c r="K490" t="s">
        <v>310</v>
      </c>
      <c r="L490" t="s">
        <v>311</v>
      </c>
      <c r="M490" t="s">
        <v>102</v>
      </c>
      <c r="N490" t="s">
        <v>103</v>
      </c>
      <c r="O490" t="s">
        <v>154</v>
      </c>
      <c r="P490" s="4">
        <v>8</v>
      </c>
      <c r="Q490" s="4">
        <v>1200</v>
      </c>
      <c r="R490" s="4">
        <v>0.15</v>
      </c>
      <c r="S490" s="4">
        <v>145</v>
      </c>
      <c r="T490" t="s">
        <v>224</v>
      </c>
      <c r="U490" t="s">
        <v>106</v>
      </c>
    </row>
    <row r="491" spans="1:21" x14ac:dyDescent="0.25">
      <c r="A491" t="s">
        <v>1119</v>
      </c>
      <c r="B491" s="3">
        <v>46258</v>
      </c>
      <c r="C491" t="s">
        <v>402</v>
      </c>
      <c r="D491" t="s">
        <v>551</v>
      </c>
      <c r="E491" t="s">
        <v>110</v>
      </c>
      <c r="F491" s="4">
        <v>31</v>
      </c>
      <c r="G491" t="s">
        <v>111</v>
      </c>
      <c r="H491" t="s">
        <v>145</v>
      </c>
      <c r="I491" t="s">
        <v>146</v>
      </c>
      <c r="J491" t="s">
        <v>147</v>
      </c>
      <c r="K491" t="s">
        <v>100</v>
      </c>
      <c r="L491" t="s">
        <v>101</v>
      </c>
      <c r="M491" t="s">
        <v>102</v>
      </c>
      <c r="N491" t="s">
        <v>103</v>
      </c>
      <c r="O491" t="s">
        <v>154</v>
      </c>
      <c r="P491" s="4">
        <v>1</v>
      </c>
      <c r="Q491" s="4">
        <v>850</v>
      </c>
      <c r="R491" s="4">
        <v>0.05</v>
      </c>
      <c r="S491" s="4">
        <v>466</v>
      </c>
      <c r="T491" t="s">
        <v>105</v>
      </c>
      <c r="U491" t="s">
        <v>106</v>
      </c>
    </row>
    <row r="492" spans="1:21" x14ac:dyDescent="0.25">
      <c r="A492" t="s">
        <v>1120</v>
      </c>
      <c r="B492" s="3">
        <v>46236</v>
      </c>
      <c r="C492" t="s">
        <v>171</v>
      </c>
      <c r="D492" t="s">
        <v>508</v>
      </c>
      <c r="E492" t="s">
        <v>95</v>
      </c>
      <c r="F492" s="4">
        <v>23</v>
      </c>
      <c r="G492" t="s">
        <v>111</v>
      </c>
      <c r="H492" t="s">
        <v>145</v>
      </c>
      <c r="I492" t="s">
        <v>146</v>
      </c>
      <c r="J492" t="s">
        <v>99</v>
      </c>
      <c r="K492" t="s">
        <v>115</v>
      </c>
      <c r="L492" t="s">
        <v>116</v>
      </c>
      <c r="M492" t="s">
        <v>117</v>
      </c>
      <c r="N492" t="s">
        <v>118</v>
      </c>
      <c r="O492" t="s">
        <v>169</v>
      </c>
      <c r="P492" s="4">
        <v>3</v>
      </c>
      <c r="Q492" s="4">
        <v>1600</v>
      </c>
      <c r="R492" s="4">
        <v>0.1</v>
      </c>
      <c r="S492" s="4">
        <v>127</v>
      </c>
      <c r="T492" t="s">
        <v>155</v>
      </c>
      <c r="U492" t="s">
        <v>106</v>
      </c>
    </row>
    <row r="493" spans="1:21" x14ac:dyDescent="0.25">
      <c r="A493" t="s">
        <v>1121</v>
      </c>
      <c r="B493" s="3">
        <v>46199</v>
      </c>
      <c r="C493" t="s">
        <v>894</v>
      </c>
      <c r="D493" t="s">
        <v>1122</v>
      </c>
      <c r="E493" t="s">
        <v>95</v>
      </c>
      <c r="F493" s="4">
        <v>54</v>
      </c>
      <c r="G493" t="s">
        <v>111</v>
      </c>
      <c r="H493" t="s">
        <v>192</v>
      </c>
      <c r="I493" t="s">
        <v>193</v>
      </c>
      <c r="J493" t="s">
        <v>114</v>
      </c>
      <c r="K493" t="s">
        <v>124</v>
      </c>
      <c r="L493" t="s">
        <v>125</v>
      </c>
      <c r="M493" t="s">
        <v>126</v>
      </c>
      <c r="N493" t="s">
        <v>127</v>
      </c>
      <c r="O493" t="s">
        <v>194</v>
      </c>
      <c r="P493" s="4">
        <v>1</v>
      </c>
      <c r="Q493" s="4">
        <v>8500</v>
      </c>
      <c r="R493" s="4">
        <v>0</v>
      </c>
      <c r="S493" s="4">
        <v>208</v>
      </c>
      <c r="T493" t="s">
        <v>224</v>
      </c>
      <c r="U493" t="s">
        <v>106</v>
      </c>
    </row>
    <row r="494" spans="1:21" x14ac:dyDescent="0.25">
      <c r="A494" t="s">
        <v>1123</v>
      </c>
      <c r="B494" s="3">
        <v>46032</v>
      </c>
      <c r="C494" t="s">
        <v>1124</v>
      </c>
      <c r="D494" t="s">
        <v>191</v>
      </c>
      <c r="E494" t="s">
        <v>110</v>
      </c>
      <c r="F494" s="4">
        <v>55</v>
      </c>
      <c r="G494" t="s">
        <v>111</v>
      </c>
      <c r="H494" t="s">
        <v>152</v>
      </c>
      <c r="I494" t="s">
        <v>274</v>
      </c>
      <c r="J494" t="s">
        <v>114</v>
      </c>
      <c r="K494" t="s">
        <v>254</v>
      </c>
      <c r="L494" t="s">
        <v>255</v>
      </c>
      <c r="M494" t="s">
        <v>232</v>
      </c>
      <c r="N494" t="s">
        <v>256</v>
      </c>
      <c r="O494" t="s">
        <v>154</v>
      </c>
      <c r="P494" s="4">
        <v>5</v>
      </c>
      <c r="Q494" s="4">
        <v>400</v>
      </c>
      <c r="R494" s="4">
        <v>0</v>
      </c>
      <c r="S494" s="4">
        <v>185</v>
      </c>
      <c r="T494" t="s">
        <v>120</v>
      </c>
      <c r="U494" t="s">
        <v>141</v>
      </c>
    </row>
    <row r="495" spans="1:21" x14ac:dyDescent="0.25">
      <c r="A495" t="s">
        <v>1125</v>
      </c>
      <c r="B495" s="3">
        <v>46140</v>
      </c>
      <c r="C495" t="s">
        <v>323</v>
      </c>
      <c r="D495" t="s">
        <v>945</v>
      </c>
      <c r="E495" t="s">
        <v>95</v>
      </c>
      <c r="F495" s="4">
        <v>41</v>
      </c>
      <c r="G495" t="s">
        <v>111</v>
      </c>
      <c r="H495" t="s">
        <v>112</v>
      </c>
      <c r="I495" t="s">
        <v>173</v>
      </c>
      <c r="J495" t="s">
        <v>99</v>
      </c>
      <c r="K495" t="s">
        <v>339</v>
      </c>
      <c r="L495" t="s">
        <v>340</v>
      </c>
      <c r="M495" t="s">
        <v>102</v>
      </c>
      <c r="N495" t="s">
        <v>342</v>
      </c>
      <c r="O495" t="s">
        <v>104</v>
      </c>
      <c r="P495" s="4">
        <v>1</v>
      </c>
      <c r="Q495" s="4">
        <v>65000</v>
      </c>
      <c r="R495" s="4">
        <v>0.15</v>
      </c>
      <c r="S495" s="4">
        <v>292</v>
      </c>
      <c r="T495" t="s">
        <v>128</v>
      </c>
      <c r="U495" t="s">
        <v>106</v>
      </c>
    </row>
    <row r="496" spans="1:21" x14ac:dyDescent="0.25">
      <c r="A496" t="s">
        <v>1126</v>
      </c>
      <c r="B496" s="3">
        <v>46060</v>
      </c>
      <c r="C496" t="s">
        <v>444</v>
      </c>
      <c r="D496" t="s">
        <v>740</v>
      </c>
      <c r="E496" t="s">
        <v>110</v>
      </c>
      <c r="F496" s="4">
        <v>46</v>
      </c>
      <c r="G496" t="s">
        <v>96</v>
      </c>
      <c r="H496" t="s">
        <v>97</v>
      </c>
      <c r="I496" t="s">
        <v>98</v>
      </c>
      <c r="J496" t="s">
        <v>99</v>
      </c>
      <c r="K496" t="s">
        <v>339</v>
      </c>
      <c r="L496" t="s">
        <v>340</v>
      </c>
      <c r="M496" t="s">
        <v>102</v>
      </c>
      <c r="N496" t="s">
        <v>342</v>
      </c>
      <c r="O496" t="s">
        <v>140</v>
      </c>
      <c r="P496" s="4">
        <v>3</v>
      </c>
      <c r="Q496" s="4">
        <v>65000</v>
      </c>
      <c r="R496" s="4">
        <v>0.1</v>
      </c>
      <c r="S496" s="4">
        <v>392</v>
      </c>
      <c r="T496" t="s">
        <v>155</v>
      </c>
      <c r="U496" t="s">
        <v>141</v>
      </c>
    </row>
    <row r="497" spans="1:21" x14ac:dyDescent="0.25">
      <c r="A497" t="s">
        <v>1127</v>
      </c>
      <c r="B497" s="3">
        <v>46163</v>
      </c>
      <c r="C497" t="s">
        <v>190</v>
      </c>
      <c r="D497" t="s">
        <v>635</v>
      </c>
      <c r="E497" t="s">
        <v>95</v>
      </c>
      <c r="F497" s="4">
        <v>49</v>
      </c>
      <c r="G497" t="s">
        <v>159</v>
      </c>
      <c r="H497" t="s">
        <v>249</v>
      </c>
      <c r="I497" t="s">
        <v>250</v>
      </c>
      <c r="J497" t="s">
        <v>99</v>
      </c>
      <c r="K497" t="s">
        <v>136</v>
      </c>
      <c r="L497" t="s">
        <v>137</v>
      </c>
      <c r="M497" t="s">
        <v>138</v>
      </c>
      <c r="N497" t="s">
        <v>139</v>
      </c>
      <c r="P497" s="4">
        <v>8</v>
      </c>
      <c r="Q497" s="4">
        <v>1200</v>
      </c>
      <c r="R497" s="4">
        <v>0.15</v>
      </c>
      <c r="S497" s="4">
        <v>315</v>
      </c>
      <c r="T497" t="s">
        <v>120</v>
      </c>
      <c r="U497" t="s">
        <v>129</v>
      </c>
    </row>
    <row r="498" spans="1:21" x14ac:dyDescent="0.25">
      <c r="A498" t="s">
        <v>1128</v>
      </c>
      <c r="B498" s="3">
        <v>46178</v>
      </c>
      <c r="C498" t="s">
        <v>693</v>
      </c>
      <c r="D498" t="s">
        <v>187</v>
      </c>
      <c r="E498" t="s">
        <v>110</v>
      </c>
      <c r="F498" s="4">
        <v>48</v>
      </c>
      <c r="G498" t="s">
        <v>96</v>
      </c>
      <c r="H498" t="s">
        <v>207</v>
      </c>
      <c r="I498" t="s">
        <v>208</v>
      </c>
      <c r="J498" t="s">
        <v>99</v>
      </c>
      <c r="K498" t="s">
        <v>100</v>
      </c>
      <c r="L498" t="s">
        <v>101</v>
      </c>
      <c r="M498" t="s">
        <v>102</v>
      </c>
      <c r="N498" t="s">
        <v>103</v>
      </c>
      <c r="O498" t="s">
        <v>119</v>
      </c>
      <c r="P498" s="4">
        <v>5</v>
      </c>
      <c r="Q498" s="4">
        <v>850</v>
      </c>
      <c r="R498" s="4">
        <v>0.15</v>
      </c>
      <c r="S498" s="4">
        <v>483</v>
      </c>
      <c r="T498" t="s">
        <v>105</v>
      </c>
      <c r="U498" t="s">
        <v>106</v>
      </c>
    </row>
    <row r="499" spans="1:21" x14ac:dyDescent="0.25">
      <c r="A499" t="s">
        <v>1129</v>
      </c>
      <c r="B499" s="3">
        <v>46159</v>
      </c>
      <c r="C499" t="s">
        <v>533</v>
      </c>
      <c r="D499" t="s">
        <v>1130</v>
      </c>
      <c r="E499" t="s">
        <v>95</v>
      </c>
      <c r="F499" s="4">
        <v>41</v>
      </c>
      <c r="G499" t="s">
        <v>96</v>
      </c>
      <c r="H499" t="s">
        <v>228</v>
      </c>
      <c r="I499" t="s">
        <v>229</v>
      </c>
      <c r="J499" t="s">
        <v>114</v>
      </c>
      <c r="K499" t="s">
        <v>310</v>
      </c>
      <c r="L499" t="s">
        <v>311</v>
      </c>
      <c r="M499" t="s">
        <v>102</v>
      </c>
      <c r="N499" t="s">
        <v>103</v>
      </c>
      <c r="O499" t="s">
        <v>194</v>
      </c>
      <c r="P499" s="4">
        <v>1</v>
      </c>
      <c r="Q499" s="4">
        <v>1200</v>
      </c>
      <c r="R499" s="4">
        <v>0.15</v>
      </c>
      <c r="S499" s="4">
        <v>457</v>
      </c>
      <c r="T499" t="s">
        <v>128</v>
      </c>
      <c r="U499" t="s">
        <v>141</v>
      </c>
    </row>
    <row r="500" spans="1:21" x14ac:dyDescent="0.25">
      <c r="A500" t="s">
        <v>1131</v>
      </c>
      <c r="B500" s="3">
        <v>46259</v>
      </c>
      <c r="C500" t="s">
        <v>398</v>
      </c>
      <c r="D500" t="s">
        <v>302</v>
      </c>
      <c r="E500" t="s">
        <v>95</v>
      </c>
      <c r="F500" s="4">
        <v>43</v>
      </c>
      <c r="G500" t="s">
        <v>111</v>
      </c>
      <c r="H500" t="s">
        <v>152</v>
      </c>
      <c r="I500" t="s">
        <v>153</v>
      </c>
      <c r="J500" t="s">
        <v>147</v>
      </c>
      <c r="K500" t="s">
        <v>254</v>
      </c>
      <c r="L500" t="s">
        <v>255</v>
      </c>
      <c r="M500" t="s">
        <v>232</v>
      </c>
      <c r="N500" t="s">
        <v>256</v>
      </c>
      <c r="O500" t="s">
        <v>148</v>
      </c>
      <c r="P500" s="4">
        <v>3</v>
      </c>
      <c r="Q500" s="4">
        <v>400</v>
      </c>
      <c r="R500" s="4">
        <v>0.1</v>
      </c>
      <c r="S500" s="4">
        <v>135</v>
      </c>
      <c r="T500" t="s">
        <v>128</v>
      </c>
      <c r="U500" t="s">
        <v>129</v>
      </c>
    </row>
    <row r="501" spans="1:21" x14ac:dyDescent="0.25">
      <c r="A501" t="s">
        <v>1132</v>
      </c>
      <c r="B501" s="3">
        <v>46218</v>
      </c>
      <c r="C501" t="s">
        <v>305</v>
      </c>
      <c r="D501" t="s">
        <v>1133</v>
      </c>
      <c r="E501" t="s">
        <v>110</v>
      </c>
      <c r="F501" s="4">
        <v>51</v>
      </c>
      <c r="G501" t="s">
        <v>111</v>
      </c>
      <c r="H501" t="s">
        <v>192</v>
      </c>
      <c r="I501" t="s">
        <v>307</v>
      </c>
      <c r="J501" t="s">
        <v>99</v>
      </c>
      <c r="K501" t="s">
        <v>182</v>
      </c>
      <c r="L501" t="s">
        <v>183</v>
      </c>
      <c r="M501" t="s">
        <v>138</v>
      </c>
      <c r="N501" t="s">
        <v>184</v>
      </c>
      <c r="O501" t="s">
        <v>154</v>
      </c>
      <c r="P501" s="4">
        <v>1</v>
      </c>
      <c r="Q501" s="4">
        <v>650</v>
      </c>
      <c r="R501" s="4">
        <v>0.1</v>
      </c>
      <c r="S501" s="4">
        <v>311</v>
      </c>
      <c r="T501" t="s">
        <v>224</v>
      </c>
      <c r="U501" t="s">
        <v>106</v>
      </c>
    </row>
    <row r="502" spans="1:21" x14ac:dyDescent="0.25">
      <c r="A502" t="s">
        <v>1134</v>
      </c>
      <c r="B502" s="3">
        <v>46043</v>
      </c>
      <c r="C502" t="s">
        <v>680</v>
      </c>
      <c r="D502" t="s">
        <v>675</v>
      </c>
      <c r="E502" t="s">
        <v>95</v>
      </c>
      <c r="F502" s="4">
        <v>34</v>
      </c>
      <c r="G502" t="s">
        <v>159</v>
      </c>
      <c r="H502" t="s">
        <v>249</v>
      </c>
      <c r="I502" t="s">
        <v>250</v>
      </c>
      <c r="J502" t="s">
        <v>114</v>
      </c>
      <c r="K502" t="s">
        <v>182</v>
      </c>
      <c r="L502" t="s">
        <v>183</v>
      </c>
      <c r="M502" t="s">
        <v>138</v>
      </c>
      <c r="N502" t="s">
        <v>184</v>
      </c>
      <c r="O502" t="s">
        <v>148</v>
      </c>
      <c r="P502" s="4">
        <v>5</v>
      </c>
      <c r="Q502" s="4">
        <v>650</v>
      </c>
      <c r="R502" s="4">
        <v>0.1</v>
      </c>
      <c r="S502" s="4">
        <v>168</v>
      </c>
      <c r="T502" t="s">
        <v>224</v>
      </c>
      <c r="U502" t="s">
        <v>106</v>
      </c>
    </row>
    <row r="503" spans="1:21" x14ac:dyDescent="0.25">
      <c r="A503" t="s">
        <v>1135</v>
      </c>
      <c r="B503" s="3">
        <v>46026</v>
      </c>
      <c r="C503" t="s">
        <v>458</v>
      </c>
      <c r="D503" t="s">
        <v>913</v>
      </c>
      <c r="E503" t="s">
        <v>95</v>
      </c>
      <c r="F503" s="4">
        <v>24</v>
      </c>
      <c r="G503" t="s">
        <v>133</v>
      </c>
      <c r="H503" t="s">
        <v>180</v>
      </c>
      <c r="I503" t="s">
        <v>181</v>
      </c>
      <c r="J503" t="s">
        <v>147</v>
      </c>
      <c r="K503" t="s">
        <v>174</v>
      </c>
      <c r="L503" t="s">
        <v>175</v>
      </c>
      <c r="M503" t="s">
        <v>102</v>
      </c>
      <c r="N503" t="s">
        <v>176</v>
      </c>
      <c r="O503" t="s">
        <v>140</v>
      </c>
      <c r="P503" s="4">
        <v>2</v>
      </c>
      <c r="Q503" s="4">
        <v>12500</v>
      </c>
      <c r="R503" s="4">
        <v>0.2</v>
      </c>
      <c r="S503" s="4">
        <v>412</v>
      </c>
      <c r="T503" t="s">
        <v>128</v>
      </c>
      <c r="U503" t="s">
        <v>106</v>
      </c>
    </row>
    <row r="504" spans="1:21" x14ac:dyDescent="0.25">
      <c r="A504" t="s">
        <v>1136</v>
      </c>
      <c r="B504" s="3">
        <v>46214</v>
      </c>
      <c r="C504" t="s">
        <v>1137</v>
      </c>
      <c r="D504" t="s">
        <v>1138</v>
      </c>
      <c r="E504" t="s">
        <v>110</v>
      </c>
      <c r="F504" s="4">
        <v>43</v>
      </c>
      <c r="G504" t="s">
        <v>159</v>
      </c>
      <c r="H504" t="s">
        <v>160</v>
      </c>
      <c r="I504" t="s">
        <v>161</v>
      </c>
      <c r="J504" t="s">
        <v>99</v>
      </c>
      <c r="K504" t="s">
        <v>124</v>
      </c>
      <c r="L504" t="s">
        <v>125</v>
      </c>
      <c r="M504" t="s">
        <v>126</v>
      </c>
      <c r="N504" t="s">
        <v>127</v>
      </c>
      <c r="O504" t="s">
        <v>154</v>
      </c>
      <c r="P504" s="4">
        <v>5</v>
      </c>
      <c r="Q504" s="4">
        <v>8500</v>
      </c>
      <c r="R504" s="4">
        <v>0.05</v>
      </c>
      <c r="S504" s="4">
        <v>483</v>
      </c>
      <c r="T504" t="s">
        <v>120</v>
      </c>
      <c r="U504" t="s">
        <v>106</v>
      </c>
    </row>
    <row r="505" spans="1:21" x14ac:dyDescent="0.25">
      <c r="A505" t="s">
        <v>1139</v>
      </c>
      <c r="B505" s="3">
        <v>46183</v>
      </c>
      <c r="C505" t="s">
        <v>665</v>
      </c>
      <c r="D505" t="s">
        <v>462</v>
      </c>
      <c r="E505" t="s">
        <v>110</v>
      </c>
      <c r="F505" s="4">
        <v>23</v>
      </c>
      <c r="G505" t="s">
        <v>159</v>
      </c>
      <c r="H505" t="s">
        <v>202</v>
      </c>
      <c r="I505" t="s">
        <v>203</v>
      </c>
      <c r="J505" t="s">
        <v>99</v>
      </c>
      <c r="K505" t="s">
        <v>254</v>
      </c>
      <c r="L505" t="s">
        <v>255</v>
      </c>
      <c r="M505" t="s">
        <v>232</v>
      </c>
      <c r="N505" t="s">
        <v>256</v>
      </c>
      <c r="O505" t="s">
        <v>119</v>
      </c>
      <c r="P505" s="4">
        <v>4</v>
      </c>
      <c r="Q505" s="4">
        <v>400</v>
      </c>
      <c r="R505" s="4">
        <v>0.1</v>
      </c>
      <c r="S505" s="4">
        <v>97</v>
      </c>
      <c r="T505" t="s">
        <v>155</v>
      </c>
      <c r="U505" t="s">
        <v>141</v>
      </c>
    </row>
    <row r="506" spans="1:21" x14ac:dyDescent="0.25">
      <c r="A506" t="s">
        <v>1140</v>
      </c>
      <c r="B506" s="3">
        <v>46043</v>
      </c>
      <c r="C506" t="s">
        <v>835</v>
      </c>
      <c r="D506" t="s">
        <v>681</v>
      </c>
      <c r="E506" t="s">
        <v>110</v>
      </c>
      <c r="F506" s="4">
        <v>45</v>
      </c>
      <c r="G506" t="s">
        <v>111</v>
      </c>
      <c r="H506" t="s">
        <v>192</v>
      </c>
      <c r="I506" t="s">
        <v>193</v>
      </c>
      <c r="J506" t="s">
        <v>99</v>
      </c>
      <c r="K506" t="s">
        <v>230</v>
      </c>
      <c r="L506" t="s">
        <v>231</v>
      </c>
      <c r="M506" t="s">
        <v>232</v>
      </c>
      <c r="N506" t="s">
        <v>233</v>
      </c>
      <c r="O506" t="s">
        <v>140</v>
      </c>
      <c r="P506" s="4">
        <v>7</v>
      </c>
      <c r="Q506" s="4">
        <v>300</v>
      </c>
      <c r="R506" s="4">
        <v>0.15</v>
      </c>
      <c r="S506" s="4">
        <v>483</v>
      </c>
      <c r="T506" t="s">
        <v>767</v>
      </c>
      <c r="U506" t="s">
        <v>106</v>
      </c>
    </row>
    <row r="507" spans="1:21" x14ac:dyDescent="0.25">
      <c r="A507" t="s">
        <v>1141</v>
      </c>
      <c r="B507" s="3">
        <v>46248</v>
      </c>
      <c r="C507" t="s">
        <v>333</v>
      </c>
      <c r="D507" t="s">
        <v>913</v>
      </c>
      <c r="E507" t="s">
        <v>95</v>
      </c>
      <c r="F507" s="4">
        <v>21</v>
      </c>
      <c r="G507" t="s">
        <v>111</v>
      </c>
      <c r="H507" t="s">
        <v>236</v>
      </c>
      <c r="I507" t="s">
        <v>326</v>
      </c>
      <c r="J507" t="s">
        <v>99</v>
      </c>
      <c r="K507" t="s">
        <v>100</v>
      </c>
      <c r="L507" t="s">
        <v>101</v>
      </c>
      <c r="M507" t="s">
        <v>102</v>
      </c>
      <c r="N507" t="s">
        <v>103</v>
      </c>
      <c r="O507" t="s">
        <v>140</v>
      </c>
      <c r="P507" s="4">
        <v>5</v>
      </c>
      <c r="Q507" s="4">
        <v>850</v>
      </c>
      <c r="R507" s="4">
        <v>0.05</v>
      </c>
      <c r="S507" s="4">
        <v>95</v>
      </c>
      <c r="T507" t="s">
        <v>120</v>
      </c>
      <c r="U507" t="s">
        <v>141</v>
      </c>
    </row>
    <row r="508" spans="1:21" x14ac:dyDescent="0.25">
      <c r="A508" t="s">
        <v>1142</v>
      </c>
      <c r="B508" s="3">
        <v>46181</v>
      </c>
      <c r="C508" t="s">
        <v>210</v>
      </c>
      <c r="D508" t="s">
        <v>1143</v>
      </c>
      <c r="E508" t="s">
        <v>95</v>
      </c>
      <c r="F508" s="4">
        <v>25</v>
      </c>
      <c r="G508" t="s">
        <v>111</v>
      </c>
      <c r="H508" t="s">
        <v>192</v>
      </c>
      <c r="I508" t="s">
        <v>307</v>
      </c>
      <c r="J508" t="s">
        <v>147</v>
      </c>
      <c r="K508" t="s">
        <v>100</v>
      </c>
      <c r="L508" t="s">
        <v>101</v>
      </c>
      <c r="M508" t="s">
        <v>102</v>
      </c>
      <c r="N508" t="s">
        <v>103</v>
      </c>
      <c r="O508" t="s">
        <v>154</v>
      </c>
      <c r="P508" s="4">
        <v>6</v>
      </c>
      <c r="Q508" s="4">
        <v>850</v>
      </c>
      <c r="R508" s="4">
        <v>0.1</v>
      </c>
      <c r="S508" s="4">
        <v>143</v>
      </c>
      <c r="T508" t="s">
        <v>128</v>
      </c>
      <c r="U508" t="s">
        <v>106</v>
      </c>
    </row>
    <row r="509" spans="1:21" x14ac:dyDescent="0.25">
      <c r="A509" t="s">
        <v>1144</v>
      </c>
      <c r="B509" s="3">
        <v>46146</v>
      </c>
      <c r="C509" t="s">
        <v>344</v>
      </c>
      <c r="D509" t="s">
        <v>338</v>
      </c>
      <c r="E509" t="s">
        <v>110</v>
      </c>
      <c r="F509" s="4">
        <v>43</v>
      </c>
      <c r="G509" t="s">
        <v>111</v>
      </c>
      <c r="H509" t="s">
        <v>112</v>
      </c>
      <c r="I509" t="s">
        <v>188</v>
      </c>
      <c r="J509" t="s">
        <v>114</v>
      </c>
      <c r="K509" t="s">
        <v>174</v>
      </c>
      <c r="L509" t="s">
        <v>175</v>
      </c>
      <c r="M509" t="s">
        <v>102</v>
      </c>
      <c r="N509" t="s">
        <v>176</v>
      </c>
      <c r="O509" t="s">
        <v>198</v>
      </c>
      <c r="P509" s="4">
        <v>3</v>
      </c>
      <c r="Q509" s="4">
        <v>12500</v>
      </c>
      <c r="R509" s="4">
        <v>0</v>
      </c>
      <c r="S509" s="4">
        <v>165</v>
      </c>
      <c r="T509" t="s">
        <v>105</v>
      </c>
      <c r="U509" t="s">
        <v>106</v>
      </c>
    </row>
    <row r="510" spans="1:21" x14ac:dyDescent="0.25">
      <c r="A510" t="s">
        <v>1145</v>
      </c>
      <c r="B510" s="3">
        <v>46160</v>
      </c>
      <c r="C510" t="s">
        <v>660</v>
      </c>
      <c r="D510" t="s">
        <v>331</v>
      </c>
      <c r="E510" t="s">
        <v>95</v>
      </c>
      <c r="F510" s="4">
        <v>31</v>
      </c>
      <c r="G510" t="s">
        <v>159</v>
      </c>
      <c r="H510" t="s">
        <v>160</v>
      </c>
      <c r="J510" t="s">
        <v>114</v>
      </c>
      <c r="K510" t="s">
        <v>136</v>
      </c>
      <c r="L510" t="s">
        <v>137</v>
      </c>
      <c r="M510" t="s">
        <v>138</v>
      </c>
      <c r="N510" t="s">
        <v>139</v>
      </c>
      <c r="O510" t="s">
        <v>198</v>
      </c>
      <c r="P510" s="4">
        <v>2</v>
      </c>
      <c r="Q510" s="4">
        <v>1200</v>
      </c>
      <c r="R510" s="4">
        <v>0.1</v>
      </c>
      <c r="S510" s="4">
        <v>242</v>
      </c>
      <c r="T510" t="s">
        <v>128</v>
      </c>
      <c r="U510" t="s">
        <v>106</v>
      </c>
    </row>
    <row r="511" spans="1:21" x14ac:dyDescent="0.25">
      <c r="A511" t="s">
        <v>1146</v>
      </c>
      <c r="B511" s="3">
        <v>46058</v>
      </c>
      <c r="C511" t="s">
        <v>1147</v>
      </c>
      <c r="D511" t="s">
        <v>651</v>
      </c>
      <c r="E511" t="s">
        <v>95</v>
      </c>
      <c r="F511" s="4">
        <v>39</v>
      </c>
      <c r="G511" t="s">
        <v>96</v>
      </c>
      <c r="H511" t="s">
        <v>228</v>
      </c>
      <c r="I511" t="s">
        <v>229</v>
      </c>
      <c r="J511" t="s">
        <v>114</v>
      </c>
      <c r="K511" t="s">
        <v>174</v>
      </c>
      <c r="L511" t="s">
        <v>175</v>
      </c>
      <c r="M511" t="s">
        <v>102</v>
      </c>
      <c r="N511" t="s">
        <v>176</v>
      </c>
      <c r="O511" t="s">
        <v>169</v>
      </c>
      <c r="P511" s="4">
        <v>7</v>
      </c>
      <c r="Q511" s="4">
        <v>12500</v>
      </c>
      <c r="R511" s="4">
        <v>0.1</v>
      </c>
      <c r="S511" s="4">
        <v>297</v>
      </c>
      <c r="T511" t="s">
        <v>105</v>
      </c>
      <c r="U511" t="s">
        <v>129</v>
      </c>
    </row>
    <row r="512" spans="1:21" x14ac:dyDescent="0.25">
      <c r="A512" t="s">
        <v>1148</v>
      </c>
      <c r="B512" s="3">
        <v>46155</v>
      </c>
      <c r="C512" t="s">
        <v>566</v>
      </c>
      <c r="D512" t="s">
        <v>1149</v>
      </c>
      <c r="E512" t="s">
        <v>110</v>
      </c>
      <c r="F512" s="4">
        <v>42</v>
      </c>
      <c r="G512" t="s">
        <v>111</v>
      </c>
      <c r="H512" t="s">
        <v>236</v>
      </c>
      <c r="I512" t="s">
        <v>237</v>
      </c>
      <c r="J512" t="s">
        <v>114</v>
      </c>
      <c r="K512" t="s">
        <v>222</v>
      </c>
      <c r="L512" t="s">
        <v>223</v>
      </c>
      <c r="M512" t="s">
        <v>102</v>
      </c>
      <c r="N512" t="s">
        <v>103</v>
      </c>
      <c r="O512" t="s">
        <v>148</v>
      </c>
      <c r="P512" s="4">
        <v>3</v>
      </c>
      <c r="Q512" s="4">
        <v>1600</v>
      </c>
      <c r="R512" s="4">
        <v>0.05</v>
      </c>
      <c r="S512" s="4">
        <v>330</v>
      </c>
      <c r="T512" t="s">
        <v>105</v>
      </c>
      <c r="U512" t="s">
        <v>141</v>
      </c>
    </row>
    <row r="513" spans="1:21" x14ac:dyDescent="0.25">
      <c r="A513" t="s">
        <v>1150</v>
      </c>
      <c r="B513" s="3">
        <v>46160</v>
      </c>
      <c r="C513" t="s">
        <v>1114</v>
      </c>
      <c r="D513" t="s">
        <v>959</v>
      </c>
      <c r="E513" t="s">
        <v>110</v>
      </c>
      <c r="F513" s="4">
        <v>22</v>
      </c>
      <c r="G513" t="s">
        <v>111</v>
      </c>
      <c r="H513" t="s">
        <v>192</v>
      </c>
      <c r="I513" t="s">
        <v>193</v>
      </c>
      <c r="J513" t="s">
        <v>99</v>
      </c>
      <c r="K513" t="s">
        <v>222</v>
      </c>
      <c r="L513" t="s">
        <v>223</v>
      </c>
      <c r="M513" t="s">
        <v>102</v>
      </c>
      <c r="N513" t="s">
        <v>103</v>
      </c>
      <c r="O513" t="s">
        <v>119</v>
      </c>
      <c r="P513" s="4">
        <v>3</v>
      </c>
      <c r="Q513" s="4">
        <v>1600</v>
      </c>
      <c r="R513" s="4">
        <v>0.05</v>
      </c>
      <c r="S513" s="4">
        <v>246</v>
      </c>
      <c r="T513" t="s">
        <v>224</v>
      </c>
      <c r="U513" t="s">
        <v>106</v>
      </c>
    </row>
    <row r="514" spans="1:21" x14ac:dyDescent="0.25">
      <c r="A514" t="s">
        <v>1151</v>
      </c>
      <c r="B514" s="3">
        <v>46188</v>
      </c>
      <c r="C514" t="s">
        <v>1016</v>
      </c>
      <c r="D514" t="s">
        <v>1152</v>
      </c>
      <c r="E514" t="s">
        <v>110</v>
      </c>
      <c r="F514" s="4">
        <v>52</v>
      </c>
      <c r="G514" t="s">
        <v>159</v>
      </c>
      <c r="H514" t="s">
        <v>160</v>
      </c>
      <c r="I514" t="s">
        <v>161</v>
      </c>
      <c r="J514" t="s">
        <v>114</v>
      </c>
      <c r="K514" t="s">
        <v>222</v>
      </c>
      <c r="L514" t="s">
        <v>223</v>
      </c>
      <c r="M514" t="s">
        <v>102</v>
      </c>
      <c r="N514" t="s">
        <v>103</v>
      </c>
      <c r="O514" t="s">
        <v>154</v>
      </c>
      <c r="P514" s="4">
        <v>6</v>
      </c>
      <c r="Q514" s="4">
        <v>1600</v>
      </c>
      <c r="R514" s="4">
        <v>0.1</v>
      </c>
      <c r="S514" s="4">
        <v>380</v>
      </c>
      <c r="T514" t="s">
        <v>105</v>
      </c>
      <c r="U514" t="s">
        <v>106</v>
      </c>
    </row>
    <row r="515" spans="1:21" x14ac:dyDescent="0.25">
      <c r="A515" t="s">
        <v>1153</v>
      </c>
      <c r="B515" s="3">
        <v>46148</v>
      </c>
      <c r="C515" t="s">
        <v>1077</v>
      </c>
      <c r="D515" t="s">
        <v>123</v>
      </c>
      <c r="E515" t="s">
        <v>110</v>
      </c>
      <c r="F515" s="4">
        <v>33</v>
      </c>
      <c r="G515" t="s">
        <v>111</v>
      </c>
      <c r="H515" t="s">
        <v>152</v>
      </c>
      <c r="I515" t="s">
        <v>274</v>
      </c>
      <c r="J515" t="s">
        <v>99</v>
      </c>
      <c r="K515" t="s">
        <v>254</v>
      </c>
      <c r="L515" t="s">
        <v>255</v>
      </c>
      <c r="M515" t="s">
        <v>232</v>
      </c>
      <c r="N515" t="s">
        <v>256</v>
      </c>
      <c r="O515" t="s">
        <v>148</v>
      </c>
      <c r="P515" s="4">
        <v>1</v>
      </c>
      <c r="Q515" s="4">
        <v>400</v>
      </c>
      <c r="R515" s="4">
        <v>0.05</v>
      </c>
      <c r="S515" s="4">
        <v>250</v>
      </c>
      <c r="T515" t="s">
        <v>105</v>
      </c>
      <c r="U515" t="s">
        <v>106</v>
      </c>
    </row>
    <row r="516" spans="1:21" x14ac:dyDescent="0.25">
      <c r="A516" t="s">
        <v>1154</v>
      </c>
      <c r="B516" s="3">
        <v>46076</v>
      </c>
      <c r="C516" t="s">
        <v>683</v>
      </c>
      <c r="D516" t="s">
        <v>242</v>
      </c>
      <c r="E516" t="s">
        <v>95</v>
      </c>
      <c r="F516" s="4">
        <v>21</v>
      </c>
      <c r="G516" t="s">
        <v>111</v>
      </c>
      <c r="H516" t="s">
        <v>145</v>
      </c>
      <c r="I516" t="s">
        <v>146</v>
      </c>
      <c r="J516" t="s">
        <v>114</v>
      </c>
      <c r="K516" t="s">
        <v>174</v>
      </c>
      <c r="L516" t="s">
        <v>175</v>
      </c>
      <c r="M516" t="s">
        <v>102</v>
      </c>
      <c r="N516" t="s">
        <v>176</v>
      </c>
      <c r="O516" t="s">
        <v>119</v>
      </c>
      <c r="P516" s="4">
        <v>7</v>
      </c>
      <c r="Q516" s="4">
        <v>12500</v>
      </c>
      <c r="R516" s="4">
        <v>0.05</v>
      </c>
      <c r="S516" s="4">
        <v>62</v>
      </c>
      <c r="T516" t="s">
        <v>155</v>
      </c>
      <c r="U516" t="s">
        <v>141</v>
      </c>
    </row>
    <row r="517" spans="1:21" x14ac:dyDescent="0.25">
      <c r="A517" t="s">
        <v>1155</v>
      </c>
      <c r="B517" s="3">
        <v>46024</v>
      </c>
      <c r="C517" t="s">
        <v>171</v>
      </c>
      <c r="D517" t="s">
        <v>447</v>
      </c>
      <c r="E517" t="s">
        <v>95</v>
      </c>
      <c r="F517" s="4">
        <v>30</v>
      </c>
      <c r="G517" t="s">
        <v>111</v>
      </c>
      <c r="H517" t="s">
        <v>236</v>
      </c>
      <c r="I517" t="s">
        <v>326</v>
      </c>
      <c r="J517" t="s">
        <v>147</v>
      </c>
      <c r="K517" t="s">
        <v>254</v>
      </c>
      <c r="L517" t="s">
        <v>255</v>
      </c>
      <c r="M517" t="s">
        <v>232</v>
      </c>
      <c r="N517" t="s">
        <v>256</v>
      </c>
      <c r="O517" t="s">
        <v>194</v>
      </c>
      <c r="P517" s="4">
        <v>2</v>
      </c>
      <c r="Q517" s="4">
        <v>400</v>
      </c>
      <c r="R517" s="4">
        <v>0.05</v>
      </c>
      <c r="S517" s="4">
        <v>351</v>
      </c>
      <c r="T517" t="s">
        <v>120</v>
      </c>
      <c r="U517" t="s">
        <v>129</v>
      </c>
    </row>
    <row r="518" spans="1:21" x14ac:dyDescent="0.25">
      <c r="A518" t="s">
        <v>1156</v>
      </c>
      <c r="B518" s="3">
        <v>46113</v>
      </c>
      <c r="C518" t="s">
        <v>432</v>
      </c>
      <c r="D518" t="s">
        <v>1157</v>
      </c>
      <c r="E518" t="s">
        <v>110</v>
      </c>
      <c r="F518" s="4">
        <v>43</v>
      </c>
      <c r="G518" t="s">
        <v>159</v>
      </c>
      <c r="H518" t="s">
        <v>160</v>
      </c>
      <c r="I518" t="s">
        <v>161</v>
      </c>
      <c r="J518" t="s">
        <v>114</v>
      </c>
      <c r="K518" t="s">
        <v>100</v>
      </c>
      <c r="L518" t="s">
        <v>101</v>
      </c>
      <c r="M518" t="s">
        <v>102</v>
      </c>
      <c r="N518" t="s">
        <v>103</v>
      </c>
      <c r="O518" t="s">
        <v>140</v>
      </c>
      <c r="P518" s="4">
        <v>2</v>
      </c>
      <c r="Q518" s="4">
        <v>850</v>
      </c>
      <c r="R518" s="4">
        <v>0</v>
      </c>
      <c r="S518" s="4">
        <v>50</v>
      </c>
      <c r="T518" t="s">
        <v>128</v>
      </c>
      <c r="U518" t="s">
        <v>141</v>
      </c>
    </row>
    <row r="519" spans="1:21" x14ac:dyDescent="0.25">
      <c r="A519" t="s">
        <v>1158</v>
      </c>
      <c r="B519" s="3">
        <v>46057</v>
      </c>
      <c r="C519" t="s">
        <v>290</v>
      </c>
      <c r="D519" t="s">
        <v>715</v>
      </c>
      <c r="E519" t="s">
        <v>95</v>
      </c>
      <c r="F519" s="4">
        <v>45</v>
      </c>
      <c r="G519" t="s">
        <v>111</v>
      </c>
      <c r="H519" t="s">
        <v>112</v>
      </c>
      <c r="I519" t="s">
        <v>173</v>
      </c>
      <c r="J519" t="s">
        <v>99</v>
      </c>
      <c r="K519" t="s">
        <v>136</v>
      </c>
      <c r="L519" t="s">
        <v>137</v>
      </c>
      <c r="M519" t="s">
        <v>138</v>
      </c>
      <c r="N519" t="s">
        <v>139</v>
      </c>
      <c r="O519" t="s">
        <v>148</v>
      </c>
      <c r="P519" s="4">
        <v>7</v>
      </c>
      <c r="Q519" s="4">
        <v>1200</v>
      </c>
      <c r="R519" s="4">
        <v>0.1</v>
      </c>
      <c r="S519" s="4">
        <v>178</v>
      </c>
      <c r="T519" t="s">
        <v>155</v>
      </c>
      <c r="U519" t="s">
        <v>106</v>
      </c>
    </row>
    <row r="520" spans="1:21" x14ac:dyDescent="0.25">
      <c r="A520" t="s">
        <v>1159</v>
      </c>
      <c r="B520" s="3">
        <v>46032</v>
      </c>
      <c r="C520" t="s">
        <v>798</v>
      </c>
      <c r="D520" t="s">
        <v>437</v>
      </c>
      <c r="E520" t="s">
        <v>95</v>
      </c>
      <c r="F520" s="4">
        <v>38</v>
      </c>
      <c r="G520" t="s">
        <v>96</v>
      </c>
      <c r="H520" t="s">
        <v>207</v>
      </c>
      <c r="I520" t="s">
        <v>208</v>
      </c>
      <c r="J520" t="s">
        <v>147</v>
      </c>
      <c r="K520" t="s">
        <v>310</v>
      </c>
      <c r="L520" t="s">
        <v>311</v>
      </c>
      <c r="M520" t="s">
        <v>102</v>
      </c>
      <c r="N520" t="s">
        <v>103</v>
      </c>
      <c r="O520" t="s">
        <v>119</v>
      </c>
      <c r="P520" s="4">
        <v>8</v>
      </c>
      <c r="Q520" s="4">
        <v>1200</v>
      </c>
      <c r="R520" s="4">
        <v>0.15</v>
      </c>
      <c r="S520" s="4">
        <v>349</v>
      </c>
      <c r="T520" t="s">
        <v>120</v>
      </c>
      <c r="U520" t="s">
        <v>141</v>
      </c>
    </row>
    <row r="521" spans="1:21" x14ac:dyDescent="0.25">
      <c r="A521" t="s">
        <v>1160</v>
      </c>
      <c r="B521" s="3">
        <v>46196</v>
      </c>
      <c r="C521" t="s">
        <v>704</v>
      </c>
      <c r="D521" t="s">
        <v>857</v>
      </c>
      <c r="E521" t="s">
        <v>95</v>
      </c>
      <c r="F521" s="4">
        <v>35</v>
      </c>
      <c r="G521" t="s">
        <v>111</v>
      </c>
      <c r="H521" t="s">
        <v>192</v>
      </c>
      <c r="I521" t="s">
        <v>307</v>
      </c>
      <c r="J521" t="s">
        <v>99</v>
      </c>
      <c r="K521" t="s">
        <v>238</v>
      </c>
      <c r="L521" t="s">
        <v>239</v>
      </c>
      <c r="M521" t="s">
        <v>126</v>
      </c>
      <c r="N521" t="s">
        <v>240</v>
      </c>
      <c r="O521" t="s">
        <v>140</v>
      </c>
      <c r="P521" s="4">
        <v>7</v>
      </c>
      <c r="Q521" s="4">
        <v>10500</v>
      </c>
      <c r="R521" s="4">
        <v>0.1</v>
      </c>
      <c r="S521" s="4">
        <v>296</v>
      </c>
      <c r="T521" t="s">
        <v>128</v>
      </c>
      <c r="U521" t="s">
        <v>129</v>
      </c>
    </row>
    <row r="522" spans="1:21" x14ac:dyDescent="0.25">
      <c r="A522" t="s">
        <v>1161</v>
      </c>
      <c r="B522" s="3">
        <v>46057</v>
      </c>
      <c r="C522" t="s">
        <v>272</v>
      </c>
      <c r="D522" t="s">
        <v>878</v>
      </c>
      <c r="E522" t="s">
        <v>95</v>
      </c>
      <c r="F522" s="4">
        <v>38</v>
      </c>
      <c r="G522" t="s">
        <v>159</v>
      </c>
      <c r="H522" t="s">
        <v>249</v>
      </c>
      <c r="I522" t="s">
        <v>250</v>
      </c>
      <c r="J522" t="s">
        <v>99</v>
      </c>
      <c r="K522" t="s">
        <v>124</v>
      </c>
      <c r="L522" t="s">
        <v>125</v>
      </c>
      <c r="M522" t="s">
        <v>126</v>
      </c>
      <c r="N522" t="s">
        <v>127</v>
      </c>
      <c r="O522" t="s">
        <v>169</v>
      </c>
      <c r="P522" s="4">
        <v>7</v>
      </c>
      <c r="Q522" s="4">
        <v>8500</v>
      </c>
      <c r="R522" s="4">
        <v>0.1</v>
      </c>
      <c r="S522" s="4">
        <v>416</v>
      </c>
      <c r="T522" t="s">
        <v>120</v>
      </c>
      <c r="U522" t="s">
        <v>106</v>
      </c>
    </row>
    <row r="523" spans="1:21" x14ac:dyDescent="0.25">
      <c r="A523" t="s">
        <v>1162</v>
      </c>
      <c r="B523" s="3">
        <v>46151</v>
      </c>
      <c r="C523" t="s">
        <v>455</v>
      </c>
      <c r="D523" t="s">
        <v>280</v>
      </c>
      <c r="E523" t="s">
        <v>110</v>
      </c>
      <c r="F523" s="4">
        <v>51</v>
      </c>
      <c r="G523" t="s">
        <v>96</v>
      </c>
      <c r="H523" t="s">
        <v>207</v>
      </c>
      <c r="I523" t="s">
        <v>208</v>
      </c>
      <c r="J523" t="s">
        <v>147</v>
      </c>
      <c r="K523" t="s">
        <v>182</v>
      </c>
      <c r="L523" t="s">
        <v>183</v>
      </c>
      <c r="M523" t="s">
        <v>138</v>
      </c>
      <c r="N523" t="s">
        <v>184</v>
      </c>
      <c r="O523" t="s">
        <v>148</v>
      </c>
      <c r="P523" s="4">
        <v>6</v>
      </c>
      <c r="Q523" s="4">
        <v>650</v>
      </c>
      <c r="R523" s="4">
        <v>0.1</v>
      </c>
      <c r="S523" s="4">
        <v>298</v>
      </c>
      <c r="T523" t="s">
        <v>224</v>
      </c>
      <c r="U523" t="s">
        <v>141</v>
      </c>
    </row>
    <row r="524" spans="1:21" x14ac:dyDescent="0.25">
      <c r="A524" t="s">
        <v>1163</v>
      </c>
      <c r="B524" s="3">
        <v>46097</v>
      </c>
      <c r="C524" t="s">
        <v>1137</v>
      </c>
      <c r="D524" t="s">
        <v>351</v>
      </c>
      <c r="E524" t="s">
        <v>95</v>
      </c>
      <c r="F524" s="4">
        <v>38</v>
      </c>
      <c r="G524" t="s">
        <v>111</v>
      </c>
      <c r="H524" t="s">
        <v>145</v>
      </c>
      <c r="I524" t="s">
        <v>146</v>
      </c>
      <c r="J524" t="s">
        <v>147</v>
      </c>
      <c r="K524" t="s">
        <v>310</v>
      </c>
      <c r="L524" t="s">
        <v>311</v>
      </c>
      <c r="M524" t="s">
        <v>102</v>
      </c>
      <c r="N524" t="s">
        <v>103</v>
      </c>
      <c r="O524" t="s">
        <v>119</v>
      </c>
      <c r="P524" s="4">
        <v>5</v>
      </c>
      <c r="Q524" s="4">
        <v>1200</v>
      </c>
      <c r="R524" s="4">
        <v>0.1</v>
      </c>
      <c r="S524" s="4">
        <v>440</v>
      </c>
      <c r="T524" t="s">
        <v>128</v>
      </c>
      <c r="U524" t="s">
        <v>106</v>
      </c>
    </row>
    <row r="525" spans="1:21" x14ac:dyDescent="0.25">
      <c r="A525" t="s">
        <v>1164</v>
      </c>
      <c r="B525" s="3">
        <v>46089</v>
      </c>
      <c r="C525" t="s">
        <v>875</v>
      </c>
      <c r="D525" t="s">
        <v>554</v>
      </c>
      <c r="E525" t="s">
        <v>110</v>
      </c>
      <c r="F525" s="4">
        <v>50</v>
      </c>
      <c r="G525" t="s">
        <v>133</v>
      </c>
      <c r="H525" t="s">
        <v>180</v>
      </c>
      <c r="I525" t="s">
        <v>181</v>
      </c>
      <c r="J525" t="s">
        <v>147</v>
      </c>
      <c r="K525" t="s">
        <v>222</v>
      </c>
      <c r="L525" t="s">
        <v>223</v>
      </c>
      <c r="M525" t="s">
        <v>102</v>
      </c>
      <c r="N525" t="s">
        <v>103</v>
      </c>
      <c r="O525" t="s">
        <v>140</v>
      </c>
      <c r="P525" s="4">
        <v>1</v>
      </c>
      <c r="Q525" s="4">
        <v>1600</v>
      </c>
      <c r="R525" s="4">
        <v>0.1</v>
      </c>
      <c r="S525" s="4">
        <v>92</v>
      </c>
      <c r="T525" t="s">
        <v>155</v>
      </c>
      <c r="U525" t="s">
        <v>106</v>
      </c>
    </row>
    <row r="526" spans="1:21" x14ac:dyDescent="0.25">
      <c r="A526" t="s">
        <v>1165</v>
      </c>
      <c r="B526" s="3">
        <v>46152</v>
      </c>
      <c r="C526" t="s">
        <v>1166</v>
      </c>
      <c r="D526" t="s">
        <v>892</v>
      </c>
      <c r="E526" t="s">
        <v>95</v>
      </c>
      <c r="F526" s="4">
        <v>23</v>
      </c>
      <c r="G526" t="s">
        <v>159</v>
      </c>
      <c r="H526" t="s">
        <v>202</v>
      </c>
      <c r="I526" t="s">
        <v>203</v>
      </c>
      <c r="J526" t="s">
        <v>147</v>
      </c>
      <c r="K526" t="s">
        <v>230</v>
      </c>
      <c r="L526" t="s">
        <v>231</v>
      </c>
      <c r="M526" t="s">
        <v>232</v>
      </c>
      <c r="N526" t="s">
        <v>233</v>
      </c>
      <c r="O526" t="s">
        <v>148</v>
      </c>
      <c r="P526" s="4">
        <v>5</v>
      </c>
      <c r="Q526" s="4">
        <v>300</v>
      </c>
      <c r="R526" s="4">
        <v>0.1</v>
      </c>
      <c r="S526" s="4">
        <v>204</v>
      </c>
      <c r="T526" t="s">
        <v>224</v>
      </c>
      <c r="U526" t="s">
        <v>141</v>
      </c>
    </row>
    <row r="527" spans="1:21" x14ac:dyDescent="0.25">
      <c r="A527" t="s">
        <v>1167</v>
      </c>
      <c r="B527" s="3">
        <v>46121</v>
      </c>
      <c r="C527" t="s">
        <v>1168</v>
      </c>
      <c r="D527" t="s">
        <v>1169</v>
      </c>
      <c r="E527" t="s">
        <v>110</v>
      </c>
      <c r="F527" s="4">
        <v>27</v>
      </c>
      <c r="G527" t="s">
        <v>111</v>
      </c>
      <c r="H527" t="s">
        <v>192</v>
      </c>
      <c r="I527" t="s">
        <v>193</v>
      </c>
      <c r="J527" t="s">
        <v>147</v>
      </c>
      <c r="K527" t="s">
        <v>230</v>
      </c>
      <c r="L527" t="s">
        <v>231</v>
      </c>
      <c r="M527" t="s">
        <v>232</v>
      </c>
      <c r="N527" t="s">
        <v>233</v>
      </c>
      <c r="O527" t="s">
        <v>194</v>
      </c>
      <c r="P527" s="4">
        <v>7</v>
      </c>
      <c r="Q527" s="4">
        <v>300</v>
      </c>
      <c r="R527" s="4">
        <v>0</v>
      </c>
      <c r="S527" s="4">
        <v>424</v>
      </c>
      <c r="T527" t="s">
        <v>128</v>
      </c>
      <c r="U527" t="s">
        <v>106</v>
      </c>
    </row>
    <row r="528" spans="1:21" x14ac:dyDescent="0.25">
      <c r="A528" t="s">
        <v>1170</v>
      </c>
      <c r="B528" s="3">
        <v>46237</v>
      </c>
      <c r="C528" t="s">
        <v>482</v>
      </c>
      <c r="D528" t="s">
        <v>672</v>
      </c>
      <c r="E528" t="s">
        <v>95</v>
      </c>
      <c r="F528" s="4">
        <v>24</v>
      </c>
      <c r="G528" t="s">
        <v>111</v>
      </c>
      <c r="H528" t="s">
        <v>236</v>
      </c>
      <c r="I528" t="s">
        <v>326</v>
      </c>
      <c r="J528" t="s">
        <v>114</v>
      </c>
      <c r="K528" t="s">
        <v>310</v>
      </c>
      <c r="L528" t="s">
        <v>311</v>
      </c>
      <c r="M528" t="s">
        <v>102</v>
      </c>
      <c r="N528" t="s">
        <v>103</v>
      </c>
      <c r="O528" t="s">
        <v>154</v>
      </c>
      <c r="P528" s="4">
        <v>2</v>
      </c>
      <c r="Q528" s="4">
        <v>1200</v>
      </c>
      <c r="R528" s="4">
        <v>0</v>
      </c>
      <c r="S528" s="4">
        <v>482</v>
      </c>
      <c r="T528" t="s">
        <v>105</v>
      </c>
      <c r="U528" t="s">
        <v>129</v>
      </c>
    </row>
    <row r="529" spans="1:21" x14ac:dyDescent="0.25">
      <c r="A529" t="s">
        <v>1171</v>
      </c>
      <c r="B529" s="3">
        <v>46205</v>
      </c>
      <c r="C529" t="s">
        <v>305</v>
      </c>
      <c r="D529" t="s">
        <v>734</v>
      </c>
      <c r="E529" t="s">
        <v>95</v>
      </c>
      <c r="F529" s="4">
        <v>54</v>
      </c>
      <c r="G529" t="s">
        <v>96</v>
      </c>
      <c r="H529" t="s">
        <v>228</v>
      </c>
      <c r="I529" t="s">
        <v>229</v>
      </c>
      <c r="J529" t="s">
        <v>99</v>
      </c>
      <c r="K529" t="s">
        <v>136</v>
      </c>
      <c r="L529" t="s">
        <v>137</v>
      </c>
      <c r="M529" t="s">
        <v>138</v>
      </c>
      <c r="N529" t="s">
        <v>139</v>
      </c>
      <c r="O529" t="s">
        <v>169</v>
      </c>
      <c r="P529" s="4">
        <v>1</v>
      </c>
      <c r="Q529" s="4">
        <v>1200</v>
      </c>
      <c r="R529" s="4">
        <v>0.1</v>
      </c>
      <c r="S529" s="4">
        <v>76</v>
      </c>
      <c r="T529" t="s">
        <v>224</v>
      </c>
      <c r="U529" t="s">
        <v>106</v>
      </c>
    </row>
    <row r="530" spans="1:21" x14ac:dyDescent="0.25">
      <c r="A530" t="s">
        <v>1172</v>
      </c>
      <c r="B530" s="3">
        <v>46099</v>
      </c>
      <c r="C530" t="s">
        <v>1173</v>
      </c>
      <c r="D530" t="s">
        <v>688</v>
      </c>
      <c r="E530" t="s">
        <v>95</v>
      </c>
      <c r="F530" s="4">
        <v>32</v>
      </c>
      <c r="G530" t="s">
        <v>111</v>
      </c>
      <c r="H530" t="s">
        <v>192</v>
      </c>
      <c r="I530" t="s">
        <v>307</v>
      </c>
      <c r="J530" t="s">
        <v>147</v>
      </c>
      <c r="K530" t="s">
        <v>222</v>
      </c>
      <c r="L530" t="s">
        <v>223</v>
      </c>
      <c r="M530" t="s">
        <v>341</v>
      </c>
      <c r="N530" t="s">
        <v>103</v>
      </c>
      <c r="O530" t="s">
        <v>148</v>
      </c>
      <c r="P530" s="4">
        <v>2</v>
      </c>
      <c r="Q530" s="4">
        <v>1600</v>
      </c>
      <c r="R530" s="4">
        <v>0.1</v>
      </c>
      <c r="S530" s="4">
        <v>274</v>
      </c>
      <c r="T530" t="s">
        <v>105</v>
      </c>
      <c r="U530" t="s">
        <v>129</v>
      </c>
    </row>
    <row r="531" spans="1:21" x14ac:dyDescent="0.25">
      <c r="A531" t="s">
        <v>1174</v>
      </c>
      <c r="B531" s="3">
        <v>46068</v>
      </c>
      <c r="C531" t="s">
        <v>866</v>
      </c>
      <c r="D531" t="s">
        <v>362</v>
      </c>
      <c r="E531" t="s">
        <v>110</v>
      </c>
      <c r="F531" s="4">
        <v>39</v>
      </c>
      <c r="G531" t="s">
        <v>111</v>
      </c>
      <c r="H531" t="s">
        <v>145</v>
      </c>
      <c r="I531" t="s">
        <v>303</v>
      </c>
      <c r="J531" t="s">
        <v>99</v>
      </c>
      <c r="K531" t="s">
        <v>100</v>
      </c>
      <c r="L531" t="s">
        <v>101</v>
      </c>
      <c r="M531" t="s">
        <v>102</v>
      </c>
      <c r="N531" t="s">
        <v>103</v>
      </c>
      <c r="P531" s="4">
        <v>1</v>
      </c>
      <c r="Q531" s="4">
        <v>850</v>
      </c>
      <c r="R531" s="4">
        <v>0.2</v>
      </c>
      <c r="S531" s="4">
        <v>310</v>
      </c>
      <c r="T531" t="s">
        <v>128</v>
      </c>
      <c r="U531" t="s">
        <v>106</v>
      </c>
    </row>
    <row r="532" spans="1:21" x14ac:dyDescent="0.25">
      <c r="A532" t="s">
        <v>1175</v>
      </c>
      <c r="B532" s="3">
        <v>46072</v>
      </c>
      <c r="C532" t="s">
        <v>196</v>
      </c>
      <c r="D532" t="s">
        <v>297</v>
      </c>
      <c r="E532" t="s">
        <v>110</v>
      </c>
      <c r="F532" s="4">
        <v>34</v>
      </c>
      <c r="G532" t="s">
        <v>133</v>
      </c>
      <c r="H532" t="s">
        <v>180</v>
      </c>
      <c r="I532" t="s">
        <v>181</v>
      </c>
      <c r="J532" t="s">
        <v>147</v>
      </c>
      <c r="K532" t="s">
        <v>230</v>
      </c>
      <c r="L532" t="s">
        <v>231</v>
      </c>
      <c r="M532" t="s">
        <v>232</v>
      </c>
      <c r="N532" t="s">
        <v>233</v>
      </c>
      <c r="O532" t="s">
        <v>194</v>
      </c>
      <c r="P532" s="4">
        <v>1</v>
      </c>
      <c r="Q532" s="4">
        <v>300</v>
      </c>
      <c r="R532" s="4">
        <v>0</v>
      </c>
      <c r="S532" s="4">
        <v>248</v>
      </c>
      <c r="T532" t="s">
        <v>128</v>
      </c>
      <c r="U532" t="s">
        <v>141</v>
      </c>
    </row>
    <row r="533" spans="1:21" x14ac:dyDescent="0.25">
      <c r="A533" t="s">
        <v>1176</v>
      </c>
      <c r="B533" s="3">
        <v>46074</v>
      </c>
      <c r="C533" t="s">
        <v>269</v>
      </c>
      <c r="D533" t="s">
        <v>511</v>
      </c>
      <c r="E533" t="s">
        <v>95</v>
      </c>
      <c r="F533" s="4">
        <v>37</v>
      </c>
      <c r="G533" t="s">
        <v>111</v>
      </c>
      <c r="H533" t="s">
        <v>152</v>
      </c>
      <c r="I533" t="s">
        <v>274</v>
      </c>
      <c r="J533" t="s">
        <v>147</v>
      </c>
      <c r="K533" t="s">
        <v>238</v>
      </c>
      <c r="L533" t="s">
        <v>239</v>
      </c>
      <c r="M533" t="s">
        <v>126</v>
      </c>
      <c r="N533" t="s">
        <v>240</v>
      </c>
      <c r="O533" t="s">
        <v>198</v>
      </c>
      <c r="P533" s="4">
        <v>1</v>
      </c>
      <c r="Q533" s="4">
        <v>10500</v>
      </c>
      <c r="R533" s="4">
        <v>0</v>
      </c>
      <c r="S533" s="4">
        <v>262</v>
      </c>
      <c r="T533" t="s">
        <v>155</v>
      </c>
      <c r="U533" t="s">
        <v>106</v>
      </c>
    </row>
    <row r="534" spans="1:21" x14ac:dyDescent="0.25">
      <c r="A534" t="s">
        <v>1177</v>
      </c>
      <c r="B534" s="3">
        <v>46261</v>
      </c>
      <c r="C534" t="s">
        <v>617</v>
      </c>
      <c r="D534" t="s">
        <v>701</v>
      </c>
      <c r="E534" t="s">
        <v>95</v>
      </c>
      <c r="F534" s="4">
        <v>29</v>
      </c>
      <c r="G534" t="s">
        <v>111</v>
      </c>
      <c r="H534" t="s">
        <v>192</v>
      </c>
      <c r="I534" t="s">
        <v>307</v>
      </c>
      <c r="J534" t="s">
        <v>147</v>
      </c>
      <c r="K534" t="s">
        <v>182</v>
      </c>
      <c r="L534" t="s">
        <v>183</v>
      </c>
      <c r="M534" t="s">
        <v>138</v>
      </c>
      <c r="N534" t="s">
        <v>184</v>
      </c>
      <c r="O534" t="s">
        <v>104</v>
      </c>
      <c r="P534" s="4">
        <v>4</v>
      </c>
      <c r="Q534" s="4">
        <v>650</v>
      </c>
      <c r="R534" s="4">
        <v>0</v>
      </c>
      <c r="S534" s="4">
        <v>92</v>
      </c>
      <c r="T534" t="s">
        <v>155</v>
      </c>
      <c r="U534" t="s">
        <v>129</v>
      </c>
    </row>
    <row r="535" spans="1:21" x14ac:dyDescent="0.25">
      <c r="A535" t="s">
        <v>1178</v>
      </c>
      <c r="B535" s="3">
        <v>46197</v>
      </c>
      <c r="C535" t="s">
        <v>485</v>
      </c>
      <c r="D535" t="s">
        <v>681</v>
      </c>
      <c r="E535" t="s">
        <v>110</v>
      </c>
      <c r="F535" s="4">
        <v>50</v>
      </c>
      <c r="G535" t="s">
        <v>111</v>
      </c>
      <c r="H535" t="s">
        <v>236</v>
      </c>
      <c r="I535" t="s">
        <v>326</v>
      </c>
      <c r="J535" t="s">
        <v>114</v>
      </c>
      <c r="K535" t="s">
        <v>124</v>
      </c>
      <c r="L535" t="s">
        <v>125</v>
      </c>
      <c r="M535" t="s">
        <v>126</v>
      </c>
      <c r="N535" t="s">
        <v>127</v>
      </c>
      <c r="O535" t="s">
        <v>140</v>
      </c>
      <c r="P535" s="4">
        <v>2</v>
      </c>
      <c r="Q535" s="4">
        <v>8500</v>
      </c>
      <c r="R535" s="4">
        <v>0.1</v>
      </c>
      <c r="S535" s="4">
        <v>185</v>
      </c>
      <c r="T535" t="s">
        <v>120</v>
      </c>
      <c r="U535" t="s">
        <v>106</v>
      </c>
    </row>
    <row r="536" spans="1:21" x14ac:dyDescent="0.25">
      <c r="A536" t="s">
        <v>1179</v>
      </c>
      <c r="B536" s="3">
        <v>46067</v>
      </c>
      <c r="C536" t="s">
        <v>150</v>
      </c>
      <c r="D536" t="s">
        <v>248</v>
      </c>
      <c r="E536" t="s">
        <v>110</v>
      </c>
      <c r="F536" s="4">
        <v>31</v>
      </c>
      <c r="G536" t="s">
        <v>111</v>
      </c>
      <c r="H536" t="s">
        <v>112</v>
      </c>
      <c r="I536" t="s">
        <v>315</v>
      </c>
      <c r="J536" t="s">
        <v>147</v>
      </c>
      <c r="K536" t="s">
        <v>238</v>
      </c>
      <c r="L536" t="s">
        <v>239</v>
      </c>
      <c r="M536" t="s">
        <v>126</v>
      </c>
      <c r="N536" t="s">
        <v>240</v>
      </c>
      <c r="O536" t="s">
        <v>198</v>
      </c>
      <c r="P536" s="4">
        <v>4</v>
      </c>
      <c r="Q536" s="4">
        <v>10500</v>
      </c>
      <c r="R536" s="4">
        <v>0</v>
      </c>
      <c r="S536" s="4">
        <v>127</v>
      </c>
      <c r="T536" t="s">
        <v>128</v>
      </c>
      <c r="U536" t="s">
        <v>106</v>
      </c>
    </row>
    <row r="537" spans="1:21" x14ac:dyDescent="0.25">
      <c r="A537" t="s">
        <v>1180</v>
      </c>
      <c r="B537" s="3">
        <v>46156</v>
      </c>
      <c r="C537" t="s">
        <v>1046</v>
      </c>
      <c r="D537" t="s">
        <v>1133</v>
      </c>
      <c r="E537" t="s">
        <v>110</v>
      </c>
      <c r="F537" s="4">
        <v>36</v>
      </c>
      <c r="G537" t="s">
        <v>111</v>
      </c>
      <c r="H537" t="s">
        <v>112</v>
      </c>
      <c r="I537" t="s">
        <v>173</v>
      </c>
      <c r="J537" t="s">
        <v>99</v>
      </c>
      <c r="K537" t="s">
        <v>136</v>
      </c>
      <c r="L537" t="s">
        <v>137</v>
      </c>
      <c r="M537" t="s">
        <v>138</v>
      </c>
      <c r="N537" t="s">
        <v>139</v>
      </c>
      <c r="O537" t="s">
        <v>169</v>
      </c>
      <c r="P537" s="4">
        <v>4</v>
      </c>
      <c r="Q537" s="4">
        <v>1200</v>
      </c>
      <c r="R537" s="4">
        <v>0.1</v>
      </c>
      <c r="S537" s="4">
        <v>196</v>
      </c>
      <c r="T537" t="s">
        <v>105</v>
      </c>
      <c r="U537" t="s">
        <v>106</v>
      </c>
    </row>
    <row r="538" spans="1:21" x14ac:dyDescent="0.25">
      <c r="A538" t="s">
        <v>1181</v>
      </c>
      <c r="B538" s="3">
        <v>46076</v>
      </c>
      <c r="C538" t="s">
        <v>732</v>
      </c>
      <c r="D538" t="s">
        <v>1032</v>
      </c>
      <c r="E538" t="s">
        <v>110</v>
      </c>
      <c r="F538" s="4">
        <v>29</v>
      </c>
      <c r="G538" t="s">
        <v>133</v>
      </c>
      <c r="H538" t="s">
        <v>390</v>
      </c>
      <c r="I538" t="s">
        <v>391</v>
      </c>
      <c r="J538" t="s">
        <v>99</v>
      </c>
      <c r="K538" t="s">
        <v>182</v>
      </c>
      <c r="L538" t="s">
        <v>183</v>
      </c>
      <c r="M538" t="s">
        <v>138</v>
      </c>
      <c r="N538" t="s">
        <v>184</v>
      </c>
      <c r="O538" t="s">
        <v>148</v>
      </c>
      <c r="P538" s="4">
        <v>2</v>
      </c>
      <c r="Q538" s="4">
        <v>650</v>
      </c>
      <c r="R538" s="4">
        <v>0.05</v>
      </c>
      <c r="S538" s="4">
        <v>344</v>
      </c>
      <c r="T538" t="s">
        <v>105</v>
      </c>
      <c r="U538" t="s">
        <v>106</v>
      </c>
    </row>
    <row r="539" spans="1:21" x14ac:dyDescent="0.25">
      <c r="A539" t="s">
        <v>1182</v>
      </c>
      <c r="B539" s="3">
        <v>46169</v>
      </c>
      <c r="C539" t="s">
        <v>108</v>
      </c>
      <c r="D539" t="s">
        <v>919</v>
      </c>
      <c r="E539" t="s">
        <v>110</v>
      </c>
      <c r="F539" s="4">
        <v>43</v>
      </c>
      <c r="G539" t="s">
        <v>111</v>
      </c>
      <c r="H539" t="s">
        <v>192</v>
      </c>
      <c r="I539" t="s">
        <v>193</v>
      </c>
      <c r="J539" t="s">
        <v>147</v>
      </c>
      <c r="K539" t="s">
        <v>230</v>
      </c>
      <c r="L539" t="s">
        <v>231</v>
      </c>
      <c r="M539" t="s">
        <v>232</v>
      </c>
      <c r="N539" t="s">
        <v>233</v>
      </c>
      <c r="O539" t="s">
        <v>194</v>
      </c>
      <c r="P539" s="4">
        <v>6</v>
      </c>
      <c r="Q539" s="4">
        <v>300</v>
      </c>
      <c r="R539" s="4">
        <v>0.1</v>
      </c>
      <c r="S539" s="4">
        <v>416</v>
      </c>
      <c r="T539" t="s">
        <v>128</v>
      </c>
      <c r="U539" t="s">
        <v>129</v>
      </c>
    </row>
    <row r="540" spans="1:21" x14ac:dyDescent="0.25">
      <c r="A540" t="s">
        <v>1183</v>
      </c>
      <c r="B540" s="3">
        <v>46118</v>
      </c>
      <c r="C540" t="s">
        <v>493</v>
      </c>
      <c r="D540" t="s">
        <v>1152</v>
      </c>
      <c r="E540" t="s">
        <v>110</v>
      </c>
      <c r="F540" s="4">
        <v>52</v>
      </c>
      <c r="G540" t="s">
        <v>96</v>
      </c>
      <c r="H540" t="s">
        <v>97</v>
      </c>
      <c r="I540" t="s">
        <v>98</v>
      </c>
      <c r="J540" t="s">
        <v>114</v>
      </c>
      <c r="K540" t="s">
        <v>339</v>
      </c>
      <c r="L540" t="s">
        <v>340</v>
      </c>
      <c r="M540" t="s">
        <v>102</v>
      </c>
      <c r="N540" t="s">
        <v>342</v>
      </c>
      <c r="O540" t="s">
        <v>194</v>
      </c>
      <c r="P540" s="4">
        <v>3</v>
      </c>
      <c r="Q540" s="4">
        <v>65000</v>
      </c>
      <c r="R540" s="4">
        <v>0.15</v>
      </c>
      <c r="S540" s="4">
        <v>389</v>
      </c>
      <c r="T540" t="s">
        <v>105</v>
      </c>
      <c r="U540" t="s">
        <v>106</v>
      </c>
    </row>
    <row r="541" spans="1:21" x14ac:dyDescent="0.25">
      <c r="A541" t="s">
        <v>1184</v>
      </c>
      <c r="B541" s="3">
        <v>46186</v>
      </c>
      <c r="C541" t="s">
        <v>1137</v>
      </c>
      <c r="D541" t="s">
        <v>248</v>
      </c>
      <c r="E541" t="s">
        <v>95</v>
      </c>
      <c r="F541" s="4">
        <v>30</v>
      </c>
      <c r="G541" t="s">
        <v>133</v>
      </c>
      <c r="H541" t="s">
        <v>180</v>
      </c>
      <c r="I541" t="s">
        <v>181</v>
      </c>
      <c r="J541" t="s">
        <v>114</v>
      </c>
      <c r="K541" t="s">
        <v>100</v>
      </c>
      <c r="L541" t="s">
        <v>101</v>
      </c>
      <c r="M541" t="s">
        <v>102</v>
      </c>
      <c r="N541" t="s">
        <v>103</v>
      </c>
      <c r="O541" t="s">
        <v>154</v>
      </c>
      <c r="P541" s="4">
        <v>7</v>
      </c>
      <c r="Q541" s="4">
        <v>850</v>
      </c>
      <c r="R541" s="4">
        <v>0.05</v>
      </c>
      <c r="S541" s="4">
        <v>87</v>
      </c>
      <c r="T541" t="s">
        <v>105</v>
      </c>
      <c r="U541" t="s">
        <v>106</v>
      </c>
    </row>
    <row r="542" spans="1:21" x14ac:dyDescent="0.25">
      <c r="A542" t="s">
        <v>1185</v>
      </c>
      <c r="B542" s="3">
        <v>46253</v>
      </c>
      <c r="C542" t="s">
        <v>436</v>
      </c>
      <c r="D542" t="s">
        <v>413</v>
      </c>
      <c r="E542" t="s">
        <v>110</v>
      </c>
      <c r="F542" s="4">
        <v>32</v>
      </c>
      <c r="G542" t="s">
        <v>111</v>
      </c>
      <c r="H542" t="s">
        <v>112</v>
      </c>
      <c r="I542" t="s">
        <v>188</v>
      </c>
      <c r="J542" t="s">
        <v>99</v>
      </c>
      <c r="K542" t="s">
        <v>124</v>
      </c>
      <c r="L542" t="s">
        <v>125</v>
      </c>
      <c r="M542" t="s">
        <v>126</v>
      </c>
      <c r="N542" t="s">
        <v>127</v>
      </c>
      <c r="O542" t="s">
        <v>140</v>
      </c>
      <c r="P542" s="4">
        <v>6</v>
      </c>
      <c r="Q542" s="4">
        <v>8500</v>
      </c>
      <c r="R542" s="4">
        <v>0.1</v>
      </c>
      <c r="S542" s="4">
        <v>182</v>
      </c>
      <c r="T542" t="s">
        <v>224</v>
      </c>
      <c r="U542" t="s">
        <v>106</v>
      </c>
    </row>
    <row r="543" spans="1:21" x14ac:dyDescent="0.25">
      <c r="A543" t="s">
        <v>1186</v>
      </c>
      <c r="B543" s="3">
        <v>46051</v>
      </c>
      <c r="C543" t="s">
        <v>704</v>
      </c>
      <c r="D543" t="s">
        <v>409</v>
      </c>
      <c r="E543" t="s">
        <v>110</v>
      </c>
      <c r="F543" s="4">
        <v>26</v>
      </c>
      <c r="G543" t="s">
        <v>111</v>
      </c>
      <c r="H543" t="s">
        <v>145</v>
      </c>
      <c r="I543" t="s">
        <v>146</v>
      </c>
      <c r="J543" t="s">
        <v>114</v>
      </c>
      <c r="K543" t="s">
        <v>136</v>
      </c>
      <c r="L543" t="s">
        <v>137</v>
      </c>
      <c r="M543" t="s">
        <v>138</v>
      </c>
      <c r="N543" t="s">
        <v>139</v>
      </c>
      <c r="O543" t="s">
        <v>194</v>
      </c>
      <c r="P543" s="4">
        <v>4</v>
      </c>
      <c r="Q543" s="4">
        <v>1200</v>
      </c>
      <c r="R543" s="4">
        <v>0.2</v>
      </c>
      <c r="S543" s="4">
        <v>144</v>
      </c>
      <c r="T543" t="s">
        <v>128</v>
      </c>
      <c r="U543" t="s">
        <v>141</v>
      </c>
    </row>
    <row r="544" spans="1:21" x14ac:dyDescent="0.25">
      <c r="A544" t="s">
        <v>1187</v>
      </c>
      <c r="B544" s="3">
        <v>46214</v>
      </c>
      <c r="C544" t="s">
        <v>633</v>
      </c>
      <c r="D544" t="s">
        <v>740</v>
      </c>
      <c r="E544" t="s">
        <v>95</v>
      </c>
      <c r="F544" s="4">
        <v>47</v>
      </c>
      <c r="G544" t="s">
        <v>96</v>
      </c>
      <c r="H544" t="s">
        <v>97</v>
      </c>
      <c r="I544" t="s">
        <v>98</v>
      </c>
      <c r="J544" t="s">
        <v>114</v>
      </c>
      <c r="K544" t="s">
        <v>100</v>
      </c>
      <c r="L544" t="s">
        <v>101</v>
      </c>
      <c r="M544" t="s">
        <v>102</v>
      </c>
      <c r="N544" t="s">
        <v>103</v>
      </c>
      <c r="O544" t="s">
        <v>148</v>
      </c>
      <c r="P544" s="4">
        <v>3</v>
      </c>
      <c r="Q544" s="4">
        <v>850</v>
      </c>
      <c r="R544" s="4">
        <v>0.1</v>
      </c>
      <c r="S544" s="4">
        <v>341</v>
      </c>
      <c r="T544" t="s">
        <v>105</v>
      </c>
      <c r="U544" t="s">
        <v>141</v>
      </c>
    </row>
    <row r="545" spans="1:21" x14ac:dyDescent="0.25">
      <c r="A545" t="s">
        <v>1188</v>
      </c>
      <c r="B545" s="3">
        <v>46265</v>
      </c>
      <c r="C545" t="s">
        <v>444</v>
      </c>
      <c r="D545" t="s">
        <v>389</v>
      </c>
      <c r="E545" t="s">
        <v>95</v>
      </c>
      <c r="F545" s="4">
        <v>41</v>
      </c>
      <c r="G545" t="s">
        <v>111</v>
      </c>
      <c r="H545" t="s">
        <v>112</v>
      </c>
      <c r="I545" t="s">
        <v>188</v>
      </c>
      <c r="J545" t="s">
        <v>147</v>
      </c>
      <c r="K545" t="s">
        <v>124</v>
      </c>
      <c r="L545" t="s">
        <v>125</v>
      </c>
      <c r="M545" t="s">
        <v>126</v>
      </c>
      <c r="N545" t="s">
        <v>127</v>
      </c>
      <c r="O545" t="s">
        <v>140</v>
      </c>
      <c r="P545" s="4">
        <v>1</v>
      </c>
      <c r="Q545" s="4">
        <v>8500</v>
      </c>
      <c r="R545" s="4">
        <v>0.05</v>
      </c>
      <c r="S545" s="4">
        <v>470</v>
      </c>
      <c r="T545" t="s">
        <v>120</v>
      </c>
      <c r="U545" t="s">
        <v>106</v>
      </c>
    </row>
    <row r="546" spans="1:21" x14ac:dyDescent="0.25">
      <c r="A546" t="s">
        <v>1189</v>
      </c>
      <c r="B546" s="3">
        <v>46112</v>
      </c>
      <c r="C546" t="s">
        <v>730</v>
      </c>
      <c r="D546" t="s">
        <v>132</v>
      </c>
      <c r="E546" t="s">
        <v>110</v>
      </c>
      <c r="F546" s="4">
        <v>51</v>
      </c>
      <c r="G546" t="s">
        <v>111</v>
      </c>
      <c r="H546" t="s">
        <v>236</v>
      </c>
      <c r="I546" t="s">
        <v>326</v>
      </c>
      <c r="J546" t="s">
        <v>99</v>
      </c>
      <c r="K546" t="s">
        <v>310</v>
      </c>
      <c r="L546" t="s">
        <v>311</v>
      </c>
      <c r="M546" t="s">
        <v>102</v>
      </c>
      <c r="N546" t="s">
        <v>103</v>
      </c>
      <c r="O546" t="s">
        <v>154</v>
      </c>
      <c r="P546" s="4">
        <v>3</v>
      </c>
      <c r="Q546" s="4">
        <v>1200</v>
      </c>
      <c r="R546" s="4">
        <v>0.1</v>
      </c>
      <c r="S546" s="4">
        <v>293</v>
      </c>
      <c r="T546" t="s">
        <v>128</v>
      </c>
      <c r="U546" t="s">
        <v>106</v>
      </c>
    </row>
    <row r="547" spans="1:21" x14ac:dyDescent="0.25">
      <c r="A547" t="s">
        <v>1190</v>
      </c>
      <c r="B547" s="3">
        <v>46060</v>
      </c>
      <c r="C547" t="s">
        <v>353</v>
      </c>
      <c r="D547" t="s">
        <v>273</v>
      </c>
      <c r="E547" t="s">
        <v>110</v>
      </c>
      <c r="F547" s="4">
        <v>50</v>
      </c>
      <c r="G547" t="s">
        <v>111</v>
      </c>
      <c r="H547" t="s">
        <v>112</v>
      </c>
      <c r="I547" t="s">
        <v>315</v>
      </c>
      <c r="J547" t="s">
        <v>114</v>
      </c>
      <c r="K547" t="s">
        <v>230</v>
      </c>
      <c r="L547" t="s">
        <v>231</v>
      </c>
      <c r="M547" t="s">
        <v>232</v>
      </c>
      <c r="N547" t="s">
        <v>233</v>
      </c>
      <c r="O547" t="s">
        <v>140</v>
      </c>
      <c r="P547" s="4">
        <v>6</v>
      </c>
      <c r="Q547" s="4">
        <v>300</v>
      </c>
      <c r="R547" s="4">
        <v>0</v>
      </c>
      <c r="S547" s="4">
        <v>118</v>
      </c>
      <c r="T547" t="s">
        <v>224</v>
      </c>
      <c r="U547" t="s">
        <v>106</v>
      </c>
    </row>
    <row r="548" spans="1:21" x14ac:dyDescent="0.25">
      <c r="A548" t="s">
        <v>1191</v>
      </c>
      <c r="B548" s="3">
        <v>46101</v>
      </c>
      <c r="C548" t="s">
        <v>333</v>
      </c>
      <c r="D548" t="s">
        <v>286</v>
      </c>
      <c r="E548" t="s">
        <v>110</v>
      </c>
      <c r="F548" s="4">
        <v>36</v>
      </c>
      <c r="G548" t="s">
        <v>111</v>
      </c>
      <c r="H548" t="s">
        <v>152</v>
      </c>
      <c r="I548" t="s">
        <v>153</v>
      </c>
      <c r="J548" t="s">
        <v>147</v>
      </c>
      <c r="K548" t="s">
        <v>310</v>
      </c>
      <c r="L548" t="s">
        <v>311</v>
      </c>
      <c r="M548" t="s">
        <v>102</v>
      </c>
      <c r="N548" t="s">
        <v>103</v>
      </c>
      <c r="O548" t="s">
        <v>194</v>
      </c>
      <c r="P548" s="4">
        <v>5</v>
      </c>
      <c r="Q548" s="4">
        <v>1200</v>
      </c>
      <c r="R548" s="4">
        <v>0.1</v>
      </c>
      <c r="S548" s="4">
        <v>347</v>
      </c>
      <c r="T548" t="s">
        <v>120</v>
      </c>
      <c r="U548" t="s">
        <v>106</v>
      </c>
    </row>
    <row r="549" spans="1:21" x14ac:dyDescent="0.25">
      <c r="A549" t="s">
        <v>1192</v>
      </c>
      <c r="B549" s="3">
        <v>46137</v>
      </c>
      <c r="C549" t="s">
        <v>276</v>
      </c>
      <c r="D549" t="s">
        <v>840</v>
      </c>
      <c r="E549" t="s">
        <v>95</v>
      </c>
      <c r="F549" s="4">
        <v>46</v>
      </c>
      <c r="G549" t="s">
        <v>111</v>
      </c>
      <c r="H549" t="s">
        <v>236</v>
      </c>
      <c r="I549" t="s">
        <v>237</v>
      </c>
      <c r="J549" t="s">
        <v>114</v>
      </c>
      <c r="K549" t="s">
        <v>238</v>
      </c>
      <c r="L549" t="s">
        <v>239</v>
      </c>
      <c r="M549" t="s">
        <v>126</v>
      </c>
      <c r="N549" t="s">
        <v>240</v>
      </c>
      <c r="O549" t="s">
        <v>198</v>
      </c>
      <c r="P549" s="4">
        <v>3</v>
      </c>
      <c r="Q549" s="4">
        <v>10500</v>
      </c>
      <c r="R549" s="4">
        <v>0</v>
      </c>
      <c r="S549" s="4">
        <v>270</v>
      </c>
      <c r="T549" t="s">
        <v>120</v>
      </c>
      <c r="U549" t="s">
        <v>129</v>
      </c>
    </row>
    <row r="550" spans="1:21" x14ac:dyDescent="0.25">
      <c r="A550" t="s">
        <v>1193</v>
      </c>
      <c r="B550" s="3">
        <v>46101</v>
      </c>
      <c r="C550" t="s">
        <v>1117</v>
      </c>
      <c r="D550" t="s">
        <v>820</v>
      </c>
      <c r="E550" t="s">
        <v>110</v>
      </c>
      <c r="F550" s="4">
        <v>32</v>
      </c>
      <c r="G550" t="s">
        <v>96</v>
      </c>
      <c r="H550" t="s">
        <v>207</v>
      </c>
      <c r="I550" t="s">
        <v>270</v>
      </c>
      <c r="J550" t="s">
        <v>147</v>
      </c>
      <c r="K550" t="s">
        <v>174</v>
      </c>
      <c r="L550" t="s">
        <v>175</v>
      </c>
      <c r="M550" t="s">
        <v>102</v>
      </c>
      <c r="N550" t="s">
        <v>176</v>
      </c>
      <c r="O550" t="s">
        <v>119</v>
      </c>
      <c r="P550" s="4">
        <v>7</v>
      </c>
      <c r="Q550" s="4">
        <v>12500</v>
      </c>
      <c r="R550" s="4">
        <v>0.1</v>
      </c>
      <c r="S550" s="4">
        <v>315</v>
      </c>
      <c r="T550" t="s">
        <v>224</v>
      </c>
      <c r="U550" t="s">
        <v>106</v>
      </c>
    </row>
    <row r="551" spans="1:21" x14ac:dyDescent="0.25">
      <c r="A551" t="s">
        <v>1194</v>
      </c>
      <c r="B551" s="3">
        <v>46256</v>
      </c>
      <c r="C551" t="s">
        <v>1195</v>
      </c>
      <c r="D551" t="s">
        <v>738</v>
      </c>
      <c r="E551" t="s">
        <v>110</v>
      </c>
      <c r="F551" s="4">
        <v>52</v>
      </c>
      <c r="G551" t="s">
        <v>111</v>
      </c>
      <c r="H551" t="s">
        <v>236</v>
      </c>
      <c r="I551" t="s">
        <v>237</v>
      </c>
      <c r="J551" t="s">
        <v>114</v>
      </c>
      <c r="K551" t="s">
        <v>182</v>
      </c>
      <c r="L551" t="s">
        <v>183</v>
      </c>
      <c r="M551" t="s">
        <v>138</v>
      </c>
      <c r="N551" t="s">
        <v>184</v>
      </c>
      <c r="O551" t="s">
        <v>148</v>
      </c>
      <c r="P551" s="4">
        <v>5</v>
      </c>
      <c r="Q551" s="4">
        <v>650</v>
      </c>
      <c r="R551" s="4">
        <v>0.2</v>
      </c>
      <c r="S551" s="4">
        <v>240</v>
      </c>
      <c r="T551" t="s">
        <v>155</v>
      </c>
      <c r="U551" t="s">
        <v>106</v>
      </c>
    </row>
    <row r="552" spans="1:21" x14ac:dyDescent="0.25">
      <c r="A552" t="s">
        <v>1196</v>
      </c>
      <c r="B552" s="3">
        <v>46060</v>
      </c>
      <c r="C552" t="s">
        <v>1197</v>
      </c>
      <c r="D552" t="s">
        <v>1198</v>
      </c>
      <c r="E552" t="s">
        <v>110</v>
      </c>
      <c r="F552" s="4">
        <v>43</v>
      </c>
      <c r="G552" t="s">
        <v>111</v>
      </c>
      <c r="H552" t="s">
        <v>112</v>
      </c>
      <c r="I552" t="s">
        <v>173</v>
      </c>
      <c r="J552" t="s">
        <v>99</v>
      </c>
      <c r="K552" t="s">
        <v>230</v>
      </c>
      <c r="L552" t="s">
        <v>231</v>
      </c>
      <c r="M552" t="s">
        <v>232</v>
      </c>
      <c r="N552" t="s">
        <v>233</v>
      </c>
      <c r="O552" t="s">
        <v>119</v>
      </c>
      <c r="P552" s="4">
        <v>5</v>
      </c>
      <c r="Q552" s="4">
        <v>300</v>
      </c>
      <c r="R552" s="4">
        <v>0.1</v>
      </c>
      <c r="S552" s="4">
        <v>332</v>
      </c>
      <c r="T552" t="s">
        <v>128</v>
      </c>
      <c r="U552" t="s">
        <v>106</v>
      </c>
    </row>
    <row r="553" spans="1:21" x14ac:dyDescent="0.25">
      <c r="A553" t="s">
        <v>1199</v>
      </c>
      <c r="B553" s="3">
        <v>46057</v>
      </c>
      <c r="C553" t="s">
        <v>525</v>
      </c>
      <c r="D553" t="s">
        <v>804</v>
      </c>
      <c r="E553" t="s">
        <v>95</v>
      </c>
      <c r="F553" s="4">
        <v>50</v>
      </c>
      <c r="G553" t="s">
        <v>111</v>
      </c>
      <c r="H553" t="s">
        <v>192</v>
      </c>
      <c r="I553" t="s">
        <v>307</v>
      </c>
      <c r="J553" t="s">
        <v>99</v>
      </c>
      <c r="K553" t="s">
        <v>124</v>
      </c>
      <c r="L553" t="s">
        <v>125</v>
      </c>
      <c r="M553" t="s">
        <v>126</v>
      </c>
      <c r="N553" t="s">
        <v>127</v>
      </c>
      <c r="O553" t="s">
        <v>104</v>
      </c>
      <c r="P553" s="4">
        <v>2</v>
      </c>
      <c r="Q553" s="4">
        <v>8500</v>
      </c>
      <c r="R553" s="4">
        <v>0</v>
      </c>
      <c r="S553" s="4">
        <v>127</v>
      </c>
      <c r="T553" t="s">
        <v>105</v>
      </c>
      <c r="U553" t="s">
        <v>106</v>
      </c>
    </row>
    <row r="554" spans="1:21" x14ac:dyDescent="0.25">
      <c r="A554" t="s">
        <v>1200</v>
      </c>
      <c r="B554" s="3">
        <v>46117</v>
      </c>
      <c r="C554" t="s">
        <v>190</v>
      </c>
      <c r="D554" t="s">
        <v>1201</v>
      </c>
      <c r="E554" t="s">
        <v>95</v>
      </c>
      <c r="F554" s="4">
        <v>35</v>
      </c>
      <c r="G554" t="s">
        <v>111</v>
      </c>
      <c r="H554" t="s">
        <v>112</v>
      </c>
      <c r="I554" t="s">
        <v>173</v>
      </c>
      <c r="J554" t="s">
        <v>147</v>
      </c>
      <c r="K554" t="s">
        <v>230</v>
      </c>
      <c r="L554" t="s">
        <v>231</v>
      </c>
      <c r="M554" t="s">
        <v>232</v>
      </c>
      <c r="N554" t="s">
        <v>233</v>
      </c>
      <c r="O554" t="s">
        <v>169</v>
      </c>
      <c r="P554" s="4">
        <v>5</v>
      </c>
      <c r="Q554" s="4">
        <v>300</v>
      </c>
      <c r="R554" s="4">
        <v>0</v>
      </c>
      <c r="S554" s="4">
        <v>64</v>
      </c>
      <c r="T554" t="s">
        <v>128</v>
      </c>
      <c r="U554" t="s">
        <v>106</v>
      </c>
    </row>
    <row r="555" spans="1:21" x14ac:dyDescent="0.25">
      <c r="A555" t="s">
        <v>1202</v>
      </c>
      <c r="B555" s="3">
        <v>46213</v>
      </c>
      <c r="C555" t="s">
        <v>1203</v>
      </c>
      <c r="D555" t="s">
        <v>554</v>
      </c>
      <c r="E555" t="s">
        <v>95</v>
      </c>
      <c r="F555" s="4">
        <v>36</v>
      </c>
      <c r="G555" t="s">
        <v>111</v>
      </c>
      <c r="H555" t="s">
        <v>145</v>
      </c>
      <c r="I555" t="s">
        <v>303</v>
      </c>
      <c r="J555" t="s">
        <v>114</v>
      </c>
      <c r="K555" t="s">
        <v>254</v>
      </c>
      <c r="L555" t="s">
        <v>255</v>
      </c>
      <c r="M555" t="s">
        <v>232</v>
      </c>
      <c r="N555" t="s">
        <v>256</v>
      </c>
      <c r="O555" t="s">
        <v>148</v>
      </c>
      <c r="P555" s="4">
        <v>1</v>
      </c>
      <c r="Q555" s="4">
        <v>400</v>
      </c>
      <c r="R555" s="4">
        <v>0.05</v>
      </c>
      <c r="S555" s="4">
        <v>373</v>
      </c>
      <c r="T555" t="s">
        <v>120</v>
      </c>
      <c r="U555" t="s">
        <v>106</v>
      </c>
    </row>
    <row r="556" spans="1:21" x14ac:dyDescent="0.25">
      <c r="A556" t="s">
        <v>1204</v>
      </c>
      <c r="B556" s="3">
        <v>46024</v>
      </c>
      <c r="C556" t="s">
        <v>436</v>
      </c>
      <c r="D556" t="s">
        <v>453</v>
      </c>
      <c r="E556" t="s">
        <v>95</v>
      </c>
      <c r="F556" s="4">
        <v>44</v>
      </c>
      <c r="G556" t="s">
        <v>111</v>
      </c>
      <c r="H556" t="s">
        <v>145</v>
      </c>
      <c r="I556" t="s">
        <v>303</v>
      </c>
      <c r="J556" t="s">
        <v>114</v>
      </c>
      <c r="K556" t="s">
        <v>339</v>
      </c>
      <c r="L556" t="s">
        <v>340</v>
      </c>
      <c r="M556" t="s">
        <v>102</v>
      </c>
      <c r="N556" t="s">
        <v>342</v>
      </c>
      <c r="O556" t="s">
        <v>104</v>
      </c>
      <c r="P556" s="4">
        <v>8</v>
      </c>
      <c r="Q556" s="4">
        <v>65000</v>
      </c>
      <c r="R556" s="4">
        <v>0</v>
      </c>
      <c r="S556" s="4">
        <v>176</v>
      </c>
      <c r="T556" t="s">
        <v>120</v>
      </c>
      <c r="U556" t="s">
        <v>141</v>
      </c>
    </row>
    <row r="557" spans="1:21" x14ac:dyDescent="0.25">
      <c r="A557" t="s">
        <v>1205</v>
      </c>
      <c r="B557" s="3">
        <v>46099</v>
      </c>
      <c r="C557" t="s">
        <v>1114</v>
      </c>
      <c r="D557" t="s">
        <v>800</v>
      </c>
      <c r="E557" t="s">
        <v>110</v>
      </c>
      <c r="F557" s="4">
        <v>35</v>
      </c>
      <c r="G557" t="s">
        <v>111</v>
      </c>
      <c r="H557" t="s">
        <v>145</v>
      </c>
      <c r="I557" t="s">
        <v>146</v>
      </c>
      <c r="J557" t="s">
        <v>114</v>
      </c>
      <c r="K557" t="s">
        <v>182</v>
      </c>
      <c r="L557" t="s">
        <v>183</v>
      </c>
      <c r="M557" t="s">
        <v>138</v>
      </c>
      <c r="N557" t="s">
        <v>184</v>
      </c>
      <c r="O557" t="s">
        <v>194</v>
      </c>
      <c r="P557" s="4">
        <v>2</v>
      </c>
      <c r="Q557" s="4">
        <v>650</v>
      </c>
      <c r="R557" s="4">
        <v>0.05</v>
      </c>
      <c r="S557" s="4">
        <v>338</v>
      </c>
      <c r="T557" t="s">
        <v>120</v>
      </c>
      <c r="U557" t="s">
        <v>106</v>
      </c>
    </row>
    <row r="558" spans="1:21" x14ac:dyDescent="0.25">
      <c r="A558" t="s">
        <v>1206</v>
      </c>
      <c r="B558" s="3">
        <v>46256</v>
      </c>
      <c r="C558" t="s">
        <v>1207</v>
      </c>
      <c r="D558" t="s">
        <v>840</v>
      </c>
      <c r="E558" t="s">
        <v>110</v>
      </c>
      <c r="F558" s="4">
        <v>25</v>
      </c>
      <c r="G558" t="s">
        <v>111</v>
      </c>
      <c r="H558" t="s">
        <v>152</v>
      </c>
      <c r="I558" t="s">
        <v>153</v>
      </c>
      <c r="J558" t="s">
        <v>114</v>
      </c>
      <c r="K558" t="s">
        <v>182</v>
      </c>
      <c r="L558" t="s">
        <v>183</v>
      </c>
      <c r="M558" t="s">
        <v>138</v>
      </c>
      <c r="N558" t="s">
        <v>184</v>
      </c>
      <c r="O558" t="s">
        <v>154</v>
      </c>
      <c r="P558" s="4">
        <v>6</v>
      </c>
      <c r="Q558" s="4">
        <v>650</v>
      </c>
      <c r="R558" s="4">
        <v>0.2</v>
      </c>
      <c r="S558" s="4">
        <v>325</v>
      </c>
      <c r="T558" t="s">
        <v>120</v>
      </c>
      <c r="U558" t="s">
        <v>106</v>
      </c>
    </row>
    <row r="559" spans="1:21" x14ac:dyDescent="0.25">
      <c r="A559" t="s">
        <v>1208</v>
      </c>
      <c r="B559" s="3">
        <v>46249</v>
      </c>
      <c r="C559" t="s">
        <v>383</v>
      </c>
      <c r="D559" t="s">
        <v>328</v>
      </c>
      <c r="E559" t="s">
        <v>110</v>
      </c>
      <c r="F559" s="4">
        <v>45</v>
      </c>
      <c r="G559" t="s">
        <v>96</v>
      </c>
      <c r="H559" t="s">
        <v>97</v>
      </c>
      <c r="I559" t="s">
        <v>98</v>
      </c>
      <c r="J559" t="s">
        <v>114</v>
      </c>
      <c r="K559" t="s">
        <v>136</v>
      </c>
      <c r="L559" t="s">
        <v>137</v>
      </c>
      <c r="M559" t="s">
        <v>138</v>
      </c>
      <c r="N559" t="s">
        <v>139</v>
      </c>
      <c r="O559" t="s">
        <v>148</v>
      </c>
      <c r="P559" s="4">
        <v>6</v>
      </c>
      <c r="Q559" s="4">
        <v>1200</v>
      </c>
      <c r="R559" s="4">
        <v>0.1</v>
      </c>
      <c r="S559" s="4">
        <v>270</v>
      </c>
      <c r="T559" t="s">
        <v>155</v>
      </c>
      <c r="U559" t="s">
        <v>129</v>
      </c>
    </row>
    <row r="560" spans="1:21" x14ac:dyDescent="0.25">
      <c r="A560" t="s">
        <v>1209</v>
      </c>
      <c r="B560" s="3">
        <v>46219</v>
      </c>
      <c r="C560" t="s">
        <v>1210</v>
      </c>
      <c r="D560" t="s">
        <v>1211</v>
      </c>
      <c r="E560" t="s">
        <v>95</v>
      </c>
      <c r="F560" s="4">
        <v>29</v>
      </c>
      <c r="G560" t="s">
        <v>96</v>
      </c>
      <c r="H560" t="s">
        <v>97</v>
      </c>
      <c r="I560" t="s">
        <v>98</v>
      </c>
      <c r="J560" t="s">
        <v>147</v>
      </c>
      <c r="K560" t="s">
        <v>136</v>
      </c>
      <c r="L560" t="s">
        <v>137</v>
      </c>
      <c r="M560" t="s">
        <v>138</v>
      </c>
      <c r="N560" t="s">
        <v>139</v>
      </c>
      <c r="O560" t="s">
        <v>148</v>
      </c>
      <c r="P560" s="4">
        <v>1</v>
      </c>
      <c r="Q560" s="4">
        <v>1200</v>
      </c>
      <c r="R560" s="4">
        <v>0</v>
      </c>
      <c r="S560" s="4">
        <v>376</v>
      </c>
      <c r="T560" t="s">
        <v>155</v>
      </c>
      <c r="U560" t="s">
        <v>106</v>
      </c>
    </row>
    <row r="561" spans="1:21" x14ac:dyDescent="0.25">
      <c r="A561" t="s">
        <v>1212</v>
      </c>
      <c r="B561" s="3">
        <v>46170</v>
      </c>
      <c r="C561" t="s">
        <v>798</v>
      </c>
      <c r="D561" t="s">
        <v>586</v>
      </c>
      <c r="E561" t="s">
        <v>95</v>
      </c>
      <c r="F561" s="4">
        <v>51</v>
      </c>
      <c r="G561" t="s">
        <v>159</v>
      </c>
      <c r="H561" t="s">
        <v>160</v>
      </c>
      <c r="I561" t="s">
        <v>161</v>
      </c>
      <c r="J561" t="s">
        <v>99</v>
      </c>
      <c r="K561" t="s">
        <v>238</v>
      </c>
      <c r="L561" t="s">
        <v>239</v>
      </c>
      <c r="M561" t="s">
        <v>126</v>
      </c>
      <c r="N561" t="s">
        <v>240</v>
      </c>
      <c r="O561" t="s">
        <v>140</v>
      </c>
      <c r="P561" s="4">
        <v>8</v>
      </c>
      <c r="Q561" s="4">
        <v>10500</v>
      </c>
      <c r="R561" s="4">
        <v>0.1</v>
      </c>
      <c r="S561" s="4">
        <v>453</v>
      </c>
      <c r="T561" t="s">
        <v>128</v>
      </c>
      <c r="U561" t="s">
        <v>106</v>
      </c>
    </row>
    <row r="562" spans="1:21" x14ac:dyDescent="0.25">
      <c r="A562" t="s">
        <v>1213</v>
      </c>
      <c r="B562" s="3">
        <v>46072</v>
      </c>
      <c r="C562" t="s">
        <v>226</v>
      </c>
      <c r="D562" t="s">
        <v>516</v>
      </c>
      <c r="E562" t="s">
        <v>110</v>
      </c>
      <c r="F562" s="4">
        <v>53</v>
      </c>
      <c r="G562" t="s">
        <v>111</v>
      </c>
      <c r="H562" t="s">
        <v>112</v>
      </c>
      <c r="I562" t="s">
        <v>315</v>
      </c>
      <c r="J562" t="s">
        <v>99</v>
      </c>
      <c r="K562" t="s">
        <v>254</v>
      </c>
      <c r="L562" t="s">
        <v>255</v>
      </c>
      <c r="M562" t="s">
        <v>232</v>
      </c>
      <c r="N562" t="s">
        <v>256</v>
      </c>
      <c r="O562" t="s">
        <v>140</v>
      </c>
      <c r="P562" s="4">
        <v>7</v>
      </c>
      <c r="Q562" s="4">
        <v>400</v>
      </c>
      <c r="R562" s="4">
        <v>0</v>
      </c>
      <c r="S562" s="4">
        <v>135</v>
      </c>
      <c r="T562" t="s">
        <v>105</v>
      </c>
      <c r="U562" t="s">
        <v>106</v>
      </c>
    </row>
    <row r="563" spans="1:21" x14ac:dyDescent="0.25">
      <c r="A563" t="s">
        <v>1214</v>
      </c>
      <c r="B563" s="3">
        <v>46153</v>
      </c>
      <c r="C563" t="s">
        <v>293</v>
      </c>
      <c r="D563" t="s">
        <v>681</v>
      </c>
      <c r="E563" t="s">
        <v>95</v>
      </c>
      <c r="F563" s="4">
        <v>36</v>
      </c>
      <c r="G563" t="s">
        <v>111</v>
      </c>
      <c r="H563" t="s">
        <v>145</v>
      </c>
      <c r="I563" t="s">
        <v>303</v>
      </c>
      <c r="J563" t="s">
        <v>147</v>
      </c>
      <c r="K563" t="s">
        <v>339</v>
      </c>
      <c r="L563" t="s">
        <v>340</v>
      </c>
      <c r="M563" t="s">
        <v>102</v>
      </c>
      <c r="N563" t="s">
        <v>342</v>
      </c>
      <c r="O563" t="s">
        <v>169</v>
      </c>
      <c r="P563" s="4">
        <v>6</v>
      </c>
      <c r="Q563" s="4">
        <v>65000</v>
      </c>
      <c r="R563" s="4">
        <v>0.1</v>
      </c>
      <c r="S563" s="4">
        <v>302</v>
      </c>
      <c r="T563" t="s">
        <v>120</v>
      </c>
      <c r="U563" t="s">
        <v>106</v>
      </c>
    </row>
    <row r="564" spans="1:21" x14ac:dyDescent="0.25">
      <c r="A564" t="s">
        <v>1215</v>
      </c>
      <c r="B564" s="3">
        <v>46068</v>
      </c>
      <c r="C564" t="s">
        <v>667</v>
      </c>
      <c r="D564" t="s">
        <v>1216</v>
      </c>
      <c r="E564" t="s">
        <v>110</v>
      </c>
      <c r="F564" s="4">
        <v>37</v>
      </c>
      <c r="G564" t="s">
        <v>111</v>
      </c>
      <c r="H564" t="s">
        <v>112</v>
      </c>
      <c r="I564" t="s">
        <v>315</v>
      </c>
      <c r="J564" t="s">
        <v>147</v>
      </c>
      <c r="K564" t="s">
        <v>100</v>
      </c>
      <c r="L564" t="s">
        <v>101</v>
      </c>
      <c r="M564" t="s">
        <v>102</v>
      </c>
      <c r="N564" t="s">
        <v>103</v>
      </c>
      <c r="O564" t="s">
        <v>154</v>
      </c>
      <c r="P564" s="4">
        <v>6</v>
      </c>
      <c r="Q564" s="4">
        <v>850</v>
      </c>
      <c r="R564" s="4">
        <v>0</v>
      </c>
      <c r="S564" s="4">
        <v>56</v>
      </c>
      <c r="T564" t="s">
        <v>105</v>
      </c>
      <c r="U564" t="s">
        <v>106</v>
      </c>
    </row>
    <row r="565" spans="1:21" x14ac:dyDescent="0.25">
      <c r="A565" t="s">
        <v>1217</v>
      </c>
      <c r="B565" s="3">
        <v>46144</v>
      </c>
      <c r="C565" t="s">
        <v>1114</v>
      </c>
      <c r="D565" t="s">
        <v>498</v>
      </c>
      <c r="E565" t="s">
        <v>110</v>
      </c>
      <c r="F565" s="4">
        <v>27</v>
      </c>
      <c r="G565" t="s">
        <v>111</v>
      </c>
      <c r="H565" t="s">
        <v>112</v>
      </c>
      <c r="I565" t="s">
        <v>188</v>
      </c>
      <c r="J565" t="s">
        <v>99</v>
      </c>
      <c r="K565" t="s">
        <v>222</v>
      </c>
      <c r="L565" t="s">
        <v>223</v>
      </c>
      <c r="M565" t="s">
        <v>102</v>
      </c>
      <c r="N565" t="s">
        <v>103</v>
      </c>
      <c r="P565" s="4">
        <v>7</v>
      </c>
      <c r="Q565" s="4">
        <v>1600</v>
      </c>
      <c r="R565" s="4">
        <v>0.15</v>
      </c>
      <c r="S565" s="4">
        <v>234</v>
      </c>
      <c r="T565" t="s">
        <v>224</v>
      </c>
      <c r="U565" t="s">
        <v>106</v>
      </c>
    </row>
    <row r="566" spans="1:21" x14ac:dyDescent="0.25">
      <c r="A566" t="s">
        <v>1218</v>
      </c>
      <c r="B566" s="3">
        <v>46260</v>
      </c>
      <c r="C566" t="s">
        <v>383</v>
      </c>
      <c r="D566" t="s">
        <v>462</v>
      </c>
      <c r="E566" t="s">
        <v>95</v>
      </c>
      <c r="F566" s="4">
        <v>40</v>
      </c>
      <c r="G566" t="s">
        <v>96</v>
      </c>
      <c r="H566" t="s">
        <v>228</v>
      </c>
      <c r="I566" t="s">
        <v>229</v>
      </c>
      <c r="J566" t="s">
        <v>147</v>
      </c>
      <c r="K566" t="s">
        <v>254</v>
      </c>
      <c r="L566" t="s">
        <v>255</v>
      </c>
      <c r="M566" t="s">
        <v>232</v>
      </c>
      <c r="N566" t="s">
        <v>256</v>
      </c>
      <c r="O566" t="s">
        <v>148</v>
      </c>
      <c r="P566" s="4">
        <v>1</v>
      </c>
      <c r="Q566" s="4">
        <v>400</v>
      </c>
      <c r="R566" s="4">
        <v>0.1</v>
      </c>
      <c r="S566" s="4">
        <v>223</v>
      </c>
      <c r="T566" t="s">
        <v>155</v>
      </c>
      <c r="U566" t="s">
        <v>106</v>
      </c>
    </row>
    <row r="567" spans="1:21" x14ac:dyDescent="0.25">
      <c r="A567" t="s">
        <v>1219</v>
      </c>
      <c r="B567" s="3">
        <v>46135</v>
      </c>
      <c r="C567" t="s">
        <v>819</v>
      </c>
      <c r="D567" t="s">
        <v>1220</v>
      </c>
      <c r="E567" t="s">
        <v>95</v>
      </c>
      <c r="F567" s="4">
        <v>37</v>
      </c>
      <c r="G567" t="s">
        <v>111</v>
      </c>
      <c r="H567" t="s">
        <v>192</v>
      </c>
      <c r="I567" t="s">
        <v>307</v>
      </c>
      <c r="J567" t="s">
        <v>114</v>
      </c>
      <c r="K567" t="s">
        <v>182</v>
      </c>
      <c r="L567" t="s">
        <v>183</v>
      </c>
      <c r="M567" t="s">
        <v>138</v>
      </c>
      <c r="N567" t="s">
        <v>184</v>
      </c>
      <c r="O567" t="s">
        <v>194</v>
      </c>
      <c r="P567" s="4">
        <v>6</v>
      </c>
      <c r="Q567" s="4">
        <v>650</v>
      </c>
      <c r="R567" s="4">
        <v>0.1</v>
      </c>
      <c r="S567" s="4">
        <v>288</v>
      </c>
      <c r="T567" t="s">
        <v>105</v>
      </c>
      <c r="U567" t="s">
        <v>106</v>
      </c>
    </row>
    <row r="568" spans="1:21" x14ac:dyDescent="0.25">
      <c r="A568" t="s">
        <v>1221</v>
      </c>
      <c r="B568" s="3">
        <v>46086</v>
      </c>
      <c r="C568" t="s">
        <v>671</v>
      </c>
      <c r="D568" t="s">
        <v>498</v>
      </c>
      <c r="E568" t="s">
        <v>110</v>
      </c>
      <c r="F568" s="4">
        <v>30</v>
      </c>
      <c r="G568" t="s">
        <v>111</v>
      </c>
      <c r="H568" t="s">
        <v>192</v>
      </c>
      <c r="I568" t="s">
        <v>193</v>
      </c>
      <c r="J568" t="s">
        <v>114</v>
      </c>
      <c r="K568" t="s">
        <v>124</v>
      </c>
      <c r="L568" t="s">
        <v>125</v>
      </c>
      <c r="M568" t="s">
        <v>126</v>
      </c>
      <c r="N568" t="s">
        <v>127</v>
      </c>
      <c r="P568" s="4">
        <v>7</v>
      </c>
      <c r="Q568" s="4">
        <v>8500</v>
      </c>
      <c r="R568" s="4">
        <v>0</v>
      </c>
      <c r="S568" s="4">
        <v>117</v>
      </c>
      <c r="T568" t="s">
        <v>128</v>
      </c>
      <c r="U568" t="s">
        <v>129</v>
      </c>
    </row>
    <row r="569" spans="1:21" x14ac:dyDescent="0.25">
      <c r="A569" t="s">
        <v>1222</v>
      </c>
      <c r="B569" s="3">
        <v>46134</v>
      </c>
      <c r="C569" t="s">
        <v>558</v>
      </c>
      <c r="D569" t="s">
        <v>516</v>
      </c>
      <c r="E569" t="s">
        <v>110</v>
      </c>
      <c r="F569" s="4">
        <v>37</v>
      </c>
      <c r="G569" t="s">
        <v>111</v>
      </c>
      <c r="H569" t="s">
        <v>192</v>
      </c>
      <c r="I569" t="s">
        <v>307</v>
      </c>
      <c r="J569" t="s">
        <v>114</v>
      </c>
      <c r="K569" t="s">
        <v>310</v>
      </c>
      <c r="L569" t="s">
        <v>311</v>
      </c>
      <c r="M569" t="s">
        <v>102</v>
      </c>
      <c r="N569" t="s">
        <v>103</v>
      </c>
      <c r="O569" t="s">
        <v>198</v>
      </c>
      <c r="P569" s="4">
        <v>1</v>
      </c>
      <c r="Q569" s="4">
        <v>1200</v>
      </c>
      <c r="R569" s="4">
        <v>0</v>
      </c>
      <c r="S569" s="4">
        <v>468</v>
      </c>
      <c r="T569" t="s">
        <v>224</v>
      </c>
      <c r="U569" t="s">
        <v>129</v>
      </c>
    </row>
    <row r="570" spans="1:21" x14ac:dyDescent="0.25">
      <c r="A570" t="s">
        <v>1223</v>
      </c>
      <c r="B570" s="3">
        <v>46256</v>
      </c>
      <c r="C570" t="s">
        <v>657</v>
      </c>
      <c r="D570" t="s">
        <v>688</v>
      </c>
      <c r="E570" t="s">
        <v>110</v>
      </c>
      <c r="F570" s="4">
        <v>45</v>
      </c>
      <c r="G570" t="s">
        <v>159</v>
      </c>
      <c r="H570" t="s">
        <v>249</v>
      </c>
      <c r="I570" t="s">
        <v>250</v>
      </c>
      <c r="J570" t="s">
        <v>114</v>
      </c>
      <c r="K570" t="s">
        <v>238</v>
      </c>
      <c r="L570" t="s">
        <v>239</v>
      </c>
      <c r="M570" t="s">
        <v>126</v>
      </c>
      <c r="N570" t="s">
        <v>240</v>
      </c>
      <c r="O570" t="s">
        <v>154</v>
      </c>
      <c r="P570" s="4">
        <v>8</v>
      </c>
      <c r="Q570" s="4">
        <v>10500</v>
      </c>
      <c r="S570" s="4">
        <v>240</v>
      </c>
      <c r="T570" t="s">
        <v>120</v>
      </c>
      <c r="U570" t="s">
        <v>106</v>
      </c>
    </row>
    <row r="571" spans="1:21" x14ac:dyDescent="0.25">
      <c r="A571" t="s">
        <v>1224</v>
      </c>
      <c r="B571" s="3">
        <v>46157</v>
      </c>
      <c r="C571" t="s">
        <v>936</v>
      </c>
      <c r="D571" t="s">
        <v>644</v>
      </c>
      <c r="E571" t="s">
        <v>95</v>
      </c>
      <c r="F571" s="4">
        <v>49</v>
      </c>
      <c r="G571" t="s">
        <v>159</v>
      </c>
      <c r="H571" t="s">
        <v>202</v>
      </c>
      <c r="I571" t="s">
        <v>203</v>
      </c>
      <c r="J571" t="s">
        <v>99</v>
      </c>
      <c r="K571" t="s">
        <v>115</v>
      </c>
      <c r="L571" t="s">
        <v>116</v>
      </c>
      <c r="M571" t="s">
        <v>117</v>
      </c>
      <c r="N571" t="s">
        <v>118</v>
      </c>
      <c r="O571" t="s">
        <v>119</v>
      </c>
      <c r="P571" s="4">
        <v>1</v>
      </c>
      <c r="Q571" s="4">
        <v>1600</v>
      </c>
      <c r="R571" s="4">
        <v>0.2</v>
      </c>
      <c r="S571" s="4">
        <v>91</v>
      </c>
      <c r="T571" t="s">
        <v>224</v>
      </c>
      <c r="U571" t="s">
        <v>141</v>
      </c>
    </row>
    <row r="572" spans="1:21" x14ac:dyDescent="0.25">
      <c r="A572" t="s">
        <v>1225</v>
      </c>
      <c r="B572" s="3">
        <v>46033</v>
      </c>
      <c r="C572" t="s">
        <v>869</v>
      </c>
      <c r="D572" t="s">
        <v>1226</v>
      </c>
      <c r="E572" t="s">
        <v>110</v>
      </c>
      <c r="F572" s="4">
        <v>54</v>
      </c>
      <c r="G572" t="s">
        <v>111</v>
      </c>
      <c r="H572" t="s">
        <v>192</v>
      </c>
      <c r="I572" t="s">
        <v>307</v>
      </c>
      <c r="J572" t="s">
        <v>147</v>
      </c>
      <c r="K572" t="s">
        <v>182</v>
      </c>
      <c r="L572" t="s">
        <v>183</v>
      </c>
      <c r="M572" t="s">
        <v>138</v>
      </c>
      <c r="N572" t="s">
        <v>184</v>
      </c>
      <c r="O572" t="s">
        <v>198</v>
      </c>
      <c r="P572" s="4">
        <v>4</v>
      </c>
      <c r="Q572" s="4">
        <v>650</v>
      </c>
      <c r="R572" s="4">
        <v>0.15</v>
      </c>
      <c r="S572" s="4">
        <v>210</v>
      </c>
      <c r="T572" t="s">
        <v>128</v>
      </c>
      <c r="U572" t="s">
        <v>129</v>
      </c>
    </row>
    <row r="573" spans="1:21" x14ac:dyDescent="0.25">
      <c r="A573" t="s">
        <v>1227</v>
      </c>
      <c r="B573" s="3">
        <v>46212</v>
      </c>
      <c r="C573" t="s">
        <v>954</v>
      </c>
      <c r="D573" t="s">
        <v>468</v>
      </c>
      <c r="E573" t="s">
        <v>110</v>
      </c>
      <c r="F573" s="4">
        <v>28</v>
      </c>
      <c r="G573" t="s">
        <v>111</v>
      </c>
      <c r="H573" t="s">
        <v>112</v>
      </c>
      <c r="I573" t="s">
        <v>113</v>
      </c>
      <c r="J573" t="s">
        <v>114</v>
      </c>
      <c r="K573" t="s">
        <v>230</v>
      </c>
      <c r="L573" t="s">
        <v>231</v>
      </c>
      <c r="M573" t="s">
        <v>232</v>
      </c>
      <c r="N573" t="s">
        <v>233</v>
      </c>
      <c r="O573" t="s">
        <v>198</v>
      </c>
      <c r="P573" s="4">
        <v>1</v>
      </c>
      <c r="Q573" s="4">
        <v>300</v>
      </c>
      <c r="R573" s="4">
        <v>0</v>
      </c>
      <c r="S573" s="4">
        <v>457</v>
      </c>
      <c r="T573" t="s">
        <v>105</v>
      </c>
      <c r="U573" t="s">
        <v>129</v>
      </c>
    </row>
    <row r="574" spans="1:21" x14ac:dyDescent="0.25">
      <c r="A574" t="s">
        <v>1228</v>
      </c>
      <c r="B574" s="3">
        <v>46043</v>
      </c>
      <c r="C574" t="s">
        <v>285</v>
      </c>
      <c r="D574" t="s">
        <v>1198</v>
      </c>
      <c r="E574" t="s">
        <v>110</v>
      </c>
      <c r="F574" s="4">
        <v>35</v>
      </c>
      <c r="G574" t="s">
        <v>111</v>
      </c>
      <c r="H574" t="s">
        <v>152</v>
      </c>
      <c r="I574" t="s">
        <v>274</v>
      </c>
      <c r="J574" t="s">
        <v>114</v>
      </c>
      <c r="K574" t="s">
        <v>310</v>
      </c>
      <c r="L574" t="s">
        <v>311</v>
      </c>
      <c r="M574" t="s">
        <v>102</v>
      </c>
      <c r="N574" t="s">
        <v>103</v>
      </c>
      <c r="O574" t="s">
        <v>140</v>
      </c>
      <c r="P574" s="4">
        <v>1</v>
      </c>
      <c r="Q574" s="4">
        <v>1200</v>
      </c>
      <c r="R574" s="4">
        <v>0</v>
      </c>
      <c r="S574" s="4">
        <v>250</v>
      </c>
      <c r="T574" t="s">
        <v>128</v>
      </c>
      <c r="U574" t="s">
        <v>141</v>
      </c>
    </row>
    <row r="575" spans="1:21" x14ac:dyDescent="0.25">
      <c r="A575" t="s">
        <v>1229</v>
      </c>
      <c r="B575" s="3">
        <v>46265</v>
      </c>
      <c r="C575" t="s">
        <v>875</v>
      </c>
      <c r="D575" t="s">
        <v>840</v>
      </c>
      <c r="E575" t="s">
        <v>95</v>
      </c>
      <c r="F575" s="4">
        <v>55</v>
      </c>
      <c r="G575" t="s">
        <v>111</v>
      </c>
      <c r="H575" t="s">
        <v>192</v>
      </c>
      <c r="I575" t="s">
        <v>307</v>
      </c>
      <c r="J575" t="s">
        <v>147</v>
      </c>
      <c r="K575" t="s">
        <v>230</v>
      </c>
      <c r="L575" t="s">
        <v>231</v>
      </c>
      <c r="M575" t="s">
        <v>232</v>
      </c>
      <c r="N575" t="s">
        <v>233</v>
      </c>
      <c r="O575" t="s">
        <v>154</v>
      </c>
      <c r="P575" s="4">
        <v>3</v>
      </c>
      <c r="Q575" s="4">
        <v>300</v>
      </c>
      <c r="R575" s="4">
        <v>0.1</v>
      </c>
      <c r="S575" s="4">
        <v>377</v>
      </c>
      <c r="T575" t="s">
        <v>128</v>
      </c>
      <c r="U575" t="s">
        <v>141</v>
      </c>
    </row>
    <row r="576" spans="1:21" x14ac:dyDescent="0.25">
      <c r="A576" t="s">
        <v>1230</v>
      </c>
      <c r="B576" s="3">
        <v>46053</v>
      </c>
      <c r="C576" t="s">
        <v>759</v>
      </c>
      <c r="D576" t="s">
        <v>1143</v>
      </c>
      <c r="E576" t="s">
        <v>110</v>
      </c>
      <c r="F576" s="4">
        <v>21</v>
      </c>
      <c r="G576" t="s">
        <v>111</v>
      </c>
      <c r="H576" t="s">
        <v>145</v>
      </c>
      <c r="I576" t="s">
        <v>146</v>
      </c>
      <c r="J576" t="s">
        <v>114</v>
      </c>
      <c r="K576" t="s">
        <v>310</v>
      </c>
      <c r="L576" t="s">
        <v>311</v>
      </c>
      <c r="M576" t="s">
        <v>102</v>
      </c>
      <c r="N576" t="s">
        <v>103</v>
      </c>
      <c r="O576" t="s">
        <v>198</v>
      </c>
      <c r="P576" s="4">
        <v>5</v>
      </c>
      <c r="Q576" s="4">
        <v>1200</v>
      </c>
      <c r="R576" s="4">
        <v>0.05</v>
      </c>
      <c r="S576" s="4">
        <v>409</v>
      </c>
      <c r="T576" t="s">
        <v>224</v>
      </c>
      <c r="U576" t="s">
        <v>141</v>
      </c>
    </row>
    <row r="577" spans="1:21" x14ac:dyDescent="0.25">
      <c r="A577" t="s">
        <v>1231</v>
      </c>
      <c r="B577" s="3">
        <v>46213</v>
      </c>
      <c r="C577" t="s">
        <v>545</v>
      </c>
      <c r="D577" t="s">
        <v>996</v>
      </c>
      <c r="E577" t="s">
        <v>110</v>
      </c>
      <c r="F577" s="4">
        <v>48</v>
      </c>
      <c r="G577" t="s">
        <v>159</v>
      </c>
      <c r="H577" t="s">
        <v>160</v>
      </c>
      <c r="I577" t="s">
        <v>161</v>
      </c>
      <c r="J577" t="s">
        <v>147</v>
      </c>
      <c r="K577" t="s">
        <v>174</v>
      </c>
      <c r="L577" t="s">
        <v>175</v>
      </c>
      <c r="M577" t="s">
        <v>102</v>
      </c>
      <c r="N577" t="s">
        <v>176</v>
      </c>
      <c r="O577" t="s">
        <v>119</v>
      </c>
      <c r="P577" s="4">
        <v>3</v>
      </c>
      <c r="Q577" s="4">
        <v>12500</v>
      </c>
      <c r="R577" s="4">
        <v>0.1</v>
      </c>
      <c r="S577" s="4">
        <v>390</v>
      </c>
      <c r="T577" t="s">
        <v>224</v>
      </c>
      <c r="U577" t="s">
        <v>106</v>
      </c>
    </row>
    <row r="578" spans="1:21" x14ac:dyDescent="0.25">
      <c r="A578" t="s">
        <v>1232</v>
      </c>
      <c r="B578" s="3">
        <v>46223</v>
      </c>
      <c r="C578" t="s">
        <v>687</v>
      </c>
      <c r="D578" t="s">
        <v>348</v>
      </c>
      <c r="E578" t="s">
        <v>95</v>
      </c>
      <c r="F578" s="4">
        <v>52</v>
      </c>
      <c r="G578" t="s">
        <v>133</v>
      </c>
      <c r="H578" t="s">
        <v>134</v>
      </c>
      <c r="I578" t="s">
        <v>135</v>
      </c>
      <c r="J578" t="s">
        <v>114</v>
      </c>
      <c r="K578" t="s">
        <v>230</v>
      </c>
      <c r="L578" t="s">
        <v>231</v>
      </c>
      <c r="M578" t="s">
        <v>232</v>
      </c>
      <c r="N578" t="s">
        <v>233</v>
      </c>
      <c r="O578" t="s">
        <v>154</v>
      </c>
      <c r="P578" s="4">
        <v>5</v>
      </c>
      <c r="Q578" s="4">
        <v>300</v>
      </c>
      <c r="R578" s="4">
        <v>0.1</v>
      </c>
      <c r="S578" s="4">
        <v>76</v>
      </c>
      <c r="T578" t="s">
        <v>128</v>
      </c>
      <c r="U578" t="s">
        <v>141</v>
      </c>
    </row>
    <row r="579" spans="1:21" x14ac:dyDescent="0.25">
      <c r="A579" t="s">
        <v>1233</v>
      </c>
      <c r="B579" s="3">
        <v>46114</v>
      </c>
      <c r="C579" t="s">
        <v>1100</v>
      </c>
      <c r="D579" t="s">
        <v>488</v>
      </c>
      <c r="E579" t="s">
        <v>95</v>
      </c>
      <c r="F579" s="4">
        <v>23</v>
      </c>
      <c r="G579" t="s">
        <v>159</v>
      </c>
      <c r="H579" t="s">
        <v>160</v>
      </c>
      <c r="I579" t="s">
        <v>161</v>
      </c>
      <c r="J579" t="s">
        <v>99</v>
      </c>
      <c r="K579" t="s">
        <v>254</v>
      </c>
      <c r="L579" t="s">
        <v>255</v>
      </c>
      <c r="M579" t="s">
        <v>232</v>
      </c>
      <c r="N579" t="s">
        <v>256</v>
      </c>
      <c r="O579" t="s">
        <v>148</v>
      </c>
      <c r="P579" s="4">
        <v>2</v>
      </c>
      <c r="Q579" s="4">
        <v>400</v>
      </c>
      <c r="R579" s="4">
        <v>0</v>
      </c>
      <c r="S579" s="4">
        <v>62</v>
      </c>
      <c r="T579" t="s">
        <v>155</v>
      </c>
      <c r="U579" t="s">
        <v>129</v>
      </c>
    </row>
    <row r="580" spans="1:21" x14ac:dyDescent="0.25">
      <c r="A580" t="s">
        <v>1234</v>
      </c>
      <c r="B580" s="3">
        <v>46040</v>
      </c>
      <c r="C580" t="s">
        <v>1051</v>
      </c>
      <c r="D580" t="s">
        <v>1157</v>
      </c>
      <c r="E580" t="s">
        <v>110</v>
      </c>
      <c r="F580" s="4">
        <v>52</v>
      </c>
      <c r="G580" t="s">
        <v>111</v>
      </c>
      <c r="H580" t="s">
        <v>152</v>
      </c>
      <c r="I580" t="s">
        <v>274</v>
      </c>
      <c r="J580" t="s">
        <v>147</v>
      </c>
      <c r="K580" t="s">
        <v>254</v>
      </c>
      <c r="L580" t="s">
        <v>255</v>
      </c>
      <c r="M580" t="s">
        <v>232</v>
      </c>
      <c r="N580" t="s">
        <v>256</v>
      </c>
      <c r="O580" t="s">
        <v>169</v>
      </c>
      <c r="P580" s="4">
        <v>1</v>
      </c>
      <c r="Q580" s="4">
        <v>400</v>
      </c>
      <c r="R580" s="4">
        <v>0</v>
      </c>
      <c r="S580" s="4">
        <v>106</v>
      </c>
      <c r="T580" t="s">
        <v>105</v>
      </c>
      <c r="U580" t="s">
        <v>141</v>
      </c>
    </row>
    <row r="581" spans="1:21" x14ac:dyDescent="0.25">
      <c r="A581" t="s">
        <v>1235</v>
      </c>
      <c r="B581" s="3">
        <v>46043</v>
      </c>
      <c r="C581" t="s">
        <v>643</v>
      </c>
      <c r="D581" t="s">
        <v>273</v>
      </c>
      <c r="E581" t="s">
        <v>95</v>
      </c>
      <c r="F581" s="4">
        <v>51</v>
      </c>
      <c r="G581" t="s">
        <v>111</v>
      </c>
      <c r="H581" t="s">
        <v>152</v>
      </c>
      <c r="I581" t="s">
        <v>274</v>
      </c>
      <c r="J581" t="s">
        <v>99</v>
      </c>
      <c r="K581" t="s">
        <v>238</v>
      </c>
      <c r="L581" t="s">
        <v>239</v>
      </c>
      <c r="M581" t="s">
        <v>126</v>
      </c>
      <c r="N581" t="s">
        <v>240</v>
      </c>
      <c r="O581" t="s">
        <v>194</v>
      </c>
      <c r="P581" s="4">
        <v>5</v>
      </c>
      <c r="Q581" s="4">
        <v>10500</v>
      </c>
      <c r="R581" s="4">
        <v>0.15</v>
      </c>
      <c r="S581" s="4">
        <v>250</v>
      </c>
      <c r="T581" t="s">
        <v>155</v>
      </c>
      <c r="U581" t="s">
        <v>141</v>
      </c>
    </row>
    <row r="582" spans="1:21" x14ac:dyDescent="0.25">
      <c r="A582" t="s">
        <v>1236</v>
      </c>
      <c r="B582" s="3">
        <v>46067</v>
      </c>
      <c r="C582" t="s">
        <v>347</v>
      </c>
      <c r="D582" t="s">
        <v>640</v>
      </c>
      <c r="E582" t="s">
        <v>110</v>
      </c>
      <c r="F582" s="4">
        <v>29</v>
      </c>
      <c r="G582" t="s">
        <v>133</v>
      </c>
      <c r="H582" t="s">
        <v>390</v>
      </c>
      <c r="I582" t="s">
        <v>391</v>
      </c>
      <c r="J582" t="s">
        <v>99</v>
      </c>
      <c r="K582" t="s">
        <v>238</v>
      </c>
      <c r="L582" t="s">
        <v>239</v>
      </c>
      <c r="M582" t="s">
        <v>126</v>
      </c>
      <c r="N582" t="s">
        <v>240</v>
      </c>
      <c r="O582" t="s">
        <v>119</v>
      </c>
      <c r="P582" s="4">
        <v>1</v>
      </c>
      <c r="Q582" s="4">
        <v>10500</v>
      </c>
      <c r="R582" s="4">
        <v>0.1</v>
      </c>
      <c r="S582" s="4">
        <v>479</v>
      </c>
      <c r="T582" t="s">
        <v>120</v>
      </c>
      <c r="U582" t="s">
        <v>106</v>
      </c>
    </row>
    <row r="583" spans="1:21" x14ac:dyDescent="0.25">
      <c r="A583" t="s">
        <v>1237</v>
      </c>
      <c r="B583" s="3">
        <v>46193</v>
      </c>
      <c r="C583" t="s">
        <v>584</v>
      </c>
      <c r="D583" t="s">
        <v>1238</v>
      </c>
      <c r="E583" t="s">
        <v>110</v>
      </c>
      <c r="F583" s="4">
        <v>44</v>
      </c>
      <c r="G583" t="s">
        <v>111</v>
      </c>
      <c r="H583" t="s">
        <v>192</v>
      </c>
      <c r="I583" t="s">
        <v>193</v>
      </c>
      <c r="J583" t="s">
        <v>99</v>
      </c>
      <c r="K583" t="s">
        <v>174</v>
      </c>
      <c r="L583" t="s">
        <v>175</v>
      </c>
      <c r="M583" t="s">
        <v>102</v>
      </c>
      <c r="N583" t="s">
        <v>176</v>
      </c>
      <c r="O583" t="s">
        <v>198</v>
      </c>
      <c r="P583" s="4">
        <v>6</v>
      </c>
      <c r="Q583" s="4">
        <v>12500</v>
      </c>
      <c r="R583" s="4">
        <v>0.05</v>
      </c>
      <c r="S583" s="4">
        <v>498</v>
      </c>
      <c r="T583" t="s">
        <v>105</v>
      </c>
      <c r="U583" t="s">
        <v>141</v>
      </c>
    </row>
    <row r="584" spans="1:21" x14ac:dyDescent="0.25">
      <c r="A584" t="s">
        <v>1239</v>
      </c>
      <c r="B584" s="3">
        <v>46051</v>
      </c>
      <c r="C584" t="s">
        <v>1240</v>
      </c>
      <c r="D584" t="s">
        <v>840</v>
      </c>
      <c r="E584" t="s">
        <v>95</v>
      </c>
      <c r="F584" s="4">
        <v>22</v>
      </c>
      <c r="G584" t="s">
        <v>111</v>
      </c>
      <c r="H584" t="s">
        <v>145</v>
      </c>
      <c r="I584" t="s">
        <v>146</v>
      </c>
      <c r="J584" t="s">
        <v>147</v>
      </c>
      <c r="K584" t="s">
        <v>230</v>
      </c>
      <c r="L584" t="s">
        <v>231</v>
      </c>
      <c r="M584" t="s">
        <v>232</v>
      </c>
      <c r="N584" t="s">
        <v>233</v>
      </c>
      <c r="O584" t="s">
        <v>198</v>
      </c>
      <c r="P584" s="4">
        <v>4</v>
      </c>
      <c r="Q584" s="4">
        <v>300</v>
      </c>
      <c r="R584" s="4">
        <v>0.1</v>
      </c>
      <c r="S584" s="4">
        <v>103</v>
      </c>
      <c r="T584" t="s">
        <v>120</v>
      </c>
      <c r="U584" t="s">
        <v>106</v>
      </c>
    </row>
    <row r="585" spans="1:21" x14ac:dyDescent="0.25">
      <c r="A585" t="s">
        <v>1241</v>
      </c>
      <c r="B585" s="3">
        <v>46043</v>
      </c>
      <c r="C585" t="s">
        <v>674</v>
      </c>
      <c r="D585" t="s">
        <v>187</v>
      </c>
      <c r="E585" t="s">
        <v>110</v>
      </c>
      <c r="F585" s="4">
        <v>27</v>
      </c>
      <c r="G585" t="s">
        <v>111</v>
      </c>
      <c r="H585" t="s">
        <v>112</v>
      </c>
      <c r="I585" t="s">
        <v>188</v>
      </c>
      <c r="J585" t="s">
        <v>99</v>
      </c>
      <c r="K585" t="s">
        <v>238</v>
      </c>
      <c r="L585" t="s">
        <v>239</v>
      </c>
      <c r="M585" t="s">
        <v>126</v>
      </c>
      <c r="N585" t="s">
        <v>240</v>
      </c>
      <c r="O585" t="s">
        <v>198</v>
      </c>
      <c r="P585" s="4">
        <v>8</v>
      </c>
      <c r="Q585" s="4">
        <v>10500</v>
      </c>
      <c r="R585" s="4">
        <v>0</v>
      </c>
      <c r="S585" s="4">
        <v>152</v>
      </c>
      <c r="T585" t="s">
        <v>128</v>
      </c>
      <c r="U585" t="s">
        <v>106</v>
      </c>
    </row>
    <row r="586" spans="1:21" x14ac:dyDescent="0.25">
      <c r="A586" t="s">
        <v>1242</v>
      </c>
      <c r="B586" s="3">
        <v>46149</v>
      </c>
      <c r="C586" t="s">
        <v>936</v>
      </c>
      <c r="D586" t="s">
        <v>878</v>
      </c>
      <c r="E586" t="s">
        <v>110</v>
      </c>
      <c r="F586" s="4">
        <v>38</v>
      </c>
      <c r="G586" t="s">
        <v>159</v>
      </c>
      <c r="H586" t="s">
        <v>202</v>
      </c>
      <c r="I586" t="s">
        <v>203</v>
      </c>
      <c r="J586" t="s">
        <v>99</v>
      </c>
      <c r="K586" t="s">
        <v>136</v>
      </c>
      <c r="L586" t="s">
        <v>137</v>
      </c>
      <c r="M586" t="s">
        <v>138</v>
      </c>
      <c r="N586" t="s">
        <v>139</v>
      </c>
      <c r="O586" t="s">
        <v>194</v>
      </c>
      <c r="P586" s="4">
        <v>3</v>
      </c>
      <c r="Q586" s="4">
        <v>1200</v>
      </c>
      <c r="R586" s="4">
        <v>0.05</v>
      </c>
      <c r="S586" s="4">
        <v>186</v>
      </c>
      <c r="T586" t="s">
        <v>120</v>
      </c>
      <c r="U586" t="s">
        <v>106</v>
      </c>
    </row>
    <row r="587" spans="1:21" x14ac:dyDescent="0.25">
      <c r="A587" t="s">
        <v>1243</v>
      </c>
      <c r="B587" s="3">
        <v>46223</v>
      </c>
      <c r="C587" t="s">
        <v>350</v>
      </c>
      <c r="D587" t="s">
        <v>321</v>
      </c>
      <c r="E587" t="s">
        <v>95</v>
      </c>
      <c r="F587" s="4">
        <v>39</v>
      </c>
      <c r="G587" t="s">
        <v>96</v>
      </c>
      <c r="H587" t="s">
        <v>228</v>
      </c>
      <c r="I587" t="s">
        <v>229</v>
      </c>
      <c r="J587" t="s">
        <v>147</v>
      </c>
      <c r="K587" t="s">
        <v>100</v>
      </c>
      <c r="L587" t="s">
        <v>101</v>
      </c>
      <c r="M587" t="s">
        <v>102</v>
      </c>
      <c r="N587" t="s">
        <v>103</v>
      </c>
      <c r="O587" t="s">
        <v>104</v>
      </c>
      <c r="P587" s="4">
        <v>2</v>
      </c>
      <c r="Q587" s="4">
        <v>850</v>
      </c>
      <c r="R587" s="4">
        <v>0.05</v>
      </c>
      <c r="S587" s="4">
        <v>72</v>
      </c>
      <c r="T587" t="s">
        <v>224</v>
      </c>
      <c r="U587" t="s">
        <v>106</v>
      </c>
    </row>
    <row r="588" spans="1:21" x14ac:dyDescent="0.25">
      <c r="A588" t="s">
        <v>1244</v>
      </c>
      <c r="B588" s="3">
        <v>46129</v>
      </c>
      <c r="C588" t="s">
        <v>839</v>
      </c>
      <c r="D588" t="s">
        <v>472</v>
      </c>
      <c r="E588" t="s">
        <v>110</v>
      </c>
      <c r="F588" s="4">
        <v>44</v>
      </c>
      <c r="G588" t="s">
        <v>96</v>
      </c>
      <c r="H588" t="s">
        <v>207</v>
      </c>
      <c r="I588" t="s">
        <v>270</v>
      </c>
      <c r="J588" t="s">
        <v>99</v>
      </c>
      <c r="K588" t="s">
        <v>238</v>
      </c>
      <c r="L588" t="s">
        <v>239</v>
      </c>
      <c r="M588" t="s">
        <v>126</v>
      </c>
      <c r="N588" t="s">
        <v>240</v>
      </c>
      <c r="O588" t="s">
        <v>119</v>
      </c>
      <c r="P588" s="4">
        <v>2</v>
      </c>
      <c r="Q588" s="4">
        <v>10500</v>
      </c>
      <c r="R588" s="4">
        <v>0.1</v>
      </c>
      <c r="S588" s="4">
        <v>386</v>
      </c>
      <c r="T588" t="s">
        <v>120</v>
      </c>
      <c r="U588" t="s">
        <v>106</v>
      </c>
    </row>
    <row r="589" spans="1:21" x14ac:dyDescent="0.25">
      <c r="A589" t="s">
        <v>1245</v>
      </c>
      <c r="B589" s="3">
        <v>46168</v>
      </c>
      <c r="C589" t="s">
        <v>1195</v>
      </c>
      <c r="D589" t="s">
        <v>227</v>
      </c>
      <c r="E589" t="s">
        <v>95</v>
      </c>
      <c r="F589" s="4">
        <v>34</v>
      </c>
      <c r="G589" t="s">
        <v>111</v>
      </c>
      <c r="H589" t="s">
        <v>236</v>
      </c>
      <c r="I589" t="s">
        <v>237</v>
      </c>
      <c r="J589" t="s">
        <v>114</v>
      </c>
      <c r="K589" t="s">
        <v>339</v>
      </c>
      <c r="L589" t="s">
        <v>340</v>
      </c>
      <c r="M589" t="s">
        <v>102</v>
      </c>
      <c r="N589" t="s">
        <v>342</v>
      </c>
      <c r="O589" t="s">
        <v>198</v>
      </c>
      <c r="P589" s="4">
        <v>7</v>
      </c>
      <c r="Q589" s="4">
        <v>65000</v>
      </c>
      <c r="R589" s="4">
        <v>0.1</v>
      </c>
      <c r="S589" s="4">
        <v>391</v>
      </c>
      <c r="T589" t="s">
        <v>128</v>
      </c>
      <c r="U589" t="s">
        <v>106</v>
      </c>
    </row>
    <row r="590" spans="1:21" x14ac:dyDescent="0.25">
      <c r="A590" t="s">
        <v>1246</v>
      </c>
      <c r="B590" s="3">
        <v>46113</v>
      </c>
      <c r="C590" t="s">
        <v>364</v>
      </c>
      <c r="D590" t="s">
        <v>651</v>
      </c>
      <c r="E590" t="s">
        <v>95</v>
      </c>
      <c r="F590" s="4">
        <v>53</v>
      </c>
      <c r="G590" t="s">
        <v>96</v>
      </c>
      <c r="H590" t="s">
        <v>97</v>
      </c>
      <c r="I590" t="s">
        <v>98</v>
      </c>
      <c r="J590" t="s">
        <v>99</v>
      </c>
      <c r="K590" t="s">
        <v>124</v>
      </c>
      <c r="L590" t="s">
        <v>125</v>
      </c>
      <c r="M590" t="s">
        <v>126</v>
      </c>
      <c r="N590" t="s">
        <v>127</v>
      </c>
      <c r="O590" t="s">
        <v>198</v>
      </c>
      <c r="P590" s="4">
        <v>1</v>
      </c>
      <c r="Q590" s="4">
        <v>8500</v>
      </c>
      <c r="R590" s="4">
        <v>0.1</v>
      </c>
      <c r="S590" s="4">
        <v>291</v>
      </c>
      <c r="T590" t="s">
        <v>155</v>
      </c>
      <c r="U590" t="s">
        <v>106</v>
      </c>
    </row>
    <row r="591" spans="1:21" x14ac:dyDescent="0.25">
      <c r="A591" t="s">
        <v>1247</v>
      </c>
      <c r="B591" s="3">
        <v>46093</v>
      </c>
      <c r="C591" t="s">
        <v>1248</v>
      </c>
      <c r="D591" t="s">
        <v>288</v>
      </c>
      <c r="E591" t="s">
        <v>110</v>
      </c>
      <c r="F591" s="4">
        <v>42</v>
      </c>
      <c r="G591" t="s">
        <v>111</v>
      </c>
      <c r="H591" t="s">
        <v>112</v>
      </c>
      <c r="I591" t="s">
        <v>173</v>
      </c>
      <c r="J591" t="s">
        <v>147</v>
      </c>
      <c r="K591" t="s">
        <v>339</v>
      </c>
      <c r="L591" t="s">
        <v>340</v>
      </c>
      <c r="M591" t="s">
        <v>102</v>
      </c>
      <c r="N591" t="s">
        <v>342</v>
      </c>
      <c r="O591" t="s">
        <v>140</v>
      </c>
      <c r="P591" s="4">
        <v>6</v>
      </c>
      <c r="Q591" s="4">
        <v>65000</v>
      </c>
      <c r="R591" s="4">
        <v>0.05</v>
      </c>
      <c r="S591" s="4">
        <v>209</v>
      </c>
      <c r="T591" t="s">
        <v>120</v>
      </c>
      <c r="U591" t="s">
        <v>106</v>
      </c>
    </row>
    <row r="592" spans="1:21" x14ac:dyDescent="0.25">
      <c r="A592" t="s">
        <v>1249</v>
      </c>
      <c r="B592" s="3">
        <v>46115</v>
      </c>
      <c r="C592" t="s">
        <v>293</v>
      </c>
      <c r="D592" t="s">
        <v>283</v>
      </c>
      <c r="E592" t="s">
        <v>95</v>
      </c>
      <c r="F592" s="4">
        <v>54</v>
      </c>
      <c r="G592" t="s">
        <v>111</v>
      </c>
      <c r="H592" t="s">
        <v>192</v>
      </c>
      <c r="I592" t="s">
        <v>307</v>
      </c>
      <c r="J592" t="s">
        <v>147</v>
      </c>
      <c r="K592" t="s">
        <v>174</v>
      </c>
      <c r="L592" t="s">
        <v>175</v>
      </c>
      <c r="M592" t="s">
        <v>102</v>
      </c>
      <c r="N592" t="s">
        <v>176</v>
      </c>
      <c r="O592" t="s">
        <v>119</v>
      </c>
      <c r="P592" s="4">
        <v>2</v>
      </c>
      <c r="Q592" s="4">
        <v>12500</v>
      </c>
      <c r="R592" s="4">
        <v>0</v>
      </c>
      <c r="S592" s="4">
        <v>456</v>
      </c>
      <c r="T592" t="s">
        <v>155</v>
      </c>
      <c r="U592" t="s">
        <v>106</v>
      </c>
    </row>
    <row r="593" spans="1:21" x14ac:dyDescent="0.25">
      <c r="A593" t="s">
        <v>1250</v>
      </c>
      <c r="B593" s="3">
        <v>46047</v>
      </c>
      <c r="C593" t="s">
        <v>260</v>
      </c>
      <c r="D593" t="s">
        <v>1220</v>
      </c>
      <c r="E593" t="s">
        <v>95</v>
      </c>
      <c r="F593" s="4">
        <v>29</v>
      </c>
      <c r="G593" t="s">
        <v>111</v>
      </c>
      <c r="H593" t="s">
        <v>145</v>
      </c>
      <c r="I593" t="s">
        <v>146</v>
      </c>
      <c r="J593" t="s">
        <v>147</v>
      </c>
      <c r="K593" t="s">
        <v>115</v>
      </c>
      <c r="L593" t="s">
        <v>116</v>
      </c>
      <c r="M593" t="s">
        <v>117</v>
      </c>
      <c r="N593" t="s">
        <v>118</v>
      </c>
      <c r="O593" t="s">
        <v>154</v>
      </c>
      <c r="P593" s="4">
        <v>6</v>
      </c>
      <c r="Q593" s="4">
        <v>1600</v>
      </c>
      <c r="R593" s="4">
        <v>0.1</v>
      </c>
      <c r="S593" s="4">
        <v>206</v>
      </c>
      <c r="T593" t="s">
        <v>224</v>
      </c>
      <c r="U593" t="s">
        <v>106</v>
      </c>
    </row>
    <row r="594" spans="1:21" x14ac:dyDescent="0.25">
      <c r="A594" t="s">
        <v>1251</v>
      </c>
      <c r="B594" s="3">
        <v>46032</v>
      </c>
      <c r="C594" t="s">
        <v>633</v>
      </c>
      <c r="D594" t="s">
        <v>447</v>
      </c>
      <c r="E594" t="s">
        <v>95</v>
      </c>
      <c r="F594" s="4">
        <v>52</v>
      </c>
      <c r="G594" t="s">
        <v>111</v>
      </c>
      <c r="H594" t="s">
        <v>236</v>
      </c>
      <c r="I594" t="s">
        <v>237</v>
      </c>
      <c r="J594" t="s">
        <v>114</v>
      </c>
      <c r="K594" t="s">
        <v>124</v>
      </c>
      <c r="L594" t="s">
        <v>125</v>
      </c>
      <c r="M594" t="s">
        <v>126</v>
      </c>
      <c r="N594" t="s">
        <v>127</v>
      </c>
      <c r="O594" t="s">
        <v>104</v>
      </c>
      <c r="P594" s="4">
        <v>3</v>
      </c>
      <c r="Q594" s="4">
        <v>8500</v>
      </c>
      <c r="R594" s="4">
        <v>0.15</v>
      </c>
      <c r="S594" s="4">
        <v>221</v>
      </c>
      <c r="T594" t="s">
        <v>120</v>
      </c>
      <c r="U594" t="s">
        <v>141</v>
      </c>
    </row>
    <row r="595" spans="1:21" x14ac:dyDescent="0.25">
      <c r="A595" t="s">
        <v>1252</v>
      </c>
      <c r="B595" s="3">
        <v>46092</v>
      </c>
      <c r="C595" t="s">
        <v>577</v>
      </c>
      <c r="D595" t="s">
        <v>883</v>
      </c>
      <c r="E595" t="s">
        <v>110</v>
      </c>
      <c r="F595" s="4">
        <v>43</v>
      </c>
      <c r="G595" t="s">
        <v>96</v>
      </c>
      <c r="H595" t="s">
        <v>207</v>
      </c>
      <c r="I595" t="s">
        <v>208</v>
      </c>
      <c r="J595" t="s">
        <v>99</v>
      </c>
      <c r="K595" t="s">
        <v>124</v>
      </c>
      <c r="L595" t="s">
        <v>125</v>
      </c>
      <c r="M595" t="s">
        <v>126</v>
      </c>
      <c r="N595" t="s">
        <v>127</v>
      </c>
      <c r="O595" t="s">
        <v>104</v>
      </c>
      <c r="P595" s="4">
        <v>6</v>
      </c>
      <c r="Q595" s="4">
        <v>8500</v>
      </c>
      <c r="R595" s="4">
        <v>0.15</v>
      </c>
      <c r="S595" s="4">
        <v>198</v>
      </c>
      <c r="T595" t="s">
        <v>120</v>
      </c>
      <c r="U595" t="s">
        <v>106</v>
      </c>
    </row>
    <row r="596" spans="1:21" x14ac:dyDescent="0.25">
      <c r="A596" t="s">
        <v>1253</v>
      </c>
      <c r="B596" s="3">
        <v>46104</v>
      </c>
      <c r="C596" t="s">
        <v>451</v>
      </c>
      <c r="D596" t="s">
        <v>462</v>
      </c>
      <c r="E596" t="s">
        <v>110</v>
      </c>
      <c r="F596" s="4">
        <v>46</v>
      </c>
      <c r="G596" t="s">
        <v>96</v>
      </c>
      <c r="H596" t="s">
        <v>97</v>
      </c>
      <c r="I596" t="s">
        <v>98</v>
      </c>
      <c r="J596" t="s">
        <v>114</v>
      </c>
      <c r="K596" t="s">
        <v>310</v>
      </c>
      <c r="L596" t="s">
        <v>311</v>
      </c>
      <c r="M596" t="s">
        <v>102</v>
      </c>
      <c r="N596" t="s">
        <v>103</v>
      </c>
      <c r="O596" t="s">
        <v>104</v>
      </c>
      <c r="P596" s="4">
        <v>2</v>
      </c>
      <c r="Q596" s="4">
        <v>1200</v>
      </c>
      <c r="R596" s="4">
        <v>0.1</v>
      </c>
      <c r="S596" s="4">
        <v>237</v>
      </c>
      <c r="T596" t="s">
        <v>224</v>
      </c>
      <c r="U596" t="s">
        <v>106</v>
      </c>
    </row>
    <row r="597" spans="1:21" x14ac:dyDescent="0.25">
      <c r="A597" t="s">
        <v>1254</v>
      </c>
      <c r="B597" s="3">
        <v>46074</v>
      </c>
      <c r="C597" t="s">
        <v>894</v>
      </c>
      <c r="D597" t="s">
        <v>1255</v>
      </c>
      <c r="E597" t="s">
        <v>95</v>
      </c>
      <c r="F597" s="4">
        <v>44</v>
      </c>
      <c r="G597" t="s">
        <v>133</v>
      </c>
      <c r="H597" t="s">
        <v>390</v>
      </c>
      <c r="I597" t="s">
        <v>391</v>
      </c>
      <c r="J597" t="s">
        <v>99</v>
      </c>
      <c r="K597" t="s">
        <v>174</v>
      </c>
      <c r="L597" t="s">
        <v>175</v>
      </c>
      <c r="M597" t="s">
        <v>102</v>
      </c>
      <c r="N597" t="s">
        <v>176</v>
      </c>
      <c r="O597" t="s">
        <v>198</v>
      </c>
      <c r="P597" s="4">
        <v>6</v>
      </c>
      <c r="Q597" s="4">
        <v>12500</v>
      </c>
      <c r="R597" s="4">
        <v>0</v>
      </c>
      <c r="S597" s="4">
        <v>453</v>
      </c>
      <c r="T597" t="s">
        <v>224</v>
      </c>
      <c r="U597" t="s">
        <v>106</v>
      </c>
    </row>
    <row r="598" spans="1:21" x14ac:dyDescent="0.25">
      <c r="A598" t="s">
        <v>1256</v>
      </c>
      <c r="B598" s="3">
        <v>46243</v>
      </c>
      <c r="C598" t="s">
        <v>1257</v>
      </c>
      <c r="D598" t="s">
        <v>488</v>
      </c>
      <c r="E598" t="s">
        <v>95</v>
      </c>
      <c r="F598" s="4">
        <v>24</v>
      </c>
      <c r="G598" t="s">
        <v>133</v>
      </c>
      <c r="H598" t="s">
        <v>180</v>
      </c>
      <c r="I598" t="s">
        <v>181</v>
      </c>
      <c r="J598" t="s">
        <v>114</v>
      </c>
      <c r="K598" t="s">
        <v>100</v>
      </c>
      <c r="L598" t="s">
        <v>101</v>
      </c>
      <c r="M598" t="s">
        <v>102</v>
      </c>
      <c r="N598" t="s">
        <v>103</v>
      </c>
      <c r="O598" t="s">
        <v>154</v>
      </c>
      <c r="P598" s="4">
        <v>3</v>
      </c>
      <c r="Q598" s="4">
        <v>850</v>
      </c>
      <c r="R598" s="4">
        <v>0.1</v>
      </c>
      <c r="S598" s="4">
        <v>291</v>
      </c>
      <c r="T598" t="s">
        <v>155</v>
      </c>
      <c r="U598" t="s">
        <v>106</v>
      </c>
    </row>
    <row r="599" spans="1:21" x14ac:dyDescent="0.25">
      <c r="A599" t="s">
        <v>1258</v>
      </c>
      <c r="B599" s="3">
        <v>46180</v>
      </c>
      <c r="C599" t="s">
        <v>971</v>
      </c>
      <c r="D599" t="s">
        <v>1149</v>
      </c>
      <c r="E599" t="s">
        <v>110</v>
      </c>
      <c r="F599" s="4">
        <v>48</v>
      </c>
      <c r="G599" t="s">
        <v>159</v>
      </c>
      <c r="H599" t="s">
        <v>160</v>
      </c>
      <c r="I599" t="s">
        <v>161</v>
      </c>
      <c r="J599" t="s">
        <v>99</v>
      </c>
      <c r="K599" t="s">
        <v>310</v>
      </c>
      <c r="L599" t="s">
        <v>311</v>
      </c>
      <c r="M599" t="s">
        <v>102</v>
      </c>
      <c r="N599" t="s">
        <v>103</v>
      </c>
      <c r="O599" t="s">
        <v>140</v>
      </c>
      <c r="P599" s="4">
        <v>4</v>
      </c>
      <c r="Q599" s="4">
        <v>1200</v>
      </c>
      <c r="R599" s="4">
        <v>0.1</v>
      </c>
      <c r="S599" s="4">
        <v>229</v>
      </c>
      <c r="T599" t="s">
        <v>155</v>
      </c>
      <c r="U599" t="s">
        <v>129</v>
      </c>
    </row>
    <row r="600" spans="1:21" x14ac:dyDescent="0.25">
      <c r="A600" t="s">
        <v>1259</v>
      </c>
      <c r="B600" s="3">
        <v>46091</v>
      </c>
      <c r="C600" t="s">
        <v>869</v>
      </c>
      <c r="D600" t="s">
        <v>273</v>
      </c>
      <c r="E600" t="s">
        <v>110</v>
      </c>
      <c r="F600" s="4">
        <v>55</v>
      </c>
      <c r="G600" t="s">
        <v>111</v>
      </c>
      <c r="H600" t="s">
        <v>236</v>
      </c>
      <c r="I600" t="s">
        <v>326</v>
      </c>
      <c r="J600" t="s">
        <v>114</v>
      </c>
      <c r="K600" t="s">
        <v>230</v>
      </c>
      <c r="L600" t="s">
        <v>231</v>
      </c>
      <c r="M600" t="s">
        <v>232</v>
      </c>
      <c r="N600" t="s">
        <v>233</v>
      </c>
      <c r="O600" t="s">
        <v>119</v>
      </c>
      <c r="P600" s="4">
        <v>7</v>
      </c>
      <c r="Q600" s="4">
        <v>300</v>
      </c>
      <c r="R600" s="4">
        <v>0</v>
      </c>
      <c r="S600" s="4">
        <v>433</v>
      </c>
      <c r="T600" t="s">
        <v>224</v>
      </c>
      <c r="U600" t="s">
        <v>141</v>
      </c>
    </row>
    <row r="601" spans="1:21" x14ac:dyDescent="0.25">
      <c r="A601" t="s">
        <v>1260</v>
      </c>
      <c r="B601" s="3">
        <v>46204</v>
      </c>
      <c r="C601" t="s">
        <v>1060</v>
      </c>
      <c r="D601" t="s">
        <v>644</v>
      </c>
      <c r="E601" t="s">
        <v>95</v>
      </c>
      <c r="F601" s="4">
        <v>38</v>
      </c>
      <c r="G601" t="s">
        <v>111</v>
      </c>
      <c r="H601" t="s">
        <v>112</v>
      </c>
      <c r="I601" t="s">
        <v>113</v>
      </c>
      <c r="J601" t="s">
        <v>147</v>
      </c>
      <c r="K601" t="s">
        <v>136</v>
      </c>
      <c r="L601" t="s">
        <v>137</v>
      </c>
      <c r="M601" t="s">
        <v>138</v>
      </c>
      <c r="N601" t="s">
        <v>139</v>
      </c>
      <c r="O601" t="s">
        <v>119</v>
      </c>
      <c r="P601" s="4">
        <v>1</v>
      </c>
      <c r="Q601" s="4">
        <v>1200</v>
      </c>
      <c r="R601" s="4">
        <v>0.05</v>
      </c>
      <c r="S601" s="4">
        <v>90</v>
      </c>
      <c r="T601" t="s">
        <v>105</v>
      </c>
      <c r="U601" t="s">
        <v>106</v>
      </c>
    </row>
    <row r="602" spans="1:21" x14ac:dyDescent="0.25">
      <c r="A602" t="s">
        <v>1261</v>
      </c>
      <c r="B602" s="3">
        <v>46027</v>
      </c>
      <c r="C602" t="s">
        <v>924</v>
      </c>
      <c r="D602" t="s">
        <v>701</v>
      </c>
      <c r="E602" t="s">
        <v>95</v>
      </c>
      <c r="F602" s="4">
        <v>37</v>
      </c>
      <c r="G602" t="s">
        <v>96</v>
      </c>
      <c r="H602" t="s">
        <v>97</v>
      </c>
      <c r="I602" t="s">
        <v>98</v>
      </c>
      <c r="J602" t="s">
        <v>114</v>
      </c>
      <c r="K602" t="s">
        <v>124</v>
      </c>
      <c r="L602" t="s">
        <v>125</v>
      </c>
      <c r="M602" t="s">
        <v>126</v>
      </c>
      <c r="N602" t="s">
        <v>127</v>
      </c>
      <c r="O602" t="s">
        <v>119</v>
      </c>
      <c r="P602" s="4">
        <v>4</v>
      </c>
      <c r="Q602" s="4">
        <v>8500</v>
      </c>
      <c r="R602" s="4">
        <v>0.1</v>
      </c>
      <c r="S602" s="4">
        <v>235</v>
      </c>
      <c r="T602" t="s">
        <v>155</v>
      </c>
      <c r="U602" t="s">
        <v>141</v>
      </c>
    </row>
    <row r="603" spans="1:21" x14ac:dyDescent="0.25">
      <c r="A603" t="s">
        <v>1262</v>
      </c>
      <c r="B603" s="3">
        <v>46116</v>
      </c>
      <c r="C603" t="s">
        <v>427</v>
      </c>
      <c r="D603" t="s">
        <v>286</v>
      </c>
      <c r="E603" t="s">
        <v>110</v>
      </c>
      <c r="F603" s="4">
        <v>51</v>
      </c>
      <c r="G603" t="s">
        <v>159</v>
      </c>
      <c r="H603" t="s">
        <v>249</v>
      </c>
      <c r="I603" t="s">
        <v>250</v>
      </c>
      <c r="J603" t="s">
        <v>99</v>
      </c>
      <c r="K603" t="s">
        <v>310</v>
      </c>
      <c r="L603" t="s">
        <v>311</v>
      </c>
      <c r="M603" t="s">
        <v>102</v>
      </c>
      <c r="N603" t="s">
        <v>103</v>
      </c>
      <c r="O603" t="s">
        <v>169</v>
      </c>
      <c r="P603" s="4">
        <v>1</v>
      </c>
      <c r="Q603" s="4">
        <v>1200</v>
      </c>
      <c r="R603" s="4">
        <v>0.1</v>
      </c>
      <c r="S603" s="4">
        <v>316</v>
      </c>
      <c r="T603" t="s">
        <v>128</v>
      </c>
      <c r="U603" t="s">
        <v>106</v>
      </c>
    </row>
    <row r="604" spans="1:21" x14ac:dyDescent="0.25">
      <c r="A604" t="s">
        <v>1263</v>
      </c>
      <c r="B604" s="3">
        <v>46095</v>
      </c>
      <c r="C604" t="s">
        <v>515</v>
      </c>
      <c r="D604" t="s">
        <v>356</v>
      </c>
      <c r="E604" t="s">
        <v>95</v>
      </c>
      <c r="F604" s="4">
        <v>46</v>
      </c>
      <c r="G604" t="s">
        <v>96</v>
      </c>
      <c r="H604" t="s">
        <v>97</v>
      </c>
      <c r="I604" t="s">
        <v>98</v>
      </c>
      <c r="J604" t="s">
        <v>147</v>
      </c>
      <c r="K604" t="s">
        <v>310</v>
      </c>
      <c r="L604" t="s">
        <v>311</v>
      </c>
      <c r="M604" t="s">
        <v>102</v>
      </c>
      <c r="N604" t="s">
        <v>103</v>
      </c>
      <c r="O604" t="s">
        <v>194</v>
      </c>
      <c r="P604" s="4">
        <v>4</v>
      </c>
      <c r="Q604" s="4">
        <v>1200</v>
      </c>
      <c r="R604" s="4">
        <v>0.05</v>
      </c>
      <c r="S604" s="4">
        <v>236</v>
      </c>
      <c r="T604" t="s">
        <v>155</v>
      </c>
      <c r="U604" t="s">
        <v>106</v>
      </c>
    </row>
    <row r="605" spans="1:21" x14ac:dyDescent="0.25">
      <c r="A605" t="s">
        <v>1264</v>
      </c>
      <c r="B605" s="3">
        <v>46248</v>
      </c>
      <c r="C605" t="s">
        <v>451</v>
      </c>
      <c r="D605" t="s">
        <v>655</v>
      </c>
      <c r="E605" t="s">
        <v>110</v>
      </c>
      <c r="F605" s="4">
        <v>44</v>
      </c>
      <c r="G605" t="s">
        <v>159</v>
      </c>
      <c r="H605" t="s">
        <v>160</v>
      </c>
      <c r="I605" t="s">
        <v>161</v>
      </c>
      <c r="J605" t="s">
        <v>99</v>
      </c>
      <c r="K605" t="s">
        <v>115</v>
      </c>
      <c r="L605" t="s">
        <v>116</v>
      </c>
      <c r="M605" t="s">
        <v>117</v>
      </c>
      <c r="N605" t="s">
        <v>118</v>
      </c>
      <c r="O605" t="s">
        <v>140</v>
      </c>
      <c r="P605" s="4">
        <v>4</v>
      </c>
      <c r="Q605" s="4">
        <v>1600</v>
      </c>
      <c r="R605" s="4">
        <v>0.1</v>
      </c>
      <c r="S605" s="4">
        <v>498</v>
      </c>
      <c r="T605" t="s">
        <v>120</v>
      </c>
      <c r="U605" t="s">
        <v>141</v>
      </c>
    </row>
    <row r="606" spans="1:21" x14ac:dyDescent="0.25">
      <c r="A606" t="s">
        <v>1265</v>
      </c>
      <c r="B606" s="3">
        <v>46210</v>
      </c>
      <c r="C606" t="s">
        <v>504</v>
      </c>
      <c r="D606" t="s">
        <v>804</v>
      </c>
      <c r="E606" t="s">
        <v>110</v>
      </c>
      <c r="F606" s="4">
        <v>25</v>
      </c>
      <c r="G606" t="s">
        <v>96</v>
      </c>
      <c r="H606" t="s">
        <v>97</v>
      </c>
      <c r="I606" t="s">
        <v>98</v>
      </c>
      <c r="J606" t="s">
        <v>147</v>
      </c>
      <c r="K606" t="s">
        <v>254</v>
      </c>
      <c r="L606" t="s">
        <v>255</v>
      </c>
      <c r="M606" t="s">
        <v>232</v>
      </c>
      <c r="N606" t="s">
        <v>256</v>
      </c>
      <c r="O606" t="s">
        <v>169</v>
      </c>
      <c r="P606" s="4">
        <v>3</v>
      </c>
      <c r="Q606" s="4">
        <v>400</v>
      </c>
      <c r="R606" s="4">
        <v>0.1</v>
      </c>
      <c r="S606" s="4">
        <v>350</v>
      </c>
      <c r="T606" t="s">
        <v>120</v>
      </c>
      <c r="U606" t="s">
        <v>129</v>
      </c>
    </row>
    <row r="607" spans="1:21" x14ac:dyDescent="0.25">
      <c r="A607" t="s">
        <v>1266</v>
      </c>
      <c r="B607" s="3">
        <v>46193</v>
      </c>
      <c r="C607" t="s">
        <v>1023</v>
      </c>
      <c r="D607" t="s">
        <v>516</v>
      </c>
      <c r="E607" t="s">
        <v>95</v>
      </c>
      <c r="F607" s="4">
        <v>55</v>
      </c>
      <c r="G607" t="s">
        <v>111</v>
      </c>
      <c r="H607" t="s">
        <v>112</v>
      </c>
      <c r="I607" t="s">
        <v>188</v>
      </c>
      <c r="J607" t="s">
        <v>99</v>
      </c>
      <c r="K607" t="s">
        <v>182</v>
      </c>
      <c r="L607" t="s">
        <v>183</v>
      </c>
      <c r="M607" t="s">
        <v>138</v>
      </c>
      <c r="N607" t="s">
        <v>184</v>
      </c>
      <c r="O607" t="s">
        <v>148</v>
      </c>
      <c r="P607" s="4">
        <v>1</v>
      </c>
      <c r="Q607" s="4">
        <v>650</v>
      </c>
      <c r="R607" s="4">
        <v>0</v>
      </c>
      <c r="S607" s="4">
        <v>115</v>
      </c>
      <c r="T607" t="s">
        <v>224</v>
      </c>
      <c r="U607" t="s">
        <v>106</v>
      </c>
    </row>
    <row r="608" spans="1:21" x14ac:dyDescent="0.25">
      <c r="A608" t="s">
        <v>1267</v>
      </c>
      <c r="B608" s="3">
        <v>46089</v>
      </c>
      <c r="C608" t="s">
        <v>320</v>
      </c>
      <c r="D608" t="s">
        <v>365</v>
      </c>
      <c r="E608" t="s">
        <v>95</v>
      </c>
      <c r="F608" s="4">
        <v>28</v>
      </c>
      <c r="G608" t="s">
        <v>96</v>
      </c>
      <c r="H608" t="s">
        <v>228</v>
      </c>
      <c r="I608" t="s">
        <v>229</v>
      </c>
      <c r="J608" t="s">
        <v>147</v>
      </c>
      <c r="K608" t="s">
        <v>238</v>
      </c>
      <c r="L608" t="s">
        <v>239</v>
      </c>
      <c r="M608" t="s">
        <v>126</v>
      </c>
      <c r="N608" t="s">
        <v>240</v>
      </c>
      <c r="O608" t="s">
        <v>148</v>
      </c>
      <c r="P608" s="4">
        <v>8</v>
      </c>
      <c r="Q608" s="4">
        <v>10500</v>
      </c>
      <c r="R608" s="4">
        <v>0.05</v>
      </c>
      <c r="S608" s="4">
        <v>358</v>
      </c>
      <c r="T608" t="s">
        <v>224</v>
      </c>
      <c r="U608" t="s">
        <v>106</v>
      </c>
    </row>
    <row r="609" spans="1:21" x14ac:dyDescent="0.25">
      <c r="A609" t="s">
        <v>1268</v>
      </c>
      <c r="B609" s="3">
        <v>46138</v>
      </c>
      <c r="C609" t="s">
        <v>309</v>
      </c>
      <c r="D609" t="s">
        <v>1269</v>
      </c>
      <c r="E609" t="s">
        <v>110</v>
      </c>
      <c r="F609" s="4">
        <v>46</v>
      </c>
      <c r="G609" t="s">
        <v>96</v>
      </c>
      <c r="H609" t="s">
        <v>97</v>
      </c>
      <c r="I609" t="s">
        <v>98</v>
      </c>
      <c r="J609" t="s">
        <v>114</v>
      </c>
      <c r="K609" t="s">
        <v>339</v>
      </c>
      <c r="L609" t="s">
        <v>340</v>
      </c>
      <c r="M609" t="s">
        <v>102</v>
      </c>
      <c r="N609" t="s">
        <v>342</v>
      </c>
      <c r="O609" t="s">
        <v>169</v>
      </c>
      <c r="P609" s="4">
        <v>3</v>
      </c>
      <c r="Q609" s="4">
        <v>65000</v>
      </c>
      <c r="R609" s="4">
        <v>0.1</v>
      </c>
      <c r="S609" s="4">
        <v>215</v>
      </c>
      <c r="T609" t="s">
        <v>105</v>
      </c>
      <c r="U609" t="s">
        <v>106</v>
      </c>
    </row>
    <row r="610" spans="1:21" x14ac:dyDescent="0.25">
      <c r="A610" t="s">
        <v>1270</v>
      </c>
      <c r="B610" s="3">
        <v>46263</v>
      </c>
      <c r="C610" t="s">
        <v>943</v>
      </c>
      <c r="D610" t="s">
        <v>827</v>
      </c>
      <c r="E610" t="s">
        <v>95</v>
      </c>
      <c r="F610" s="4">
        <v>40</v>
      </c>
      <c r="G610" t="s">
        <v>133</v>
      </c>
      <c r="H610" t="s">
        <v>390</v>
      </c>
      <c r="I610" t="s">
        <v>391</v>
      </c>
      <c r="J610" t="s">
        <v>114</v>
      </c>
      <c r="K610" t="s">
        <v>230</v>
      </c>
      <c r="L610" t="s">
        <v>231</v>
      </c>
      <c r="M610" t="s">
        <v>232</v>
      </c>
      <c r="N610" t="s">
        <v>233</v>
      </c>
      <c r="O610" t="s">
        <v>198</v>
      </c>
      <c r="P610" s="4">
        <v>2</v>
      </c>
      <c r="Q610" s="4">
        <v>300</v>
      </c>
      <c r="R610" s="4">
        <v>0.05</v>
      </c>
      <c r="S610" s="4">
        <v>390</v>
      </c>
      <c r="T610" t="s">
        <v>224</v>
      </c>
      <c r="U610" t="s">
        <v>129</v>
      </c>
    </row>
    <row r="611" spans="1:21" x14ac:dyDescent="0.25">
      <c r="A611" t="s">
        <v>1271</v>
      </c>
      <c r="B611" s="3">
        <v>46176</v>
      </c>
      <c r="C611" t="s">
        <v>323</v>
      </c>
      <c r="D611" t="s">
        <v>508</v>
      </c>
      <c r="E611" t="s">
        <v>110</v>
      </c>
      <c r="F611" s="4">
        <v>26</v>
      </c>
      <c r="G611" t="s">
        <v>96</v>
      </c>
      <c r="H611" t="s">
        <v>207</v>
      </c>
      <c r="I611" t="s">
        <v>208</v>
      </c>
      <c r="J611" t="s">
        <v>99</v>
      </c>
      <c r="K611" t="s">
        <v>339</v>
      </c>
      <c r="L611" t="s">
        <v>340</v>
      </c>
      <c r="M611" t="s">
        <v>102</v>
      </c>
      <c r="N611" t="s">
        <v>342</v>
      </c>
      <c r="O611" t="s">
        <v>154</v>
      </c>
      <c r="P611" s="4">
        <v>8</v>
      </c>
      <c r="Q611" s="4">
        <v>65000</v>
      </c>
      <c r="R611" s="4">
        <v>0.05</v>
      </c>
      <c r="S611" s="4">
        <v>247</v>
      </c>
      <c r="T611" t="s">
        <v>155</v>
      </c>
      <c r="U611" t="s">
        <v>106</v>
      </c>
    </row>
    <row r="612" spans="1:21" x14ac:dyDescent="0.25">
      <c r="A612" t="s">
        <v>1272</v>
      </c>
      <c r="B612" s="3">
        <v>46069</v>
      </c>
      <c r="C612" t="s">
        <v>1203</v>
      </c>
      <c r="D612" t="s">
        <v>785</v>
      </c>
      <c r="E612" t="s">
        <v>95</v>
      </c>
      <c r="F612" s="4">
        <v>44</v>
      </c>
      <c r="G612" t="s">
        <v>111</v>
      </c>
      <c r="H612" t="s">
        <v>236</v>
      </c>
      <c r="I612" t="s">
        <v>237</v>
      </c>
      <c r="J612" t="s">
        <v>99</v>
      </c>
      <c r="K612" t="s">
        <v>182</v>
      </c>
      <c r="L612" t="s">
        <v>183</v>
      </c>
      <c r="M612" t="s">
        <v>138</v>
      </c>
      <c r="N612" t="s">
        <v>184</v>
      </c>
      <c r="O612" t="s">
        <v>104</v>
      </c>
      <c r="P612" s="4">
        <v>7</v>
      </c>
      <c r="Q612" s="4">
        <v>650</v>
      </c>
      <c r="R612" s="4">
        <v>0</v>
      </c>
      <c r="S612" s="4">
        <v>406</v>
      </c>
      <c r="T612" t="s">
        <v>476</v>
      </c>
      <c r="U612" t="s">
        <v>129</v>
      </c>
    </row>
    <row r="613" spans="1:21" x14ac:dyDescent="0.25">
      <c r="A613" t="s">
        <v>1273</v>
      </c>
      <c r="B613" s="3">
        <v>46203</v>
      </c>
      <c r="C613" t="s">
        <v>1210</v>
      </c>
      <c r="D613" t="s">
        <v>179</v>
      </c>
      <c r="E613" t="s">
        <v>95</v>
      </c>
      <c r="F613" s="4">
        <v>52</v>
      </c>
      <c r="G613" t="s">
        <v>133</v>
      </c>
      <c r="H613" t="s">
        <v>390</v>
      </c>
      <c r="I613" t="s">
        <v>391</v>
      </c>
      <c r="J613" t="s">
        <v>147</v>
      </c>
      <c r="K613" t="s">
        <v>182</v>
      </c>
      <c r="L613" t="s">
        <v>183</v>
      </c>
      <c r="M613" t="s">
        <v>138</v>
      </c>
      <c r="N613" t="s">
        <v>184</v>
      </c>
      <c r="O613" t="s">
        <v>104</v>
      </c>
      <c r="P613" s="4">
        <v>6</v>
      </c>
      <c r="Q613" s="4">
        <v>650</v>
      </c>
      <c r="R613" s="4">
        <v>0.1</v>
      </c>
      <c r="S613" s="4">
        <v>133</v>
      </c>
      <c r="T613" t="s">
        <v>155</v>
      </c>
      <c r="U613" t="s">
        <v>141</v>
      </c>
    </row>
    <row r="614" spans="1:21" x14ac:dyDescent="0.25">
      <c r="A614" t="s">
        <v>1274</v>
      </c>
      <c r="B614" s="3">
        <v>46080</v>
      </c>
      <c r="C614" t="s">
        <v>305</v>
      </c>
      <c r="D614" t="s">
        <v>872</v>
      </c>
      <c r="E614" t="s">
        <v>95</v>
      </c>
      <c r="F614" s="4">
        <v>25</v>
      </c>
      <c r="G614" t="s">
        <v>133</v>
      </c>
      <c r="H614" t="s">
        <v>134</v>
      </c>
      <c r="I614" t="s">
        <v>135</v>
      </c>
      <c r="J614" t="s">
        <v>99</v>
      </c>
      <c r="K614" t="s">
        <v>182</v>
      </c>
      <c r="L614" t="s">
        <v>183</v>
      </c>
      <c r="M614" t="s">
        <v>138</v>
      </c>
      <c r="N614" t="s">
        <v>184</v>
      </c>
      <c r="O614" t="s">
        <v>119</v>
      </c>
      <c r="P614" s="4">
        <v>4</v>
      </c>
      <c r="Q614" s="4">
        <v>650</v>
      </c>
      <c r="R614" s="4">
        <v>0.1</v>
      </c>
      <c r="S614" s="4">
        <v>246</v>
      </c>
      <c r="T614" t="s">
        <v>224</v>
      </c>
      <c r="U614" t="s">
        <v>106</v>
      </c>
    </row>
    <row r="615" spans="1:21" x14ac:dyDescent="0.25">
      <c r="A615" t="s">
        <v>1275</v>
      </c>
      <c r="B615" s="3">
        <v>46245</v>
      </c>
      <c r="C615" t="s">
        <v>994</v>
      </c>
      <c r="D615" t="s">
        <v>369</v>
      </c>
      <c r="E615" t="s">
        <v>110</v>
      </c>
      <c r="F615" s="4">
        <v>55</v>
      </c>
      <c r="G615" t="s">
        <v>111</v>
      </c>
      <c r="H615" t="s">
        <v>236</v>
      </c>
      <c r="I615" t="s">
        <v>326</v>
      </c>
      <c r="J615" t="s">
        <v>114</v>
      </c>
      <c r="K615" t="s">
        <v>310</v>
      </c>
      <c r="L615" t="s">
        <v>311</v>
      </c>
      <c r="M615" t="s">
        <v>102</v>
      </c>
      <c r="N615" t="s">
        <v>103</v>
      </c>
      <c r="O615" t="s">
        <v>104</v>
      </c>
      <c r="P615" s="4">
        <v>1</v>
      </c>
      <c r="Q615" s="4">
        <v>1200</v>
      </c>
      <c r="R615" s="4">
        <v>0.1</v>
      </c>
      <c r="S615" s="4">
        <v>214</v>
      </c>
      <c r="T615" t="s">
        <v>105</v>
      </c>
      <c r="U615" t="s">
        <v>106</v>
      </c>
    </row>
    <row r="616" spans="1:21" x14ac:dyDescent="0.25">
      <c r="A616" t="s">
        <v>1276</v>
      </c>
      <c r="B616" s="3">
        <v>46101</v>
      </c>
      <c r="C616" t="s">
        <v>337</v>
      </c>
      <c r="D616" t="s">
        <v>878</v>
      </c>
      <c r="E616" t="s">
        <v>110</v>
      </c>
      <c r="F616" s="4">
        <v>26</v>
      </c>
      <c r="G616" t="s">
        <v>133</v>
      </c>
      <c r="H616" t="s">
        <v>180</v>
      </c>
      <c r="I616" t="s">
        <v>181</v>
      </c>
      <c r="J616" t="s">
        <v>99</v>
      </c>
      <c r="K616" t="s">
        <v>254</v>
      </c>
      <c r="L616" t="s">
        <v>255</v>
      </c>
      <c r="M616" t="s">
        <v>232</v>
      </c>
      <c r="N616" t="s">
        <v>256</v>
      </c>
      <c r="O616" t="s">
        <v>148</v>
      </c>
      <c r="P616" s="4">
        <v>7</v>
      </c>
      <c r="Q616" s="4">
        <v>400</v>
      </c>
      <c r="R616" s="4">
        <v>0.05</v>
      </c>
      <c r="S616" s="4">
        <v>186</v>
      </c>
      <c r="T616" t="s">
        <v>128</v>
      </c>
      <c r="U616" t="s">
        <v>141</v>
      </c>
    </row>
    <row r="617" spans="1:21" x14ac:dyDescent="0.25">
      <c r="A617" t="s">
        <v>1277</v>
      </c>
      <c r="B617" s="3">
        <v>46198</v>
      </c>
      <c r="C617" t="s">
        <v>550</v>
      </c>
      <c r="D617" t="s">
        <v>1098</v>
      </c>
      <c r="E617" t="s">
        <v>95</v>
      </c>
      <c r="F617" s="4">
        <v>40</v>
      </c>
      <c r="G617" t="s">
        <v>111</v>
      </c>
      <c r="H617" t="s">
        <v>192</v>
      </c>
      <c r="I617" t="s">
        <v>193</v>
      </c>
      <c r="J617" t="s">
        <v>114</v>
      </c>
      <c r="K617" t="s">
        <v>254</v>
      </c>
      <c r="L617" t="s">
        <v>255</v>
      </c>
      <c r="M617" t="s">
        <v>232</v>
      </c>
      <c r="N617" t="s">
        <v>256</v>
      </c>
      <c r="O617" t="s">
        <v>148</v>
      </c>
      <c r="P617" s="4">
        <v>7</v>
      </c>
      <c r="Q617" s="4">
        <v>400</v>
      </c>
      <c r="R617" s="4">
        <v>0.05</v>
      </c>
      <c r="S617" s="4">
        <v>340</v>
      </c>
      <c r="T617" t="s">
        <v>120</v>
      </c>
      <c r="U617" t="s">
        <v>106</v>
      </c>
    </row>
    <row r="618" spans="1:21" x14ac:dyDescent="0.25">
      <c r="A618" t="s">
        <v>1278</v>
      </c>
      <c r="B618" s="3">
        <v>46075</v>
      </c>
      <c r="C618" t="s">
        <v>669</v>
      </c>
      <c r="D618" t="s">
        <v>179</v>
      </c>
      <c r="E618" t="s">
        <v>95</v>
      </c>
      <c r="F618" s="4">
        <v>43</v>
      </c>
      <c r="G618" t="s">
        <v>96</v>
      </c>
      <c r="H618" t="s">
        <v>97</v>
      </c>
      <c r="I618" t="s">
        <v>98</v>
      </c>
      <c r="J618" t="s">
        <v>114</v>
      </c>
      <c r="K618" t="s">
        <v>174</v>
      </c>
      <c r="L618" t="s">
        <v>175</v>
      </c>
      <c r="M618" t="s">
        <v>102</v>
      </c>
      <c r="N618" t="s">
        <v>176</v>
      </c>
      <c r="O618" t="s">
        <v>154</v>
      </c>
      <c r="P618" s="4">
        <v>8</v>
      </c>
      <c r="Q618" s="4">
        <v>12500</v>
      </c>
      <c r="R618" s="4">
        <v>0.1</v>
      </c>
      <c r="S618" s="4">
        <v>433</v>
      </c>
      <c r="T618" t="s">
        <v>155</v>
      </c>
      <c r="U618" t="s">
        <v>129</v>
      </c>
    </row>
    <row r="619" spans="1:21" x14ac:dyDescent="0.25">
      <c r="A619" t="s">
        <v>1279</v>
      </c>
      <c r="B619" s="3">
        <v>46138</v>
      </c>
      <c r="C619" t="s">
        <v>364</v>
      </c>
      <c r="D619" t="s">
        <v>201</v>
      </c>
      <c r="E619" t="s">
        <v>110</v>
      </c>
      <c r="F619" s="4">
        <v>32</v>
      </c>
      <c r="G619" t="s">
        <v>111</v>
      </c>
      <c r="H619" t="s">
        <v>152</v>
      </c>
      <c r="I619" t="s">
        <v>153</v>
      </c>
      <c r="J619" t="s">
        <v>114</v>
      </c>
      <c r="K619" t="s">
        <v>174</v>
      </c>
      <c r="L619" t="s">
        <v>175</v>
      </c>
      <c r="M619" t="s">
        <v>102</v>
      </c>
      <c r="N619" t="s">
        <v>176</v>
      </c>
      <c r="O619" t="s">
        <v>154</v>
      </c>
      <c r="P619" s="4">
        <v>2</v>
      </c>
      <c r="Q619" s="4">
        <v>12500</v>
      </c>
      <c r="R619" s="4">
        <v>0.05</v>
      </c>
      <c r="S619" s="4">
        <v>367</v>
      </c>
      <c r="T619" t="s">
        <v>105</v>
      </c>
      <c r="U619" t="s">
        <v>106</v>
      </c>
    </row>
    <row r="620" spans="1:21" x14ac:dyDescent="0.25">
      <c r="A620" t="s">
        <v>1280</v>
      </c>
      <c r="B620" s="3">
        <v>46035</v>
      </c>
      <c r="C620" t="s">
        <v>358</v>
      </c>
      <c r="D620" t="s">
        <v>294</v>
      </c>
      <c r="E620" t="s">
        <v>95</v>
      </c>
      <c r="F620" s="4">
        <v>40</v>
      </c>
      <c r="G620" t="s">
        <v>159</v>
      </c>
      <c r="H620" t="s">
        <v>160</v>
      </c>
      <c r="I620" t="s">
        <v>161</v>
      </c>
      <c r="J620" t="s">
        <v>147</v>
      </c>
      <c r="K620" t="s">
        <v>136</v>
      </c>
      <c r="L620" t="s">
        <v>137</v>
      </c>
      <c r="M620" t="s">
        <v>138</v>
      </c>
      <c r="N620" t="s">
        <v>139</v>
      </c>
      <c r="O620" t="s">
        <v>169</v>
      </c>
      <c r="P620" s="4">
        <v>3</v>
      </c>
      <c r="Q620" s="4">
        <v>1200</v>
      </c>
      <c r="R620" s="4">
        <v>0.1</v>
      </c>
      <c r="S620" s="4">
        <v>50</v>
      </c>
      <c r="T620" t="s">
        <v>128</v>
      </c>
      <c r="U620" t="s">
        <v>106</v>
      </c>
    </row>
    <row r="621" spans="1:21" x14ac:dyDescent="0.25">
      <c r="A621" t="s">
        <v>1281</v>
      </c>
      <c r="B621" s="3">
        <v>46128</v>
      </c>
      <c r="C621" t="s">
        <v>789</v>
      </c>
      <c r="D621" t="s">
        <v>227</v>
      </c>
      <c r="E621" t="s">
        <v>95</v>
      </c>
      <c r="F621" s="4">
        <v>28</v>
      </c>
      <c r="G621" t="s">
        <v>111</v>
      </c>
      <c r="H621" t="s">
        <v>112</v>
      </c>
      <c r="I621" t="s">
        <v>173</v>
      </c>
      <c r="J621" t="s">
        <v>99</v>
      </c>
      <c r="K621" t="s">
        <v>124</v>
      </c>
      <c r="L621" t="s">
        <v>125</v>
      </c>
      <c r="M621" t="s">
        <v>126</v>
      </c>
      <c r="N621" t="s">
        <v>127</v>
      </c>
      <c r="O621" t="s">
        <v>154</v>
      </c>
      <c r="P621" s="4">
        <v>3</v>
      </c>
      <c r="Q621" s="4">
        <v>8500</v>
      </c>
      <c r="R621" s="4">
        <v>0.2</v>
      </c>
      <c r="S621" s="4">
        <v>432</v>
      </c>
      <c r="T621" t="s">
        <v>120</v>
      </c>
      <c r="U621" t="s">
        <v>106</v>
      </c>
    </row>
    <row r="622" spans="1:21" x14ac:dyDescent="0.25">
      <c r="A622" t="s">
        <v>1282</v>
      </c>
      <c r="B622" s="3">
        <v>46228</v>
      </c>
      <c r="C622" t="s">
        <v>525</v>
      </c>
      <c r="D622" t="s">
        <v>529</v>
      </c>
      <c r="E622" t="s">
        <v>95</v>
      </c>
      <c r="F622" s="4">
        <v>48</v>
      </c>
      <c r="G622" t="s">
        <v>96</v>
      </c>
      <c r="H622" t="s">
        <v>207</v>
      </c>
      <c r="I622" t="s">
        <v>208</v>
      </c>
      <c r="J622" t="s">
        <v>99</v>
      </c>
      <c r="K622" t="s">
        <v>310</v>
      </c>
      <c r="L622" t="s">
        <v>311</v>
      </c>
      <c r="M622" t="s">
        <v>102</v>
      </c>
      <c r="N622" t="s">
        <v>103</v>
      </c>
      <c r="O622" t="s">
        <v>148</v>
      </c>
      <c r="P622" s="4">
        <v>7</v>
      </c>
      <c r="Q622" s="4">
        <v>1200</v>
      </c>
      <c r="R622" s="4">
        <v>0</v>
      </c>
      <c r="S622" s="4">
        <v>447</v>
      </c>
      <c r="T622" t="s">
        <v>128</v>
      </c>
      <c r="U622" t="s">
        <v>141</v>
      </c>
    </row>
    <row r="623" spans="1:21" x14ac:dyDescent="0.25">
      <c r="A623" t="s">
        <v>1283</v>
      </c>
      <c r="B623" s="3">
        <v>46264</v>
      </c>
      <c r="C623" t="s">
        <v>575</v>
      </c>
      <c r="D623" t="s">
        <v>227</v>
      </c>
      <c r="E623" t="s">
        <v>95</v>
      </c>
      <c r="F623" s="4">
        <v>36</v>
      </c>
      <c r="G623" t="s">
        <v>96</v>
      </c>
      <c r="H623" t="s">
        <v>207</v>
      </c>
      <c r="J623" t="s">
        <v>147</v>
      </c>
      <c r="K623" t="s">
        <v>100</v>
      </c>
      <c r="L623" t="s">
        <v>101</v>
      </c>
      <c r="M623" t="s">
        <v>102</v>
      </c>
      <c r="N623" t="s">
        <v>103</v>
      </c>
      <c r="O623" t="s">
        <v>169</v>
      </c>
      <c r="P623" s="4">
        <v>4</v>
      </c>
      <c r="Q623" s="4">
        <v>850</v>
      </c>
      <c r="R623" s="4">
        <v>0.1</v>
      </c>
      <c r="S623" s="4">
        <v>247</v>
      </c>
      <c r="T623" t="s">
        <v>120</v>
      </c>
      <c r="U623" t="s">
        <v>106</v>
      </c>
    </row>
    <row r="624" spans="1:21" x14ac:dyDescent="0.25">
      <c r="A624" t="s">
        <v>1284</v>
      </c>
      <c r="B624" s="3">
        <v>46122</v>
      </c>
      <c r="C624" t="s">
        <v>482</v>
      </c>
      <c r="D624" t="s">
        <v>475</v>
      </c>
      <c r="E624" t="s">
        <v>95</v>
      </c>
      <c r="F624" s="4">
        <v>44</v>
      </c>
      <c r="G624" t="s">
        <v>96</v>
      </c>
      <c r="H624" t="s">
        <v>97</v>
      </c>
      <c r="I624" t="s">
        <v>98</v>
      </c>
      <c r="J624" t="s">
        <v>147</v>
      </c>
      <c r="K624" t="s">
        <v>100</v>
      </c>
      <c r="L624" t="s">
        <v>101</v>
      </c>
      <c r="M624" t="s">
        <v>102</v>
      </c>
      <c r="N624" t="s">
        <v>103</v>
      </c>
      <c r="O624" t="s">
        <v>148</v>
      </c>
      <c r="P624" s="4">
        <v>7</v>
      </c>
      <c r="Q624" s="4">
        <v>850</v>
      </c>
      <c r="R624" s="4">
        <v>0.05</v>
      </c>
      <c r="S624" s="4">
        <v>188</v>
      </c>
      <c r="T624" t="s">
        <v>155</v>
      </c>
      <c r="U624" t="s">
        <v>106</v>
      </c>
    </row>
    <row r="625" spans="1:21" x14ac:dyDescent="0.25">
      <c r="A625" t="s">
        <v>1285</v>
      </c>
      <c r="B625" s="3">
        <v>46231</v>
      </c>
      <c r="C625" t="s">
        <v>1166</v>
      </c>
      <c r="D625" t="s">
        <v>569</v>
      </c>
      <c r="E625" t="s">
        <v>95</v>
      </c>
      <c r="F625" s="4">
        <v>25</v>
      </c>
      <c r="G625" t="s">
        <v>111</v>
      </c>
      <c r="H625" t="s">
        <v>236</v>
      </c>
      <c r="I625" t="s">
        <v>237</v>
      </c>
      <c r="J625" t="s">
        <v>99</v>
      </c>
      <c r="K625" t="s">
        <v>339</v>
      </c>
      <c r="L625" t="s">
        <v>340</v>
      </c>
      <c r="M625" t="s">
        <v>102</v>
      </c>
      <c r="N625" t="s">
        <v>342</v>
      </c>
      <c r="O625" t="s">
        <v>169</v>
      </c>
      <c r="P625" s="4">
        <v>1</v>
      </c>
      <c r="Q625" s="4">
        <v>65000</v>
      </c>
      <c r="R625" s="4">
        <v>0</v>
      </c>
      <c r="S625" s="4">
        <v>405</v>
      </c>
      <c r="T625" t="s">
        <v>155</v>
      </c>
      <c r="U625" t="s">
        <v>106</v>
      </c>
    </row>
    <row r="626" spans="1:21" x14ac:dyDescent="0.25">
      <c r="A626" t="s">
        <v>1286</v>
      </c>
      <c r="B626" s="3">
        <v>46252</v>
      </c>
      <c r="C626" t="s">
        <v>989</v>
      </c>
      <c r="D626" t="s">
        <v>351</v>
      </c>
      <c r="E626" t="s">
        <v>110</v>
      </c>
      <c r="F626" s="4">
        <v>32</v>
      </c>
      <c r="G626" t="s">
        <v>133</v>
      </c>
      <c r="H626" t="s">
        <v>180</v>
      </c>
      <c r="I626" t="s">
        <v>181</v>
      </c>
      <c r="J626" t="s">
        <v>114</v>
      </c>
      <c r="K626" t="s">
        <v>254</v>
      </c>
      <c r="L626" t="s">
        <v>255</v>
      </c>
      <c r="M626" t="s">
        <v>232</v>
      </c>
      <c r="N626" t="s">
        <v>256</v>
      </c>
      <c r="O626" t="s">
        <v>169</v>
      </c>
      <c r="P626" s="4">
        <v>1</v>
      </c>
      <c r="Q626" s="4">
        <v>400</v>
      </c>
      <c r="R626" s="4">
        <v>0.1</v>
      </c>
      <c r="S626" s="4">
        <v>178</v>
      </c>
      <c r="T626" t="s">
        <v>224</v>
      </c>
      <c r="U626" t="s">
        <v>106</v>
      </c>
    </row>
    <row r="627" spans="1:21" x14ac:dyDescent="0.25">
      <c r="A627" t="s">
        <v>1287</v>
      </c>
      <c r="B627" s="3">
        <v>46125</v>
      </c>
      <c r="C627" t="s">
        <v>615</v>
      </c>
      <c r="D627" t="s">
        <v>945</v>
      </c>
      <c r="E627" t="s">
        <v>95</v>
      </c>
      <c r="F627" s="4">
        <v>46</v>
      </c>
      <c r="G627" t="s">
        <v>159</v>
      </c>
      <c r="H627" t="s">
        <v>160</v>
      </c>
      <c r="I627" t="s">
        <v>161</v>
      </c>
      <c r="J627" t="s">
        <v>99</v>
      </c>
      <c r="K627" t="s">
        <v>124</v>
      </c>
      <c r="L627" t="s">
        <v>125</v>
      </c>
      <c r="M627" t="s">
        <v>126</v>
      </c>
      <c r="N627" t="s">
        <v>127</v>
      </c>
      <c r="O627" t="s">
        <v>119</v>
      </c>
      <c r="P627" s="4">
        <v>7</v>
      </c>
      <c r="Q627" s="4">
        <v>8500</v>
      </c>
      <c r="R627" s="4">
        <v>0.1</v>
      </c>
      <c r="S627" s="4">
        <v>243</v>
      </c>
      <c r="T627" t="s">
        <v>224</v>
      </c>
      <c r="U627" t="s">
        <v>141</v>
      </c>
    </row>
    <row r="628" spans="1:21" x14ac:dyDescent="0.25">
      <c r="A628" t="s">
        <v>1288</v>
      </c>
      <c r="B628" s="3">
        <v>46185</v>
      </c>
      <c r="C628" t="s">
        <v>757</v>
      </c>
      <c r="D628" t="s">
        <v>440</v>
      </c>
      <c r="E628" t="s">
        <v>110</v>
      </c>
      <c r="F628" s="4">
        <v>37</v>
      </c>
      <c r="G628" t="s">
        <v>111</v>
      </c>
      <c r="H628" t="s">
        <v>145</v>
      </c>
      <c r="I628" t="s">
        <v>303</v>
      </c>
      <c r="J628" t="s">
        <v>99</v>
      </c>
      <c r="K628" t="s">
        <v>222</v>
      </c>
      <c r="L628" t="s">
        <v>223</v>
      </c>
      <c r="M628" t="s">
        <v>102</v>
      </c>
      <c r="N628" t="s">
        <v>103</v>
      </c>
      <c r="O628" t="s">
        <v>198</v>
      </c>
      <c r="P628" s="4">
        <v>4</v>
      </c>
      <c r="Q628" s="4">
        <v>1600</v>
      </c>
      <c r="R628" s="4">
        <v>0.1</v>
      </c>
      <c r="S628" s="4">
        <v>250</v>
      </c>
      <c r="T628" t="s">
        <v>105</v>
      </c>
      <c r="U628" t="s">
        <v>106</v>
      </c>
    </row>
    <row r="629" spans="1:21" x14ac:dyDescent="0.25">
      <c r="A629" t="s">
        <v>1289</v>
      </c>
      <c r="B629" s="3">
        <v>46236</v>
      </c>
      <c r="C629" t="s">
        <v>943</v>
      </c>
      <c r="D629" t="s">
        <v>609</v>
      </c>
      <c r="E629" t="s">
        <v>110</v>
      </c>
      <c r="F629" s="4">
        <v>35</v>
      </c>
      <c r="G629" t="s">
        <v>111</v>
      </c>
      <c r="H629" t="s">
        <v>145</v>
      </c>
      <c r="I629" t="s">
        <v>146</v>
      </c>
      <c r="J629" t="s">
        <v>114</v>
      </c>
      <c r="K629" t="s">
        <v>222</v>
      </c>
      <c r="L629" t="s">
        <v>223</v>
      </c>
      <c r="M629" t="s">
        <v>102</v>
      </c>
      <c r="N629" t="s">
        <v>103</v>
      </c>
      <c r="O629" t="s">
        <v>140</v>
      </c>
      <c r="P629" s="4">
        <v>3</v>
      </c>
      <c r="Q629" s="4">
        <v>1600</v>
      </c>
      <c r="R629" s="4">
        <v>0.05</v>
      </c>
      <c r="S629" s="4">
        <v>83</v>
      </c>
      <c r="T629" t="s">
        <v>224</v>
      </c>
      <c r="U629" t="s">
        <v>106</v>
      </c>
    </row>
    <row r="630" spans="1:21" x14ac:dyDescent="0.25">
      <c r="A630" t="s">
        <v>1290</v>
      </c>
      <c r="B630" s="3">
        <v>46215</v>
      </c>
      <c r="C630" t="s">
        <v>732</v>
      </c>
      <c r="D630" t="s">
        <v>760</v>
      </c>
      <c r="E630" t="s">
        <v>110</v>
      </c>
      <c r="F630" s="4">
        <v>23</v>
      </c>
      <c r="G630" t="s">
        <v>111</v>
      </c>
      <c r="H630" t="s">
        <v>192</v>
      </c>
      <c r="I630" t="s">
        <v>193</v>
      </c>
      <c r="J630" t="s">
        <v>147</v>
      </c>
      <c r="K630" t="s">
        <v>124</v>
      </c>
      <c r="L630" t="s">
        <v>125</v>
      </c>
      <c r="M630" t="s">
        <v>126</v>
      </c>
      <c r="N630" t="s">
        <v>127</v>
      </c>
      <c r="O630" t="s">
        <v>119</v>
      </c>
      <c r="P630" s="4">
        <v>2</v>
      </c>
      <c r="Q630" s="4">
        <v>8500</v>
      </c>
      <c r="R630" s="4">
        <v>0.1</v>
      </c>
      <c r="S630" s="4">
        <v>205</v>
      </c>
      <c r="T630" t="s">
        <v>120</v>
      </c>
      <c r="U630" t="s">
        <v>106</v>
      </c>
    </row>
    <row r="631" spans="1:21" x14ac:dyDescent="0.25">
      <c r="A631" t="s">
        <v>1291</v>
      </c>
      <c r="B631" s="3">
        <v>46037</v>
      </c>
      <c r="C631" t="s">
        <v>1023</v>
      </c>
      <c r="D631" t="s">
        <v>1238</v>
      </c>
      <c r="E631" t="s">
        <v>110</v>
      </c>
      <c r="F631" s="4">
        <v>30</v>
      </c>
      <c r="G631" t="s">
        <v>111</v>
      </c>
      <c r="H631" t="s">
        <v>192</v>
      </c>
      <c r="I631" t="s">
        <v>307</v>
      </c>
      <c r="J631" t="s">
        <v>99</v>
      </c>
      <c r="K631" t="s">
        <v>230</v>
      </c>
      <c r="L631" t="s">
        <v>231</v>
      </c>
      <c r="M631" t="s">
        <v>232</v>
      </c>
      <c r="N631" t="s">
        <v>233</v>
      </c>
      <c r="O631" t="s">
        <v>194</v>
      </c>
      <c r="P631" s="4">
        <v>3</v>
      </c>
      <c r="Q631" s="4">
        <v>300</v>
      </c>
      <c r="R631" s="4">
        <v>0.05</v>
      </c>
      <c r="S631" s="4">
        <v>398</v>
      </c>
      <c r="T631" t="s">
        <v>128</v>
      </c>
      <c r="U631" t="s">
        <v>106</v>
      </c>
    </row>
    <row r="632" spans="1:21" x14ac:dyDescent="0.25">
      <c r="A632" t="s">
        <v>1292</v>
      </c>
      <c r="B632" s="3">
        <v>46104</v>
      </c>
      <c r="C632" t="s">
        <v>560</v>
      </c>
      <c r="D632" t="s">
        <v>351</v>
      </c>
      <c r="E632" t="s">
        <v>95</v>
      </c>
      <c r="F632" s="4">
        <v>26</v>
      </c>
      <c r="G632" t="s">
        <v>96</v>
      </c>
      <c r="H632" t="s">
        <v>228</v>
      </c>
      <c r="I632" t="s">
        <v>229</v>
      </c>
      <c r="J632" t="s">
        <v>147</v>
      </c>
      <c r="K632" t="s">
        <v>115</v>
      </c>
      <c r="L632" t="s">
        <v>116</v>
      </c>
      <c r="M632" t="s">
        <v>117</v>
      </c>
      <c r="N632" t="s">
        <v>118</v>
      </c>
      <c r="O632" t="s">
        <v>148</v>
      </c>
      <c r="P632" s="4">
        <v>7</v>
      </c>
      <c r="Q632" s="4">
        <v>1600</v>
      </c>
      <c r="R632" s="4">
        <v>0.05</v>
      </c>
      <c r="S632" s="4">
        <v>463</v>
      </c>
      <c r="T632" t="s">
        <v>128</v>
      </c>
      <c r="U632" t="s">
        <v>106</v>
      </c>
    </row>
    <row r="633" spans="1:21" x14ac:dyDescent="0.25">
      <c r="A633" t="s">
        <v>1293</v>
      </c>
      <c r="B633" s="3">
        <v>46178</v>
      </c>
      <c r="C633" t="s">
        <v>584</v>
      </c>
      <c r="D633" t="s">
        <v>903</v>
      </c>
      <c r="E633" t="s">
        <v>95</v>
      </c>
      <c r="F633" s="4">
        <v>22</v>
      </c>
      <c r="G633" t="s">
        <v>111</v>
      </c>
      <c r="H633" t="s">
        <v>152</v>
      </c>
      <c r="I633" t="s">
        <v>274</v>
      </c>
      <c r="J633" t="s">
        <v>114</v>
      </c>
      <c r="K633" t="s">
        <v>222</v>
      </c>
      <c r="L633" t="s">
        <v>223</v>
      </c>
      <c r="M633" t="s">
        <v>102</v>
      </c>
      <c r="N633" t="s">
        <v>103</v>
      </c>
      <c r="O633" t="s">
        <v>140</v>
      </c>
      <c r="P633" s="4">
        <v>8</v>
      </c>
      <c r="Q633" s="4">
        <v>1600</v>
      </c>
      <c r="R633" s="4">
        <v>0.1</v>
      </c>
      <c r="S633" s="4">
        <v>181</v>
      </c>
      <c r="T633" t="s">
        <v>105</v>
      </c>
      <c r="U633" t="s">
        <v>129</v>
      </c>
    </row>
    <row r="634" spans="1:21" x14ac:dyDescent="0.25">
      <c r="A634" t="s">
        <v>1294</v>
      </c>
      <c r="B634" s="3">
        <v>46073</v>
      </c>
      <c r="C634" t="s">
        <v>713</v>
      </c>
      <c r="D634" t="s">
        <v>354</v>
      </c>
      <c r="E634" t="s">
        <v>95</v>
      </c>
      <c r="F634" s="4">
        <v>28</v>
      </c>
      <c r="G634" t="s">
        <v>111</v>
      </c>
      <c r="H634" t="s">
        <v>112</v>
      </c>
      <c r="I634" t="s">
        <v>173</v>
      </c>
      <c r="J634" t="s">
        <v>147</v>
      </c>
      <c r="K634" t="s">
        <v>230</v>
      </c>
      <c r="L634" t="s">
        <v>231</v>
      </c>
      <c r="M634" t="s">
        <v>232</v>
      </c>
      <c r="N634" t="s">
        <v>233</v>
      </c>
      <c r="P634" s="4">
        <v>2</v>
      </c>
      <c r="Q634" s="4">
        <v>300</v>
      </c>
      <c r="R634" s="4">
        <v>0.1</v>
      </c>
      <c r="S634" s="4">
        <v>249</v>
      </c>
      <c r="T634" t="s">
        <v>120</v>
      </c>
      <c r="U634" t="s">
        <v>106</v>
      </c>
    </row>
    <row r="635" spans="1:21" x14ac:dyDescent="0.25">
      <c r="A635" t="s">
        <v>1295</v>
      </c>
      <c r="B635" s="3">
        <v>46119</v>
      </c>
      <c r="C635" t="s">
        <v>875</v>
      </c>
      <c r="D635" t="s">
        <v>403</v>
      </c>
      <c r="E635" t="s">
        <v>95</v>
      </c>
      <c r="F635" s="4">
        <v>33</v>
      </c>
      <c r="G635" t="s">
        <v>133</v>
      </c>
      <c r="H635" t="s">
        <v>134</v>
      </c>
      <c r="I635" t="s">
        <v>135</v>
      </c>
      <c r="J635" t="s">
        <v>147</v>
      </c>
      <c r="K635" t="s">
        <v>230</v>
      </c>
      <c r="L635" t="s">
        <v>231</v>
      </c>
      <c r="M635" t="s">
        <v>232</v>
      </c>
      <c r="N635" t="s">
        <v>233</v>
      </c>
      <c r="O635" t="s">
        <v>148</v>
      </c>
      <c r="P635" s="4">
        <v>8</v>
      </c>
      <c r="Q635" s="4">
        <v>300</v>
      </c>
      <c r="R635" s="4">
        <v>0</v>
      </c>
      <c r="S635" s="4">
        <v>417</v>
      </c>
      <c r="T635" t="s">
        <v>155</v>
      </c>
      <c r="U635" t="s">
        <v>106</v>
      </c>
    </row>
    <row r="636" spans="1:21" x14ac:dyDescent="0.25">
      <c r="A636" t="s">
        <v>1296</v>
      </c>
      <c r="B636" s="3">
        <v>46155</v>
      </c>
      <c r="C636" t="s">
        <v>279</v>
      </c>
      <c r="D636" t="s">
        <v>715</v>
      </c>
      <c r="E636" t="s">
        <v>110</v>
      </c>
      <c r="F636" s="4">
        <v>32</v>
      </c>
      <c r="G636" t="s">
        <v>111</v>
      </c>
      <c r="H636" t="s">
        <v>192</v>
      </c>
      <c r="I636" t="s">
        <v>193</v>
      </c>
      <c r="J636" t="s">
        <v>114</v>
      </c>
      <c r="K636" t="s">
        <v>310</v>
      </c>
      <c r="L636" t="s">
        <v>311</v>
      </c>
      <c r="M636" t="s">
        <v>102</v>
      </c>
      <c r="N636" t="s">
        <v>103</v>
      </c>
      <c r="O636" t="s">
        <v>119</v>
      </c>
      <c r="P636" s="4">
        <v>4</v>
      </c>
      <c r="Q636" s="4">
        <v>1200</v>
      </c>
      <c r="R636" s="4">
        <v>0.2</v>
      </c>
      <c r="S636" s="4">
        <v>277</v>
      </c>
      <c r="T636" t="s">
        <v>120</v>
      </c>
      <c r="U636" t="s">
        <v>106</v>
      </c>
    </row>
    <row r="637" spans="1:21" x14ac:dyDescent="0.25">
      <c r="A637" t="s">
        <v>1297</v>
      </c>
      <c r="B637" s="3">
        <v>46224</v>
      </c>
      <c r="C637" t="s">
        <v>851</v>
      </c>
      <c r="D637" t="s">
        <v>622</v>
      </c>
      <c r="E637" t="s">
        <v>95</v>
      </c>
      <c r="F637" s="4">
        <v>40</v>
      </c>
      <c r="G637" t="s">
        <v>111</v>
      </c>
      <c r="H637" t="s">
        <v>192</v>
      </c>
      <c r="I637" t="s">
        <v>307</v>
      </c>
      <c r="J637" t="s">
        <v>99</v>
      </c>
      <c r="K637" t="s">
        <v>136</v>
      </c>
      <c r="L637" t="s">
        <v>137</v>
      </c>
      <c r="M637" t="s">
        <v>138</v>
      </c>
      <c r="N637" t="s">
        <v>139</v>
      </c>
      <c r="O637" t="s">
        <v>140</v>
      </c>
      <c r="P637" s="4">
        <v>2</v>
      </c>
      <c r="Q637" s="4">
        <v>1200</v>
      </c>
      <c r="R637" s="4">
        <v>0.05</v>
      </c>
      <c r="S637" s="4">
        <v>297</v>
      </c>
      <c r="T637" t="s">
        <v>105</v>
      </c>
      <c r="U637" t="s">
        <v>106</v>
      </c>
    </row>
    <row r="638" spans="1:21" x14ac:dyDescent="0.25">
      <c r="A638" t="s">
        <v>1298</v>
      </c>
      <c r="B638" s="3">
        <v>46179</v>
      </c>
      <c r="C638" t="s">
        <v>361</v>
      </c>
      <c r="D638" t="s">
        <v>1299</v>
      </c>
      <c r="E638" t="s">
        <v>95</v>
      </c>
      <c r="F638" s="4">
        <v>48</v>
      </c>
      <c r="G638" t="s">
        <v>111</v>
      </c>
      <c r="H638" t="s">
        <v>152</v>
      </c>
      <c r="I638" t="s">
        <v>274</v>
      </c>
      <c r="J638" t="s">
        <v>147</v>
      </c>
      <c r="K638" t="s">
        <v>339</v>
      </c>
      <c r="L638" t="s">
        <v>340</v>
      </c>
      <c r="M638" t="s">
        <v>102</v>
      </c>
      <c r="N638" t="s">
        <v>342</v>
      </c>
      <c r="O638" t="s">
        <v>148</v>
      </c>
      <c r="P638" s="4">
        <v>4</v>
      </c>
      <c r="Q638" s="4">
        <v>65000</v>
      </c>
      <c r="R638" s="4">
        <v>0</v>
      </c>
      <c r="S638" s="4">
        <v>244</v>
      </c>
      <c r="T638" t="s">
        <v>120</v>
      </c>
      <c r="U638" t="s">
        <v>106</v>
      </c>
    </row>
    <row r="639" spans="1:21" x14ac:dyDescent="0.25">
      <c r="A639" t="s">
        <v>1300</v>
      </c>
      <c r="B639" s="3">
        <v>46206</v>
      </c>
      <c r="C639" t="s">
        <v>571</v>
      </c>
      <c r="D639" t="s">
        <v>1301</v>
      </c>
      <c r="E639" t="s">
        <v>110</v>
      </c>
      <c r="F639" s="4">
        <v>53</v>
      </c>
      <c r="G639" t="s">
        <v>111</v>
      </c>
      <c r="H639" t="s">
        <v>236</v>
      </c>
      <c r="I639" t="s">
        <v>237</v>
      </c>
      <c r="J639" t="s">
        <v>147</v>
      </c>
      <c r="K639" t="s">
        <v>339</v>
      </c>
      <c r="L639" t="s">
        <v>340</v>
      </c>
      <c r="M639" t="s">
        <v>102</v>
      </c>
      <c r="N639" t="s">
        <v>342</v>
      </c>
      <c r="O639" t="s">
        <v>194</v>
      </c>
      <c r="P639" s="4">
        <v>7</v>
      </c>
      <c r="Q639" s="4">
        <v>65000</v>
      </c>
      <c r="R639" s="4">
        <v>0.05</v>
      </c>
      <c r="S639" s="4">
        <v>229</v>
      </c>
      <c r="T639" t="s">
        <v>155</v>
      </c>
      <c r="U639" t="s">
        <v>106</v>
      </c>
    </row>
    <row r="640" spans="1:21" x14ac:dyDescent="0.25">
      <c r="A640" t="s">
        <v>1302</v>
      </c>
      <c r="B640" s="3">
        <v>46233</v>
      </c>
      <c r="C640" t="s">
        <v>548</v>
      </c>
      <c r="D640" t="s">
        <v>1098</v>
      </c>
      <c r="E640" t="s">
        <v>110</v>
      </c>
      <c r="F640" s="4">
        <v>36</v>
      </c>
      <c r="G640" t="s">
        <v>111</v>
      </c>
      <c r="H640" t="s">
        <v>112</v>
      </c>
      <c r="I640" t="s">
        <v>188</v>
      </c>
      <c r="J640" t="s">
        <v>114</v>
      </c>
      <c r="K640" t="s">
        <v>136</v>
      </c>
      <c r="L640" t="s">
        <v>137</v>
      </c>
      <c r="M640" t="s">
        <v>138</v>
      </c>
      <c r="N640" t="s">
        <v>139</v>
      </c>
      <c r="O640" t="s">
        <v>119</v>
      </c>
      <c r="P640" s="4">
        <v>3</v>
      </c>
      <c r="Q640" s="4">
        <v>1200</v>
      </c>
      <c r="R640" s="4">
        <v>0.1</v>
      </c>
      <c r="S640" s="4">
        <v>57</v>
      </c>
      <c r="T640" t="s">
        <v>105</v>
      </c>
      <c r="U640" t="s">
        <v>106</v>
      </c>
    </row>
    <row r="641" spans="1:21" x14ac:dyDescent="0.25">
      <c r="A641" t="s">
        <v>1303</v>
      </c>
      <c r="B641" s="3">
        <v>46249</v>
      </c>
      <c r="C641" t="s">
        <v>1060</v>
      </c>
      <c r="D641" t="s">
        <v>1169</v>
      </c>
      <c r="E641" t="s">
        <v>95</v>
      </c>
      <c r="F641" s="4">
        <v>37</v>
      </c>
      <c r="G641" t="s">
        <v>133</v>
      </c>
      <c r="H641" t="s">
        <v>390</v>
      </c>
      <c r="I641" t="s">
        <v>391</v>
      </c>
      <c r="J641" t="s">
        <v>99</v>
      </c>
      <c r="K641" t="s">
        <v>174</v>
      </c>
      <c r="L641" t="s">
        <v>175</v>
      </c>
      <c r="M641" t="s">
        <v>102</v>
      </c>
      <c r="N641" t="s">
        <v>176</v>
      </c>
      <c r="O641" t="s">
        <v>119</v>
      </c>
      <c r="P641" s="4">
        <v>5</v>
      </c>
      <c r="Q641" s="4">
        <v>12500</v>
      </c>
      <c r="R641" s="4">
        <v>0</v>
      </c>
      <c r="S641" s="4">
        <v>301</v>
      </c>
      <c r="T641" t="s">
        <v>105</v>
      </c>
      <c r="U641" t="s">
        <v>106</v>
      </c>
    </row>
    <row r="642" spans="1:21" x14ac:dyDescent="0.25">
      <c r="A642" t="s">
        <v>1304</v>
      </c>
      <c r="B642" s="3">
        <v>46129</v>
      </c>
      <c r="C642" t="s">
        <v>924</v>
      </c>
      <c r="D642" t="s">
        <v>280</v>
      </c>
      <c r="E642" t="s">
        <v>110</v>
      </c>
      <c r="F642" s="4">
        <v>54</v>
      </c>
      <c r="G642" t="s">
        <v>111</v>
      </c>
      <c r="H642" t="s">
        <v>112</v>
      </c>
      <c r="I642" t="s">
        <v>188</v>
      </c>
      <c r="J642" t="s">
        <v>99</v>
      </c>
      <c r="K642" t="s">
        <v>238</v>
      </c>
      <c r="L642" t="s">
        <v>239</v>
      </c>
      <c r="M642" t="s">
        <v>126</v>
      </c>
      <c r="N642" t="s">
        <v>240</v>
      </c>
      <c r="O642" t="s">
        <v>169</v>
      </c>
      <c r="P642" s="4">
        <v>2</v>
      </c>
      <c r="Q642" s="4">
        <v>10500</v>
      </c>
      <c r="R642" s="4">
        <v>0</v>
      </c>
      <c r="S642" s="4">
        <v>234</v>
      </c>
      <c r="T642" t="s">
        <v>105</v>
      </c>
      <c r="U642" t="s">
        <v>106</v>
      </c>
    </row>
    <row r="643" spans="1:21" x14ac:dyDescent="0.25">
      <c r="A643" t="s">
        <v>1305</v>
      </c>
      <c r="B643" s="3">
        <v>46134</v>
      </c>
      <c r="C643" t="s">
        <v>1306</v>
      </c>
      <c r="D643" t="s">
        <v>903</v>
      </c>
      <c r="E643" t="s">
        <v>110</v>
      </c>
      <c r="F643" s="4">
        <v>38</v>
      </c>
      <c r="G643" t="s">
        <v>111</v>
      </c>
      <c r="H643" t="s">
        <v>145</v>
      </c>
      <c r="I643" t="s">
        <v>303</v>
      </c>
      <c r="J643" t="s">
        <v>114</v>
      </c>
      <c r="K643" t="s">
        <v>230</v>
      </c>
      <c r="L643" t="s">
        <v>231</v>
      </c>
      <c r="M643" t="s">
        <v>232</v>
      </c>
      <c r="N643" t="s">
        <v>233</v>
      </c>
      <c r="O643" t="s">
        <v>198</v>
      </c>
      <c r="P643" s="4">
        <v>4</v>
      </c>
      <c r="Q643" s="4">
        <v>300</v>
      </c>
      <c r="R643" s="4">
        <v>0.1</v>
      </c>
      <c r="S643" s="4">
        <v>347</v>
      </c>
      <c r="T643" t="s">
        <v>120</v>
      </c>
      <c r="U643" t="s">
        <v>106</v>
      </c>
    </row>
    <row r="644" spans="1:21" x14ac:dyDescent="0.25">
      <c r="A644" t="s">
        <v>1307</v>
      </c>
      <c r="B644" s="3">
        <v>46026</v>
      </c>
      <c r="C644" t="s">
        <v>1124</v>
      </c>
      <c r="D644" t="s">
        <v>964</v>
      </c>
      <c r="E644" t="s">
        <v>110</v>
      </c>
      <c r="F644" s="4">
        <v>33</v>
      </c>
      <c r="G644" t="s">
        <v>111</v>
      </c>
      <c r="H644" t="s">
        <v>152</v>
      </c>
      <c r="I644" t="s">
        <v>153</v>
      </c>
      <c r="J644" t="s">
        <v>99</v>
      </c>
      <c r="K644" t="s">
        <v>339</v>
      </c>
      <c r="L644" t="s">
        <v>340</v>
      </c>
      <c r="M644" t="s">
        <v>102</v>
      </c>
      <c r="N644" t="s">
        <v>342</v>
      </c>
      <c r="O644" t="s">
        <v>148</v>
      </c>
      <c r="P644" s="4">
        <v>2</v>
      </c>
      <c r="Q644" s="4">
        <v>65000</v>
      </c>
      <c r="R644" s="4">
        <v>0.1</v>
      </c>
      <c r="S644" s="4">
        <v>173</v>
      </c>
      <c r="T644" t="s">
        <v>120</v>
      </c>
      <c r="U644" t="s">
        <v>129</v>
      </c>
    </row>
    <row r="645" spans="1:21" x14ac:dyDescent="0.25">
      <c r="A645" t="s">
        <v>1308</v>
      </c>
      <c r="B645" s="3">
        <v>46114</v>
      </c>
      <c r="C645" t="s">
        <v>896</v>
      </c>
      <c r="D645" t="s">
        <v>775</v>
      </c>
      <c r="E645" t="s">
        <v>110</v>
      </c>
      <c r="F645" s="4">
        <v>35</v>
      </c>
      <c r="G645" t="s">
        <v>96</v>
      </c>
      <c r="H645" t="s">
        <v>228</v>
      </c>
      <c r="I645" t="s">
        <v>229</v>
      </c>
      <c r="J645" t="s">
        <v>99</v>
      </c>
      <c r="K645" t="s">
        <v>230</v>
      </c>
      <c r="L645" t="s">
        <v>231</v>
      </c>
      <c r="M645" t="s">
        <v>232</v>
      </c>
      <c r="N645" t="s">
        <v>233</v>
      </c>
      <c r="O645" t="s">
        <v>119</v>
      </c>
      <c r="P645" s="4">
        <v>8</v>
      </c>
      <c r="Q645" s="4">
        <v>300</v>
      </c>
      <c r="R645" s="4">
        <v>0.05</v>
      </c>
      <c r="S645" s="4">
        <v>403</v>
      </c>
      <c r="T645" t="s">
        <v>155</v>
      </c>
      <c r="U645" t="s">
        <v>106</v>
      </c>
    </row>
    <row r="646" spans="1:21" x14ac:dyDescent="0.25">
      <c r="A646" t="s">
        <v>1309</v>
      </c>
      <c r="B646" s="3">
        <v>46167</v>
      </c>
      <c r="C646" t="s">
        <v>704</v>
      </c>
      <c r="D646" t="s">
        <v>775</v>
      </c>
      <c r="E646" t="s">
        <v>95</v>
      </c>
      <c r="F646" s="4">
        <v>44</v>
      </c>
      <c r="G646" t="s">
        <v>111</v>
      </c>
      <c r="H646" t="s">
        <v>112</v>
      </c>
      <c r="I646" t="s">
        <v>113</v>
      </c>
      <c r="J646" t="s">
        <v>99</v>
      </c>
      <c r="K646" t="s">
        <v>310</v>
      </c>
      <c r="L646" t="s">
        <v>311</v>
      </c>
      <c r="M646" t="s">
        <v>102</v>
      </c>
      <c r="N646" t="s">
        <v>103</v>
      </c>
      <c r="O646" t="s">
        <v>198</v>
      </c>
      <c r="P646" s="4">
        <v>3</v>
      </c>
      <c r="Q646" s="4">
        <v>1200</v>
      </c>
      <c r="R646" s="4">
        <v>0.1</v>
      </c>
      <c r="S646" s="4">
        <v>83</v>
      </c>
      <c r="T646" t="s">
        <v>120</v>
      </c>
      <c r="U646" t="s">
        <v>106</v>
      </c>
    </row>
    <row r="647" spans="1:21" x14ac:dyDescent="0.25">
      <c r="A647" t="s">
        <v>1310</v>
      </c>
      <c r="B647" s="3">
        <v>46221</v>
      </c>
      <c r="C647" t="s">
        <v>444</v>
      </c>
      <c r="D647" t="s">
        <v>367</v>
      </c>
      <c r="E647" t="s">
        <v>110</v>
      </c>
      <c r="F647" s="4">
        <v>30</v>
      </c>
      <c r="G647" t="s">
        <v>111</v>
      </c>
      <c r="H647" t="s">
        <v>112</v>
      </c>
      <c r="I647" t="s">
        <v>113</v>
      </c>
      <c r="J647" t="s">
        <v>99</v>
      </c>
      <c r="K647" t="s">
        <v>339</v>
      </c>
      <c r="L647" t="s">
        <v>340</v>
      </c>
      <c r="M647" t="s">
        <v>102</v>
      </c>
      <c r="N647" t="s">
        <v>342</v>
      </c>
      <c r="O647" t="s">
        <v>148</v>
      </c>
      <c r="P647" s="4">
        <v>7</v>
      </c>
      <c r="Q647" s="4">
        <v>65000</v>
      </c>
      <c r="R647" s="4">
        <v>0.15</v>
      </c>
      <c r="S647" s="4">
        <v>172</v>
      </c>
      <c r="T647" t="s">
        <v>224</v>
      </c>
      <c r="U647" t="s">
        <v>106</v>
      </c>
    </row>
    <row r="648" spans="1:21" x14ac:dyDescent="0.25">
      <c r="A648" t="s">
        <v>1311</v>
      </c>
      <c r="B648" s="3">
        <v>46096</v>
      </c>
      <c r="C648" t="s">
        <v>548</v>
      </c>
      <c r="D648" t="s">
        <v>520</v>
      </c>
      <c r="E648" t="s">
        <v>110</v>
      </c>
      <c r="F648" s="4">
        <v>22</v>
      </c>
      <c r="G648" t="s">
        <v>96</v>
      </c>
      <c r="H648" t="s">
        <v>207</v>
      </c>
      <c r="I648" t="s">
        <v>270</v>
      </c>
      <c r="J648" t="s">
        <v>147</v>
      </c>
      <c r="K648" t="s">
        <v>339</v>
      </c>
      <c r="L648" t="s">
        <v>340</v>
      </c>
      <c r="M648" t="s">
        <v>102</v>
      </c>
      <c r="N648" t="s">
        <v>342</v>
      </c>
      <c r="O648" t="s">
        <v>154</v>
      </c>
      <c r="P648" s="4">
        <v>2</v>
      </c>
      <c r="Q648" s="4">
        <v>65000</v>
      </c>
      <c r="R648" s="4">
        <v>0.1</v>
      </c>
      <c r="S648" s="4">
        <v>379</v>
      </c>
      <c r="T648" t="s">
        <v>128</v>
      </c>
      <c r="U648" t="s">
        <v>106</v>
      </c>
    </row>
    <row r="649" spans="1:21" x14ac:dyDescent="0.25">
      <c r="A649" t="s">
        <v>1312</v>
      </c>
      <c r="B649" s="3">
        <v>46100</v>
      </c>
      <c r="C649" t="s">
        <v>1313</v>
      </c>
      <c r="D649" t="s">
        <v>365</v>
      </c>
      <c r="E649" t="s">
        <v>110</v>
      </c>
      <c r="F649" s="4">
        <v>43</v>
      </c>
      <c r="G649" t="s">
        <v>111</v>
      </c>
      <c r="H649" t="s">
        <v>112</v>
      </c>
      <c r="I649" t="s">
        <v>113</v>
      </c>
      <c r="J649" t="s">
        <v>114</v>
      </c>
      <c r="K649" t="s">
        <v>115</v>
      </c>
      <c r="L649" t="s">
        <v>116</v>
      </c>
      <c r="M649" t="s">
        <v>117</v>
      </c>
      <c r="N649" t="s">
        <v>118</v>
      </c>
      <c r="O649" t="s">
        <v>169</v>
      </c>
      <c r="P649" s="4">
        <v>7</v>
      </c>
      <c r="Q649" s="4">
        <v>1600</v>
      </c>
      <c r="R649" s="4">
        <v>0.15</v>
      </c>
      <c r="S649" s="4">
        <v>298</v>
      </c>
      <c r="T649" t="s">
        <v>224</v>
      </c>
      <c r="U649" t="s">
        <v>106</v>
      </c>
    </row>
    <row r="650" spans="1:21" x14ac:dyDescent="0.25">
      <c r="A650" t="s">
        <v>1314</v>
      </c>
      <c r="B650" s="3">
        <v>46145</v>
      </c>
      <c r="C650" t="s">
        <v>383</v>
      </c>
      <c r="D650" t="s">
        <v>672</v>
      </c>
      <c r="E650" t="s">
        <v>110</v>
      </c>
      <c r="F650" s="4">
        <v>52</v>
      </c>
      <c r="G650" t="s">
        <v>111</v>
      </c>
      <c r="H650" t="s">
        <v>112</v>
      </c>
      <c r="I650" t="s">
        <v>113</v>
      </c>
      <c r="J650" t="s">
        <v>147</v>
      </c>
      <c r="K650" t="s">
        <v>115</v>
      </c>
      <c r="L650" t="s">
        <v>116</v>
      </c>
      <c r="M650" t="s">
        <v>117</v>
      </c>
      <c r="N650" t="s">
        <v>118</v>
      </c>
      <c r="O650" t="s">
        <v>194</v>
      </c>
      <c r="P650" s="4">
        <v>8</v>
      </c>
      <c r="Q650" s="4">
        <v>1600</v>
      </c>
      <c r="R650" s="4">
        <v>0.05</v>
      </c>
      <c r="S650" s="4">
        <v>182</v>
      </c>
      <c r="T650" t="s">
        <v>224</v>
      </c>
      <c r="U650" t="s">
        <v>129</v>
      </c>
    </row>
    <row r="651" spans="1:21" x14ac:dyDescent="0.25">
      <c r="A651" t="s">
        <v>1315</v>
      </c>
      <c r="B651" s="3">
        <v>46072</v>
      </c>
      <c r="C651" t="s">
        <v>272</v>
      </c>
      <c r="D651" t="s">
        <v>945</v>
      </c>
      <c r="E651" t="s">
        <v>110</v>
      </c>
      <c r="F651" s="4">
        <v>45</v>
      </c>
      <c r="G651" t="s">
        <v>111</v>
      </c>
      <c r="H651" t="s">
        <v>145</v>
      </c>
      <c r="I651" t="s">
        <v>303</v>
      </c>
      <c r="J651" t="s">
        <v>147</v>
      </c>
      <c r="K651" t="s">
        <v>310</v>
      </c>
      <c r="L651" t="s">
        <v>311</v>
      </c>
      <c r="M651" t="s">
        <v>102</v>
      </c>
      <c r="N651" t="s">
        <v>103</v>
      </c>
      <c r="O651" t="s">
        <v>194</v>
      </c>
      <c r="P651" s="4">
        <v>8</v>
      </c>
      <c r="Q651" s="4">
        <v>1200</v>
      </c>
      <c r="R651" s="4">
        <v>0.05</v>
      </c>
      <c r="S651" s="4">
        <v>369</v>
      </c>
      <c r="T651" t="s">
        <v>120</v>
      </c>
      <c r="U651" t="s">
        <v>106</v>
      </c>
    </row>
    <row r="652" spans="1:21" x14ac:dyDescent="0.25">
      <c r="A652" t="s">
        <v>1316</v>
      </c>
      <c r="B652" s="3">
        <v>46157</v>
      </c>
      <c r="C652" t="s">
        <v>677</v>
      </c>
      <c r="D652" t="s">
        <v>440</v>
      </c>
      <c r="E652" t="s">
        <v>95</v>
      </c>
      <c r="F652" s="4">
        <v>41</v>
      </c>
      <c r="G652" t="s">
        <v>159</v>
      </c>
      <c r="H652" t="s">
        <v>202</v>
      </c>
      <c r="I652" t="s">
        <v>203</v>
      </c>
      <c r="J652" t="s">
        <v>147</v>
      </c>
      <c r="K652" t="s">
        <v>174</v>
      </c>
      <c r="L652" t="s">
        <v>175</v>
      </c>
      <c r="M652" t="s">
        <v>102</v>
      </c>
      <c r="N652" t="s">
        <v>176</v>
      </c>
      <c r="O652" t="s">
        <v>198</v>
      </c>
      <c r="P652" s="4">
        <v>2</v>
      </c>
      <c r="Q652" s="4">
        <v>12500</v>
      </c>
      <c r="R652" s="4">
        <v>0.1</v>
      </c>
      <c r="S652" s="4">
        <v>319</v>
      </c>
      <c r="T652" t="s">
        <v>105</v>
      </c>
      <c r="U652" t="s">
        <v>106</v>
      </c>
    </row>
    <row r="653" spans="1:21" x14ac:dyDescent="0.25">
      <c r="A653" t="s">
        <v>1317</v>
      </c>
      <c r="B653" s="3">
        <v>46109</v>
      </c>
      <c r="C653" t="s">
        <v>998</v>
      </c>
      <c r="D653" t="s">
        <v>569</v>
      </c>
      <c r="E653" t="s">
        <v>95</v>
      </c>
      <c r="F653" s="4">
        <v>45</v>
      </c>
      <c r="G653" t="s">
        <v>111</v>
      </c>
      <c r="H653" t="s">
        <v>236</v>
      </c>
      <c r="I653" t="s">
        <v>326</v>
      </c>
      <c r="J653" t="s">
        <v>99</v>
      </c>
      <c r="K653" t="s">
        <v>230</v>
      </c>
      <c r="L653" t="s">
        <v>231</v>
      </c>
      <c r="M653" t="s">
        <v>232</v>
      </c>
      <c r="N653" t="s">
        <v>233</v>
      </c>
      <c r="O653" t="s">
        <v>148</v>
      </c>
      <c r="P653" s="4">
        <v>6</v>
      </c>
      <c r="Q653" s="4">
        <v>300</v>
      </c>
      <c r="R653" s="4">
        <v>0.15</v>
      </c>
      <c r="S653" s="4">
        <v>338</v>
      </c>
      <c r="T653" t="s">
        <v>155</v>
      </c>
      <c r="U653" t="s">
        <v>129</v>
      </c>
    </row>
    <row r="654" spans="1:21" x14ac:dyDescent="0.25">
      <c r="A654" t="s">
        <v>1318</v>
      </c>
      <c r="B654" s="3">
        <v>46077</v>
      </c>
      <c r="C654" t="s">
        <v>581</v>
      </c>
      <c r="D654" t="s">
        <v>540</v>
      </c>
      <c r="E654" t="s">
        <v>110</v>
      </c>
      <c r="F654" s="4">
        <v>28</v>
      </c>
      <c r="G654" t="s">
        <v>133</v>
      </c>
      <c r="H654" t="s">
        <v>390</v>
      </c>
      <c r="I654" t="s">
        <v>391</v>
      </c>
      <c r="J654" t="s">
        <v>114</v>
      </c>
      <c r="K654" t="s">
        <v>174</v>
      </c>
      <c r="L654" t="s">
        <v>175</v>
      </c>
      <c r="M654" t="s">
        <v>102</v>
      </c>
      <c r="N654" t="s">
        <v>176</v>
      </c>
      <c r="O654" t="s">
        <v>169</v>
      </c>
      <c r="P654" s="4">
        <v>3</v>
      </c>
      <c r="Q654" s="4">
        <v>12500</v>
      </c>
      <c r="R654" s="4">
        <v>0.05</v>
      </c>
      <c r="S654" s="4">
        <v>149</v>
      </c>
      <c r="T654" t="s">
        <v>155</v>
      </c>
      <c r="U654" t="s">
        <v>106</v>
      </c>
    </row>
    <row r="655" spans="1:21" x14ac:dyDescent="0.25">
      <c r="A655" t="s">
        <v>1319</v>
      </c>
      <c r="B655" s="3">
        <v>46174</v>
      </c>
      <c r="C655" t="s">
        <v>266</v>
      </c>
      <c r="D655" t="s">
        <v>567</v>
      </c>
      <c r="E655" t="s">
        <v>110</v>
      </c>
      <c r="F655" s="4">
        <v>27</v>
      </c>
      <c r="G655" t="s">
        <v>133</v>
      </c>
      <c r="H655" t="s">
        <v>134</v>
      </c>
      <c r="I655" t="s">
        <v>135</v>
      </c>
      <c r="J655" t="s">
        <v>99</v>
      </c>
      <c r="K655" t="s">
        <v>238</v>
      </c>
      <c r="L655" t="s">
        <v>239</v>
      </c>
      <c r="M655" t="s">
        <v>126</v>
      </c>
      <c r="N655" t="s">
        <v>240</v>
      </c>
      <c r="O655" t="s">
        <v>198</v>
      </c>
      <c r="P655" s="4">
        <v>6</v>
      </c>
      <c r="Q655" s="4">
        <v>10500</v>
      </c>
      <c r="R655" s="4">
        <v>0.1</v>
      </c>
      <c r="S655" s="4">
        <v>114</v>
      </c>
      <c r="T655" t="s">
        <v>105</v>
      </c>
      <c r="U655" t="s">
        <v>141</v>
      </c>
    </row>
    <row r="656" spans="1:21" x14ac:dyDescent="0.25">
      <c r="A656" t="s">
        <v>1320</v>
      </c>
      <c r="B656" s="3">
        <v>46162</v>
      </c>
      <c r="C656" t="s">
        <v>157</v>
      </c>
      <c r="D656" t="s">
        <v>1321</v>
      </c>
      <c r="E656" t="s">
        <v>95</v>
      </c>
      <c r="F656" s="4">
        <v>48</v>
      </c>
      <c r="G656" t="s">
        <v>111</v>
      </c>
      <c r="H656" t="s">
        <v>236</v>
      </c>
      <c r="I656" t="s">
        <v>326</v>
      </c>
      <c r="J656" t="s">
        <v>147</v>
      </c>
      <c r="K656" t="s">
        <v>136</v>
      </c>
      <c r="L656" t="s">
        <v>137</v>
      </c>
      <c r="M656" t="s">
        <v>138</v>
      </c>
      <c r="N656" t="s">
        <v>139</v>
      </c>
      <c r="O656" t="s">
        <v>140</v>
      </c>
      <c r="P656" s="4">
        <v>8</v>
      </c>
      <c r="Q656" s="4">
        <v>1200</v>
      </c>
      <c r="R656" s="4">
        <v>0</v>
      </c>
      <c r="S656" s="4">
        <v>259</v>
      </c>
      <c r="T656" t="s">
        <v>128</v>
      </c>
      <c r="U656" t="s">
        <v>106</v>
      </c>
    </row>
    <row r="657" spans="1:21" x14ac:dyDescent="0.25">
      <c r="A657" t="s">
        <v>1322</v>
      </c>
      <c r="B657" s="3">
        <v>46244</v>
      </c>
      <c r="C657" t="s">
        <v>419</v>
      </c>
      <c r="D657" t="s">
        <v>542</v>
      </c>
      <c r="E657" t="s">
        <v>95</v>
      </c>
      <c r="F657" s="4">
        <v>44</v>
      </c>
      <c r="G657" t="s">
        <v>133</v>
      </c>
      <c r="H657" t="s">
        <v>180</v>
      </c>
      <c r="I657" t="s">
        <v>181</v>
      </c>
      <c r="J657" t="s">
        <v>114</v>
      </c>
      <c r="K657" t="s">
        <v>222</v>
      </c>
      <c r="L657" t="s">
        <v>223</v>
      </c>
      <c r="M657" t="s">
        <v>102</v>
      </c>
      <c r="N657" t="s">
        <v>103</v>
      </c>
      <c r="O657" t="s">
        <v>198</v>
      </c>
      <c r="P657" s="4">
        <v>7</v>
      </c>
      <c r="Q657" s="4">
        <v>1600</v>
      </c>
      <c r="R657" s="4">
        <v>0.15</v>
      </c>
      <c r="S657" s="4">
        <v>95</v>
      </c>
      <c r="T657" t="s">
        <v>120</v>
      </c>
      <c r="U657" t="s">
        <v>106</v>
      </c>
    </row>
    <row r="658" spans="1:21" x14ac:dyDescent="0.25">
      <c r="A658" t="s">
        <v>1323</v>
      </c>
      <c r="B658" s="3">
        <v>46117</v>
      </c>
      <c r="C658" t="s">
        <v>630</v>
      </c>
      <c r="D658" t="s">
        <v>529</v>
      </c>
      <c r="E658" t="s">
        <v>95</v>
      </c>
      <c r="F658" s="4">
        <v>27</v>
      </c>
      <c r="G658" t="s">
        <v>96</v>
      </c>
      <c r="H658" t="s">
        <v>97</v>
      </c>
      <c r="I658" t="s">
        <v>98</v>
      </c>
      <c r="J658" t="s">
        <v>114</v>
      </c>
      <c r="K658" t="s">
        <v>136</v>
      </c>
      <c r="L658" t="s">
        <v>137</v>
      </c>
      <c r="M658" t="s">
        <v>138</v>
      </c>
      <c r="N658" t="s">
        <v>139</v>
      </c>
      <c r="O658" t="s">
        <v>119</v>
      </c>
      <c r="P658" s="4">
        <v>2</v>
      </c>
      <c r="Q658" s="4">
        <v>1200</v>
      </c>
      <c r="R658" s="4">
        <v>0.05</v>
      </c>
      <c r="S658" s="4">
        <v>147</v>
      </c>
      <c r="T658" t="s">
        <v>105</v>
      </c>
      <c r="U658" t="s">
        <v>106</v>
      </c>
    </row>
    <row r="659" spans="1:21" x14ac:dyDescent="0.25">
      <c r="A659" t="s">
        <v>1324</v>
      </c>
      <c r="B659" s="3">
        <v>46100</v>
      </c>
      <c r="C659" t="s">
        <v>613</v>
      </c>
      <c r="D659" t="s">
        <v>675</v>
      </c>
      <c r="E659" t="s">
        <v>110</v>
      </c>
      <c r="F659" s="4">
        <v>48</v>
      </c>
      <c r="G659" t="s">
        <v>96</v>
      </c>
      <c r="H659" t="s">
        <v>228</v>
      </c>
      <c r="I659" t="s">
        <v>229</v>
      </c>
      <c r="J659" t="s">
        <v>147</v>
      </c>
      <c r="K659" t="s">
        <v>124</v>
      </c>
      <c r="L659" t="s">
        <v>125</v>
      </c>
      <c r="M659" t="s">
        <v>126</v>
      </c>
      <c r="N659" t="s">
        <v>127</v>
      </c>
      <c r="O659" t="s">
        <v>154</v>
      </c>
      <c r="P659" s="4">
        <v>3</v>
      </c>
      <c r="Q659" s="4">
        <v>8500</v>
      </c>
      <c r="R659" s="4">
        <v>0.1</v>
      </c>
      <c r="S659" s="4">
        <v>268</v>
      </c>
      <c r="T659" t="s">
        <v>105</v>
      </c>
      <c r="U659" t="s">
        <v>106</v>
      </c>
    </row>
    <row r="660" spans="1:21" x14ac:dyDescent="0.25">
      <c r="A660" t="s">
        <v>1325</v>
      </c>
      <c r="B660" s="3">
        <v>46060</v>
      </c>
      <c r="C660" t="s">
        <v>1326</v>
      </c>
      <c r="D660" t="s">
        <v>386</v>
      </c>
      <c r="E660" t="s">
        <v>95</v>
      </c>
      <c r="F660" s="4">
        <v>34</v>
      </c>
      <c r="G660" t="s">
        <v>159</v>
      </c>
      <c r="H660" t="s">
        <v>202</v>
      </c>
      <c r="I660" t="s">
        <v>203</v>
      </c>
      <c r="J660" t="s">
        <v>99</v>
      </c>
      <c r="K660" t="s">
        <v>230</v>
      </c>
      <c r="L660" t="s">
        <v>231</v>
      </c>
      <c r="M660" t="s">
        <v>232</v>
      </c>
      <c r="N660" t="s">
        <v>233</v>
      </c>
      <c r="O660" t="s">
        <v>148</v>
      </c>
      <c r="P660" s="4">
        <v>3</v>
      </c>
      <c r="Q660" s="4">
        <v>300</v>
      </c>
      <c r="R660" s="4">
        <v>0.1</v>
      </c>
      <c r="S660" s="4">
        <v>74</v>
      </c>
      <c r="T660" t="s">
        <v>224</v>
      </c>
      <c r="U660" t="s">
        <v>129</v>
      </c>
    </row>
    <row r="661" spans="1:21" x14ac:dyDescent="0.25">
      <c r="A661" t="s">
        <v>1327</v>
      </c>
      <c r="B661" s="3">
        <v>46175</v>
      </c>
      <c r="C661" t="s">
        <v>347</v>
      </c>
      <c r="D661" t="s">
        <v>480</v>
      </c>
      <c r="E661" t="s">
        <v>95</v>
      </c>
      <c r="F661" s="4">
        <v>48</v>
      </c>
      <c r="G661" t="s">
        <v>133</v>
      </c>
      <c r="H661" t="s">
        <v>390</v>
      </c>
      <c r="I661" t="s">
        <v>391</v>
      </c>
      <c r="J661" t="s">
        <v>99</v>
      </c>
      <c r="K661" t="s">
        <v>230</v>
      </c>
      <c r="L661" t="s">
        <v>231</v>
      </c>
      <c r="M661" t="s">
        <v>232</v>
      </c>
      <c r="N661" t="s">
        <v>233</v>
      </c>
      <c r="O661" t="s">
        <v>104</v>
      </c>
      <c r="P661" s="4">
        <v>8</v>
      </c>
      <c r="Q661" s="4">
        <v>300</v>
      </c>
      <c r="R661" s="4">
        <v>0.15</v>
      </c>
      <c r="S661" s="4">
        <v>346</v>
      </c>
      <c r="T661" t="s">
        <v>105</v>
      </c>
      <c r="U661" t="s">
        <v>106</v>
      </c>
    </row>
    <row r="662" spans="1:21" x14ac:dyDescent="0.25">
      <c r="A662" t="s">
        <v>1328</v>
      </c>
      <c r="B662" s="3">
        <v>46078</v>
      </c>
      <c r="C662" t="s">
        <v>819</v>
      </c>
      <c r="D662" t="s">
        <v>651</v>
      </c>
      <c r="E662" t="s">
        <v>95</v>
      </c>
      <c r="F662" s="4">
        <v>53</v>
      </c>
      <c r="G662" t="s">
        <v>111</v>
      </c>
      <c r="H662" t="s">
        <v>236</v>
      </c>
      <c r="I662" t="s">
        <v>237</v>
      </c>
      <c r="J662" t="s">
        <v>147</v>
      </c>
      <c r="K662" t="s">
        <v>238</v>
      </c>
      <c r="L662" t="s">
        <v>239</v>
      </c>
      <c r="M662" t="s">
        <v>126</v>
      </c>
      <c r="N662" t="s">
        <v>240</v>
      </c>
      <c r="O662" t="s">
        <v>148</v>
      </c>
      <c r="P662" s="4">
        <v>6</v>
      </c>
      <c r="Q662" s="4">
        <v>10500</v>
      </c>
      <c r="R662" s="4">
        <v>0.05</v>
      </c>
      <c r="S662" s="4">
        <v>437</v>
      </c>
      <c r="T662" t="s">
        <v>120</v>
      </c>
      <c r="U662" t="s">
        <v>129</v>
      </c>
    </row>
    <row r="663" spans="1:21" x14ac:dyDescent="0.25">
      <c r="A663" t="s">
        <v>1329</v>
      </c>
      <c r="B663" s="3">
        <v>46042</v>
      </c>
      <c r="C663" t="s">
        <v>856</v>
      </c>
      <c r="D663" t="s">
        <v>1025</v>
      </c>
      <c r="E663" t="s">
        <v>95</v>
      </c>
      <c r="F663" s="4">
        <v>38</v>
      </c>
      <c r="G663" t="s">
        <v>111</v>
      </c>
      <c r="H663" t="s">
        <v>236</v>
      </c>
      <c r="I663" t="s">
        <v>326</v>
      </c>
      <c r="J663" t="s">
        <v>114</v>
      </c>
      <c r="K663" t="s">
        <v>310</v>
      </c>
      <c r="L663" t="s">
        <v>311</v>
      </c>
      <c r="M663" t="s">
        <v>102</v>
      </c>
      <c r="N663" t="s">
        <v>103</v>
      </c>
      <c r="O663" t="s">
        <v>140</v>
      </c>
      <c r="P663" s="4">
        <v>6</v>
      </c>
      <c r="Q663" s="4">
        <v>1200</v>
      </c>
      <c r="R663" s="4">
        <v>0</v>
      </c>
      <c r="S663" s="4">
        <v>145</v>
      </c>
      <c r="T663" t="s">
        <v>224</v>
      </c>
      <c r="U663" t="s">
        <v>141</v>
      </c>
    </row>
    <row r="664" spans="1:21" x14ac:dyDescent="0.25">
      <c r="A664" t="s">
        <v>1330</v>
      </c>
      <c r="B664" s="3">
        <v>46025</v>
      </c>
      <c r="C664" t="s">
        <v>455</v>
      </c>
      <c r="D664" t="s">
        <v>465</v>
      </c>
      <c r="E664" t="s">
        <v>110</v>
      </c>
      <c r="F664" s="4">
        <v>41</v>
      </c>
      <c r="G664" t="s">
        <v>111</v>
      </c>
      <c r="H664" t="s">
        <v>112</v>
      </c>
      <c r="I664" t="s">
        <v>173</v>
      </c>
      <c r="J664" t="s">
        <v>114</v>
      </c>
      <c r="K664" t="s">
        <v>222</v>
      </c>
      <c r="L664" t="s">
        <v>223</v>
      </c>
      <c r="M664" t="s">
        <v>102</v>
      </c>
      <c r="N664" t="s">
        <v>103</v>
      </c>
      <c r="O664" t="s">
        <v>119</v>
      </c>
      <c r="P664" s="4">
        <v>3</v>
      </c>
      <c r="Q664" s="4">
        <v>1600</v>
      </c>
      <c r="R664" s="4">
        <v>0.05</v>
      </c>
      <c r="S664" s="4">
        <v>81</v>
      </c>
      <c r="T664" t="s">
        <v>128</v>
      </c>
      <c r="U664" t="s">
        <v>106</v>
      </c>
    </row>
    <row r="665" spans="1:21" x14ac:dyDescent="0.25">
      <c r="A665" t="s">
        <v>1331</v>
      </c>
      <c r="B665" s="3">
        <v>46190</v>
      </c>
      <c r="C665" t="s">
        <v>687</v>
      </c>
      <c r="D665" t="s">
        <v>132</v>
      </c>
      <c r="E665" t="s">
        <v>110</v>
      </c>
      <c r="F665" s="4">
        <v>28</v>
      </c>
      <c r="G665" t="s">
        <v>133</v>
      </c>
      <c r="H665" t="s">
        <v>134</v>
      </c>
      <c r="I665" t="s">
        <v>135</v>
      </c>
      <c r="J665" t="s">
        <v>99</v>
      </c>
      <c r="K665" t="s">
        <v>174</v>
      </c>
      <c r="L665" t="s">
        <v>175</v>
      </c>
      <c r="M665" t="s">
        <v>102</v>
      </c>
      <c r="N665" t="s">
        <v>176</v>
      </c>
      <c r="O665" t="s">
        <v>119</v>
      </c>
      <c r="P665" s="4">
        <v>8</v>
      </c>
      <c r="Q665" s="4">
        <v>12500</v>
      </c>
      <c r="R665" s="4">
        <v>0.05</v>
      </c>
      <c r="S665" s="4">
        <v>186</v>
      </c>
      <c r="T665" t="s">
        <v>155</v>
      </c>
      <c r="U665" t="s">
        <v>106</v>
      </c>
    </row>
    <row r="666" spans="1:21" x14ac:dyDescent="0.25">
      <c r="A666" t="s">
        <v>1332</v>
      </c>
      <c r="B666" s="3">
        <v>46244</v>
      </c>
      <c r="C666" t="s">
        <v>150</v>
      </c>
      <c r="D666" t="s">
        <v>945</v>
      </c>
      <c r="E666" t="s">
        <v>95</v>
      </c>
      <c r="F666" s="4">
        <v>27</v>
      </c>
      <c r="G666" t="s">
        <v>159</v>
      </c>
      <c r="H666" t="s">
        <v>249</v>
      </c>
      <c r="I666" t="s">
        <v>250</v>
      </c>
      <c r="J666" t="s">
        <v>147</v>
      </c>
      <c r="K666" t="s">
        <v>100</v>
      </c>
      <c r="L666" t="s">
        <v>101</v>
      </c>
      <c r="M666" t="s">
        <v>102</v>
      </c>
      <c r="N666" t="s">
        <v>103</v>
      </c>
      <c r="O666" t="s">
        <v>194</v>
      </c>
      <c r="P666" s="4">
        <v>2</v>
      </c>
      <c r="Q666" s="4">
        <v>850</v>
      </c>
      <c r="R666" s="4">
        <v>0.05</v>
      </c>
      <c r="S666" s="4">
        <v>335</v>
      </c>
      <c r="T666" t="s">
        <v>120</v>
      </c>
      <c r="U666" t="s">
        <v>141</v>
      </c>
    </row>
    <row r="667" spans="1:21" x14ac:dyDescent="0.25">
      <c r="A667" t="s">
        <v>1333</v>
      </c>
      <c r="B667" s="3">
        <v>46072</v>
      </c>
      <c r="C667" t="s">
        <v>502</v>
      </c>
      <c r="D667" t="s">
        <v>428</v>
      </c>
      <c r="E667" t="s">
        <v>95</v>
      </c>
      <c r="F667" s="4">
        <v>45</v>
      </c>
      <c r="G667" t="s">
        <v>133</v>
      </c>
      <c r="H667" t="s">
        <v>180</v>
      </c>
      <c r="I667" t="s">
        <v>181</v>
      </c>
      <c r="J667" t="s">
        <v>114</v>
      </c>
      <c r="K667" t="s">
        <v>310</v>
      </c>
      <c r="L667" t="s">
        <v>311</v>
      </c>
      <c r="M667" t="s">
        <v>102</v>
      </c>
      <c r="N667" t="s">
        <v>103</v>
      </c>
      <c r="O667" t="s">
        <v>154</v>
      </c>
      <c r="P667" s="4">
        <v>3</v>
      </c>
      <c r="Q667" s="4">
        <v>1200</v>
      </c>
      <c r="R667" s="4">
        <v>0</v>
      </c>
      <c r="S667" s="4">
        <v>348</v>
      </c>
      <c r="T667" t="s">
        <v>120</v>
      </c>
      <c r="U667" t="s">
        <v>106</v>
      </c>
    </row>
    <row r="668" spans="1:21" x14ac:dyDescent="0.25">
      <c r="A668" t="s">
        <v>1334</v>
      </c>
      <c r="B668" s="3">
        <v>46077</v>
      </c>
      <c r="C668" t="s">
        <v>1335</v>
      </c>
      <c r="D668" t="s">
        <v>379</v>
      </c>
      <c r="E668" t="s">
        <v>110</v>
      </c>
      <c r="F668" s="4">
        <v>32</v>
      </c>
      <c r="G668" t="s">
        <v>133</v>
      </c>
      <c r="H668" t="s">
        <v>180</v>
      </c>
      <c r="I668" t="s">
        <v>181</v>
      </c>
      <c r="J668" t="s">
        <v>147</v>
      </c>
      <c r="K668" t="s">
        <v>174</v>
      </c>
      <c r="L668" t="s">
        <v>175</v>
      </c>
      <c r="M668" t="s">
        <v>102</v>
      </c>
      <c r="N668" t="s">
        <v>176</v>
      </c>
      <c r="O668" t="s">
        <v>194</v>
      </c>
      <c r="P668" s="4">
        <v>2</v>
      </c>
      <c r="Q668" s="4">
        <v>12500</v>
      </c>
      <c r="R668" s="4">
        <v>0.1</v>
      </c>
      <c r="S668" s="4">
        <v>348</v>
      </c>
      <c r="T668" t="s">
        <v>224</v>
      </c>
      <c r="U668" t="s">
        <v>129</v>
      </c>
    </row>
    <row r="669" spans="1:21" x14ac:dyDescent="0.25">
      <c r="A669" t="s">
        <v>1336</v>
      </c>
      <c r="B669" s="3">
        <v>46178</v>
      </c>
      <c r="C669" t="s">
        <v>571</v>
      </c>
      <c r="D669" t="s">
        <v>351</v>
      </c>
      <c r="E669" t="s">
        <v>110</v>
      </c>
      <c r="F669" s="4">
        <v>43</v>
      </c>
      <c r="G669" t="s">
        <v>111</v>
      </c>
      <c r="H669" t="s">
        <v>112</v>
      </c>
      <c r="I669" t="s">
        <v>188</v>
      </c>
      <c r="J669" t="s">
        <v>99</v>
      </c>
      <c r="K669" t="s">
        <v>115</v>
      </c>
      <c r="L669" t="s">
        <v>116</v>
      </c>
      <c r="M669" t="s">
        <v>117</v>
      </c>
      <c r="N669" t="s">
        <v>118</v>
      </c>
      <c r="O669" t="s">
        <v>104</v>
      </c>
      <c r="P669" s="4">
        <v>8</v>
      </c>
      <c r="Q669" s="4">
        <v>1600</v>
      </c>
      <c r="R669" s="4">
        <v>0.05</v>
      </c>
      <c r="S669" s="4">
        <v>416</v>
      </c>
      <c r="T669" t="s">
        <v>120</v>
      </c>
      <c r="U669" t="s">
        <v>106</v>
      </c>
    </row>
    <row r="670" spans="1:21" x14ac:dyDescent="0.25">
      <c r="A670" t="s">
        <v>1337</v>
      </c>
      <c r="B670" s="3">
        <v>46080</v>
      </c>
      <c r="C670" t="s">
        <v>320</v>
      </c>
      <c r="D670" t="s">
        <v>606</v>
      </c>
      <c r="E670" t="s">
        <v>95</v>
      </c>
      <c r="F670" s="4">
        <v>23</v>
      </c>
      <c r="G670" t="s">
        <v>96</v>
      </c>
      <c r="H670" t="s">
        <v>207</v>
      </c>
      <c r="I670" t="s">
        <v>270</v>
      </c>
      <c r="J670" t="s">
        <v>147</v>
      </c>
      <c r="K670" t="s">
        <v>310</v>
      </c>
      <c r="L670" t="s">
        <v>311</v>
      </c>
      <c r="M670" t="s">
        <v>102</v>
      </c>
      <c r="N670" t="s">
        <v>103</v>
      </c>
      <c r="O670" t="s">
        <v>119</v>
      </c>
      <c r="P670" s="4">
        <v>5</v>
      </c>
      <c r="Q670" s="4">
        <v>1200</v>
      </c>
      <c r="R670" s="4">
        <v>0.05</v>
      </c>
      <c r="S670" s="4">
        <v>278</v>
      </c>
      <c r="T670" t="s">
        <v>105</v>
      </c>
      <c r="U670" t="s">
        <v>129</v>
      </c>
    </row>
    <row r="671" spans="1:21" x14ac:dyDescent="0.25">
      <c r="A671" t="s">
        <v>1338</v>
      </c>
      <c r="B671" s="3">
        <v>46142</v>
      </c>
      <c r="C671" t="s">
        <v>419</v>
      </c>
      <c r="D671" t="s">
        <v>483</v>
      </c>
      <c r="E671" t="s">
        <v>110</v>
      </c>
      <c r="F671" s="4">
        <v>51</v>
      </c>
      <c r="G671" t="s">
        <v>96</v>
      </c>
      <c r="H671" t="s">
        <v>207</v>
      </c>
      <c r="I671" t="s">
        <v>270</v>
      </c>
      <c r="J671" t="s">
        <v>114</v>
      </c>
      <c r="K671" t="s">
        <v>124</v>
      </c>
      <c r="L671" t="s">
        <v>125</v>
      </c>
      <c r="M671" t="s">
        <v>126</v>
      </c>
      <c r="N671" t="s">
        <v>127</v>
      </c>
      <c r="O671" t="s">
        <v>104</v>
      </c>
      <c r="P671" s="4">
        <v>8</v>
      </c>
      <c r="Q671" s="4">
        <v>8500</v>
      </c>
      <c r="R671" s="4">
        <v>0.15</v>
      </c>
      <c r="S671" s="4">
        <v>195</v>
      </c>
      <c r="T671" t="s">
        <v>105</v>
      </c>
      <c r="U671" t="s">
        <v>106</v>
      </c>
    </row>
    <row r="672" spans="1:21" x14ac:dyDescent="0.25">
      <c r="A672" t="s">
        <v>1339</v>
      </c>
      <c r="B672" s="3">
        <v>46171</v>
      </c>
      <c r="C672" t="s">
        <v>894</v>
      </c>
      <c r="D672" t="s">
        <v>1198</v>
      </c>
      <c r="E672" t="s">
        <v>95</v>
      </c>
      <c r="F672" s="4">
        <v>24</v>
      </c>
      <c r="G672" t="s">
        <v>159</v>
      </c>
      <c r="H672" t="s">
        <v>202</v>
      </c>
      <c r="J672" t="s">
        <v>147</v>
      </c>
      <c r="K672" t="s">
        <v>174</v>
      </c>
      <c r="L672" t="s">
        <v>175</v>
      </c>
      <c r="M672" t="s">
        <v>102</v>
      </c>
      <c r="N672" t="s">
        <v>176</v>
      </c>
      <c r="O672" t="s">
        <v>119</v>
      </c>
      <c r="P672" s="4">
        <v>4</v>
      </c>
      <c r="Q672" s="4">
        <v>12500</v>
      </c>
      <c r="R672" s="4">
        <v>0.05</v>
      </c>
      <c r="S672" s="4">
        <v>434</v>
      </c>
      <c r="T672" t="s">
        <v>128</v>
      </c>
      <c r="U672" t="s">
        <v>141</v>
      </c>
    </row>
    <row r="673" spans="1:21" x14ac:dyDescent="0.25">
      <c r="A673" t="s">
        <v>1340</v>
      </c>
      <c r="B673" s="3">
        <v>46212</v>
      </c>
      <c r="C673" t="s">
        <v>987</v>
      </c>
      <c r="D673" t="s">
        <v>291</v>
      </c>
      <c r="E673" t="s">
        <v>110</v>
      </c>
      <c r="F673" s="4">
        <v>27</v>
      </c>
      <c r="G673" t="s">
        <v>111</v>
      </c>
      <c r="H673" t="s">
        <v>192</v>
      </c>
      <c r="I673" t="s">
        <v>307</v>
      </c>
      <c r="J673" t="s">
        <v>114</v>
      </c>
      <c r="K673" t="s">
        <v>339</v>
      </c>
      <c r="L673" t="s">
        <v>340</v>
      </c>
      <c r="M673" t="s">
        <v>102</v>
      </c>
      <c r="N673" t="s">
        <v>342</v>
      </c>
      <c r="O673" t="s">
        <v>198</v>
      </c>
      <c r="P673" s="4">
        <v>3</v>
      </c>
      <c r="Q673" s="4">
        <v>65000</v>
      </c>
      <c r="R673" s="4">
        <v>0</v>
      </c>
      <c r="S673" s="4">
        <v>479</v>
      </c>
      <c r="T673" t="s">
        <v>105</v>
      </c>
      <c r="U673" t="s">
        <v>106</v>
      </c>
    </row>
    <row r="674" spans="1:21" x14ac:dyDescent="0.25">
      <c r="A674" t="s">
        <v>1341</v>
      </c>
      <c r="B674" s="3">
        <v>46081</v>
      </c>
      <c r="C674" t="s">
        <v>536</v>
      </c>
      <c r="D674" t="s">
        <v>437</v>
      </c>
      <c r="E674" t="s">
        <v>95</v>
      </c>
      <c r="F674" s="4">
        <v>26</v>
      </c>
      <c r="G674" t="s">
        <v>111</v>
      </c>
      <c r="H674" t="s">
        <v>152</v>
      </c>
      <c r="I674" t="s">
        <v>153</v>
      </c>
      <c r="J674" t="s">
        <v>99</v>
      </c>
      <c r="K674" t="s">
        <v>100</v>
      </c>
      <c r="L674" t="s">
        <v>101</v>
      </c>
      <c r="M674" t="s">
        <v>102</v>
      </c>
      <c r="N674" t="s">
        <v>103</v>
      </c>
      <c r="O674" t="s">
        <v>194</v>
      </c>
      <c r="P674" s="4">
        <v>2</v>
      </c>
      <c r="Q674" s="4">
        <v>850</v>
      </c>
      <c r="R674" s="4">
        <v>0.05</v>
      </c>
      <c r="S674" s="4">
        <v>153</v>
      </c>
      <c r="T674" t="s">
        <v>155</v>
      </c>
      <c r="U674" t="s">
        <v>106</v>
      </c>
    </row>
    <row r="675" spans="1:21" x14ac:dyDescent="0.25">
      <c r="A675" t="s">
        <v>1342</v>
      </c>
      <c r="B675" s="3">
        <v>46257</v>
      </c>
      <c r="C675" t="s">
        <v>881</v>
      </c>
      <c r="D675" t="s">
        <v>437</v>
      </c>
      <c r="E675" t="s">
        <v>95</v>
      </c>
      <c r="F675" s="4">
        <v>40</v>
      </c>
      <c r="G675" t="s">
        <v>111</v>
      </c>
      <c r="H675" t="s">
        <v>112</v>
      </c>
      <c r="I675" t="s">
        <v>188</v>
      </c>
      <c r="J675" t="s">
        <v>99</v>
      </c>
      <c r="K675" t="s">
        <v>115</v>
      </c>
      <c r="L675" t="s">
        <v>116</v>
      </c>
      <c r="M675" t="s">
        <v>117</v>
      </c>
      <c r="N675" t="s">
        <v>118</v>
      </c>
      <c r="O675" t="s">
        <v>169</v>
      </c>
      <c r="P675" s="4">
        <v>6</v>
      </c>
      <c r="Q675" s="4">
        <v>1600</v>
      </c>
      <c r="R675" s="4">
        <v>0.05</v>
      </c>
      <c r="S675" s="4">
        <v>293</v>
      </c>
      <c r="T675" t="s">
        <v>155</v>
      </c>
      <c r="U675" t="s">
        <v>129</v>
      </c>
    </row>
    <row r="676" spans="1:21" x14ac:dyDescent="0.25">
      <c r="A676" t="s">
        <v>1343</v>
      </c>
      <c r="B676" s="3">
        <v>46089</v>
      </c>
      <c r="C676" t="s">
        <v>467</v>
      </c>
      <c r="D676" t="s">
        <v>1201</v>
      </c>
      <c r="E676" t="s">
        <v>95</v>
      </c>
      <c r="F676" s="4">
        <v>40</v>
      </c>
      <c r="G676" t="s">
        <v>111</v>
      </c>
      <c r="H676" t="s">
        <v>112</v>
      </c>
      <c r="I676" t="s">
        <v>315</v>
      </c>
      <c r="J676" t="s">
        <v>147</v>
      </c>
      <c r="K676" t="s">
        <v>238</v>
      </c>
      <c r="L676" t="s">
        <v>239</v>
      </c>
      <c r="M676" t="s">
        <v>126</v>
      </c>
      <c r="N676" t="s">
        <v>240</v>
      </c>
      <c r="P676" s="4">
        <v>5</v>
      </c>
      <c r="Q676" s="4">
        <v>10500</v>
      </c>
      <c r="R676" s="4">
        <v>0.1</v>
      </c>
      <c r="S676" s="4">
        <v>122</v>
      </c>
      <c r="T676" t="s">
        <v>155</v>
      </c>
      <c r="U676" t="s">
        <v>129</v>
      </c>
    </row>
    <row r="677" spans="1:21" x14ac:dyDescent="0.25">
      <c r="A677" t="s">
        <v>1344</v>
      </c>
      <c r="B677" s="3">
        <v>46128</v>
      </c>
      <c r="C677" t="s">
        <v>819</v>
      </c>
      <c r="D677" t="s">
        <v>1079</v>
      </c>
      <c r="E677" t="s">
        <v>95</v>
      </c>
      <c r="F677" s="4">
        <v>33</v>
      </c>
      <c r="G677" t="s">
        <v>111</v>
      </c>
      <c r="H677" t="s">
        <v>112</v>
      </c>
      <c r="I677" t="s">
        <v>188</v>
      </c>
      <c r="J677" t="s">
        <v>114</v>
      </c>
      <c r="K677" t="s">
        <v>174</v>
      </c>
      <c r="L677" t="s">
        <v>175</v>
      </c>
      <c r="M677" t="s">
        <v>341</v>
      </c>
      <c r="N677" t="s">
        <v>176</v>
      </c>
      <c r="O677" t="s">
        <v>154</v>
      </c>
      <c r="P677" s="4">
        <v>2</v>
      </c>
      <c r="Q677" s="4">
        <v>12500</v>
      </c>
      <c r="R677" s="4">
        <v>0.1</v>
      </c>
      <c r="S677" s="4">
        <v>158</v>
      </c>
      <c r="T677" t="s">
        <v>120</v>
      </c>
      <c r="U677" t="s">
        <v>129</v>
      </c>
    </row>
    <row r="678" spans="1:21" x14ac:dyDescent="0.25">
      <c r="A678" t="s">
        <v>1345</v>
      </c>
      <c r="B678" s="3">
        <v>46094</v>
      </c>
      <c r="C678" t="s">
        <v>1077</v>
      </c>
      <c r="D678" t="s">
        <v>1346</v>
      </c>
      <c r="E678" t="s">
        <v>110</v>
      </c>
      <c r="F678" s="4">
        <v>42</v>
      </c>
      <c r="G678" t="s">
        <v>111</v>
      </c>
      <c r="H678" t="s">
        <v>145</v>
      </c>
      <c r="I678" t="s">
        <v>303</v>
      </c>
      <c r="J678" t="s">
        <v>147</v>
      </c>
      <c r="K678" t="s">
        <v>222</v>
      </c>
      <c r="L678" t="s">
        <v>223</v>
      </c>
      <c r="M678" t="s">
        <v>102</v>
      </c>
      <c r="N678" t="s">
        <v>103</v>
      </c>
      <c r="O678" t="s">
        <v>148</v>
      </c>
      <c r="P678" s="4">
        <v>3</v>
      </c>
      <c r="Q678" s="4">
        <v>1600</v>
      </c>
      <c r="R678" s="4">
        <v>0.1</v>
      </c>
      <c r="S678" s="4">
        <v>270</v>
      </c>
      <c r="T678" t="s">
        <v>120</v>
      </c>
      <c r="U678" t="s">
        <v>129</v>
      </c>
    </row>
    <row r="679" spans="1:21" x14ac:dyDescent="0.25">
      <c r="A679" t="s">
        <v>1347</v>
      </c>
      <c r="B679" s="3">
        <v>46048</v>
      </c>
      <c r="C679" t="s">
        <v>210</v>
      </c>
      <c r="D679" t="s">
        <v>1157</v>
      </c>
      <c r="E679" t="s">
        <v>95</v>
      </c>
      <c r="F679" s="4">
        <v>35</v>
      </c>
      <c r="G679" t="s">
        <v>111</v>
      </c>
      <c r="H679" t="s">
        <v>236</v>
      </c>
      <c r="I679" t="s">
        <v>326</v>
      </c>
      <c r="J679" t="s">
        <v>114</v>
      </c>
      <c r="K679" t="s">
        <v>100</v>
      </c>
      <c r="L679" t="s">
        <v>101</v>
      </c>
      <c r="M679" t="s">
        <v>102</v>
      </c>
      <c r="N679" t="s">
        <v>103</v>
      </c>
      <c r="O679" t="s">
        <v>169</v>
      </c>
      <c r="P679" s="4">
        <v>8</v>
      </c>
      <c r="Q679" s="4">
        <v>850</v>
      </c>
      <c r="R679" s="4">
        <v>0</v>
      </c>
      <c r="S679" s="4">
        <v>436</v>
      </c>
      <c r="T679" t="s">
        <v>155</v>
      </c>
      <c r="U679" t="s">
        <v>141</v>
      </c>
    </row>
    <row r="680" spans="1:21" x14ac:dyDescent="0.25">
      <c r="A680" t="s">
        <v>1348</v>
      </c>
      <c r="B680" s="3">
        <v>46123</v>
      </c>
      <c r="C680" t="s">
        <v>759</v>
      </c>
      <c r="D680" t="s">
        <v>1220</v>
      </c>
      <c r="E680" t="s">
        <v>95</v>
      </c>
      <c r="F680" s="4">
        <v>49</v>
      </c>
      <c r="G680" t="s">
        <v>111</v>
      </c>
      <c r="H680" t="s">
        <v>192</v>
      </c>
      <c r="I680" t="s">
        <v>307</v>
      </c>
      <c r="J680" t="s">
        <v>114</v>
      </c>
      <c r="K680" t="s">
        <v>339</v>
      </c>
      <c r="L680" t="s">
        <v>340</v>
      </c>
      <c r="M680" t="s">
        <v>102</v>
      </c>
      <c r="N680" t="s">
        <v>342</v>
      </c>
      <c r="O680" t="s">
        <v>169</v>
      </c>
      <c r="P680" s="4">
        <v>7</v>
      </c>
      <c r="Q680" s="4">
        <v>65000</v>
      </c>
      <c r="R680" s="4">
        <v>0.05</v>
      </c>
      <c r="S680" s="4">
        <v>392</v>
      </c>
      <c r="T680" t="s">
        <v>155</v>
      </c>
      <c r="U680" t="s">
        <v>141</v>
      </c>
    </row>
    <row r="681" spans="1:21" x14ac:dyDescent="0.25">
      <c r="A681" t="s">
        <v>1349</v>
      </c>
      <c r="B681" s="3">
        <v>46132</v>
      </c>
      <c r="C681" t="s">
        <v>910</v>
      </c>
      <c r="D681" t="s">
        <v>400</v>
      </c>
      <c r="E681" t="s">
        <v>110</v>
      </c>
      <c r="F681" s="4">
        <v>43</v>
      </c>
      <c r="G681" t="s">
        <v>111</v>
      </c>
      <c r="H681" t="s">
        <v>145</v>
      </c>
      <c r="I681" t="s">
        <v>146</v>
      </c>
      <c r="J681" t="s">
        <v>114</v>
      </c>
      <c r="K681" t="s">
        <v>222</v>
      </c>
      <c r="L681" t="s">
        <v>223</v>
      </c>
      <c r="M681" t="s">
        <v>102</v>
      </c>
      <c r="N681" t="s">
        <v>103</v>
      </c>
      <c r="O681" t="s">
        <v>119</v>
      </c>
      <c r="P681" s="4">
        <v>1</v>
      </c>
      <c r="Q681" s="4">
        <v>1600</v>
      </c>
      <c r="R681" s="4">
        <v>0.1</v>
      </c>
      <c r="S681" s="4">
        <v>489</v>
      </c>
      <c r="T681" t="s">
        <v>155</v>
      </c>
      <c r="U681" t="s">
        <v>129</v>
      </c>
    </row>
    <row r="682" spans="1:21" x14ac:dyDescent="0.25">
      <c r="A682" t="s">
        <v>1350</v>
      </c>
      <c r="B682" s="3">
        <v>46159</v>
      </c>
      <c r="C682" t="s">
        <v>226</v>
      </c>
      <c r="D682" t="s">
        <v>772</v>
      </c>
      <c r="E682" t="s">
        <v>110</v>
      </c>
      <c r="F682" s="4">
        <v>28</v>
      </c>
      <c r="G682" t="s">
        <v>159</v>
      </c>
      <c r="H682" t="s">
        <v>160</v>
      </c>
      <c r="I682" t="s">
        <v>161</v>
      </c>
      <c r="J682" t="s">
        <v>114</v>
      </c>
      <c r="K682" t="s">
        <v>310</v>
      </c>
      <c r="L682" t="s">
        <v>311</v>
      </c>
      <c r="M682" t="s">
        <v>102</v>
      </c>
      <c r="N682" t="s">
        <v>103</v>
      </c>
      <c r="O682" t="s">
        <v>119</v>
      </c>
      <c r="P682" s="4">
        <v>0</v>
      </c>
      <c r="Q682" s="4">
        <v>1200</v>
      </c>
      <c r="R682" s="4">
        <v>0</v>
      </c>
      <c r="S682" s="4">
        <v>124</v>
      </c>
      <c r="T682" t="s">
        <v>155</v>
      </c>
      <c r="U682" t="s">
        <v>129</v>
      </c>
    </row>
    <row r="683" spans="1:21" x14ac:dyDescent="0.25">
      <c r="A683" t="s">
        <v>1351</v>
      </c>
      <c r="B683" s="3">
        <v>46162</v>
      </c>
      <c r="C683" t="s">
        <v>737</v>
      </c>
      <c r="D683" t="s">
        <v>925</v>
      </c>
      <c r="E683" t="s">
        <v>110</v>
      </c>
      <c r="F683" s="4">
        <v>47</v>
      </c>
      <c r="G683" t="s">
        <v>111</v>
      </c>
      <c r="H683" t="s">
        <v>192</v>
      </c>
      <c r="I683" t="s">
        <v>307</v>
      </c>
      <c r="J683" t="s">
        <v>114</v>
      </c>
      <c r="K683" t="s">
        <v>174</v>
      </c>
      <c r="L683" t="s">
        <v>175</v>
      </c>
      <c r="M683" t="s">
        <v>102</v>
      </c>
      <c r="N683" t="s">
        <v>176</v>
      </c>
      <c r="O683" t="s">
        <v>198</v>
      </c>
      <c r="P683" s="4">
        <v>6</v>
      </c>
      <c r="Q683" s="4">
        <v>12500</v>
      </c>
      <c r="R683" s="4">
        <v>0</v>
      </c>
      <c r="S683" s="4">
        <v>87</v>
      </c>
      <c r="T683" t="s">
        <v>128</v>
      </c>
      <c r="U683" t="s">
        <v>129</v>
      </c>
    </row>
    <row r="684" spans="1:21" x14ac:dyDescent="0.25">
      <c r="A684" t="s">
        <v>1352</v>
      </c>
      <c r="B684" s="3">
        <v>46248</v>
      </c>
      <c r="C684" t="s">
        <v>621</v>
      </c>
      <c r="D684" t="s">
        <v>1064</v>
      </c>
      <c r="E684" t="s">
        <v>110</v>
      </c>
      <c r="F684" s="4">
        <v>45</v>
      </c>
      <c r="G684" t="s">
        <v>111</v>
      </c>
      <c r="H684" t="s">
        <v>112</v>
      </c>
      <c r="I684" t="s">
        <v>188</v>
      </c>
      <c r="J684" t="s">
        <v>114</v>
      </c>
      <c r="K684" t="s">
        <v>339</v>
      </c>
      <c r="L684" t="s">
        <v>340</v>
      </c>
      <c r="M684" t="s">
        <v>102</v>
      </c>
      <c r="N684" t="s">
        <v>342</v>
      </c>
      <c r="O684" t="s">
        <v>194</v>
      </c>
      <c r="P684" s="4">
        <v>5</v>
      </c>
      <c r="Q684" s="4">
        <v>65000</v>
      </c>
      <c r="R684" s="4">
        <v>0.1</v>
      </c>
      <c r="S684" s="4">
        <v>188</v>
      </c>
      <c r="T684" t="s">
        <v>128</v>
      </c>
      <c r="U684" t="s">
        <v>129</v>
      </c>
    </row>
    <row r="685" spans="1:21" x14ac:dyDescent="0.25">
      <c r="A685" t="s">
        <v>1353</v>
      </c>
      <c r="B685" s="3">
        <v>46086</v>
      </c>
      <c r="C685" t="s">
        <v>1100</v>
      </c>
      <c r="D685" t="s">
        <v>760</v>
      </c>
      <c r="E685" t="s">
        <v>95</v>
      </c>
      <c r="F685" s="4">
        <v>28</v>
      </c>
      <c r="G685" t="s">
        <v>96</v>
      </c>
      <c r="H685" t="s">
        <v>207</v>
      </c>
      <c r="I685" t="s">
        <v>208</v>
      </c>
      <c r="J685" t="s">
        <v>99</v>
      </c>
      <c r="K685" t="s">
        <v>124</v>
      </c>
      <c r="L685" t="s">
        <v>125</v>
      </c>
      <c r="M685" t="s">
        <v>126</v>
      </c>
      <c r="N685" t="s">
        <v>127</v>
      </c>
      <c r="O685" t="s">
        <v>198</v>
      </c>
      <c r="P685" s="4">
        <v>7</v>
      </c>
      <c r="Q685" s="4">
        <v>8500</v>
      </c>
      <c r="R685" s="4">
        <v>0</v>
      </c>
      <c r="S685" s="4">
        <v>278</v>
      </c>
      <c r="T685" t="s">
        <v>155</v>
      </c>
      <c r="U685" t="s">
        <v>106</v>
      </c>
    </row>
    <row r="686" spans="1:21" x14ac:dyDescent="0.25">
      <c r="A686" t="s">
        <v>1354</v>
      </c>
      <c r="B686" s="3">
        <v>46095</v>
      </c>
      <c r="C686" t="s">
        <v>458</v>
      </c>
      <c r="D686" t="s">
        <v>681</v>
      </c>
      <c r="E686" t="s">
        <v>110</v>
      </c>
      <c r="F686" s="4">
        <v>55</v>
      </c>
      <c r="G686" t="s">
        <v>133</v>
      </c>
      <c r="H686" t="s">
        <v>180</v>
      </c>
      <c r="I686" t="s">
        <v>181</v>
      </c>
      <c r="J686" t="s">
        <v>114</v>
      </c>
      <c r="K686" t="s">
        <v>310</v>
      </c>
      <c r="L686" t="s">
        <v>311</v>
      </c>
      <c r="M686" t="s">
        <v>102</v>
      </c>
      <c r="N686" t="s">
        <v>103</v>
      </c>
      <c r="O686" t="s">
        <v>194</v>
      </c>
      <c r="P686" s="4">
        <v>2</v>
      </c>
      <c r="Q686" s="4">
        <v>1200</v>
      </c>
      <c r="R686" s="4">
        <v>0.05</v>
      </c>
      <c r="S686" s="4">
        <v>74</v>
      </c>
      <c r="T686" t="s">
        <v>224</v>
      </c>
      <c r="U686" t="s">
        <v>106</v>
      </c>
    </row>
    <row r="687" spans="1:21" x14ac:dyDescent="0.25">
      <c r="A687" t="s">
        <v>1355</v>
      </c>
      <c r="B687" s="3">
        <v>46231</v>
      </c>
      <c r="C687" t="s">
        <v>1166</v>
      </c>
      <c r="D687" t="s">
        <v>447</v>
      </c>
      <c r="E687" t="s">
        <v>110</v>
      </c>
      <c r="F687" s="4">
        <v>32</v>
      </c>
      <c r="G687" t="s">
        <v>111</v>
      </c>
      <c r="H687" t="s">
        <v>152</v>
      </c>
      <c r="I687" t="s">
        <v>274</v>
      </c>
      <c r="J687" t="s">
        <v>99</v>
      </c>
      <c r="K687" t="s">
        <v>339</v>
      </c>
      <c r="L687" t="s">
        <v>340</v>
      </c>
      <c r="M687" t="s">
        <v>102</v>
      </c>
      <c r="N687" t="s">
        <v>342</v>
      </c>
      <c r="O687" t="s">
        <v>198</v>
      </c>
      <c r="P687" s="4">
        <v>3</v>
      </c>
      <c r="Q687" s="4">
        <v>65000</v>
      </c>
      <c r="R687" s="4">
        <v>0.1</v>
      </c>
      <c r="S687" s="4">
        <v>166</v>
      </c>
      <c r="T687" t="s">
        <v>224</v>
      </c>
      <c r="U687" t="s">
        <v>129</v>
      </c>
    </row>
    <row r="688" spans="1:21" x14ac:dyDescent="0.25">
      <c r="A688" t="s">
        <v>1356</v>
      </c>
      <c r="B688" s="3">
        <v>46225</v>
      </c>
      <c r="C688" t="s">
        <v>881</v>
      </c>
      <c r="D688" t="s">
        <v>1269</v>
      </c>
      <c r="E688" t="s">
        <v>95</v>
      </c>
      <c r="F688" s="4">
        <v>22</v>
      </c>
      <c r="G688" t="s">
        <v>111</v>
      </c>
      <c r="H688" t="s">
        <v>112</v>
      </c>
      <c r="I688" t="s">
        <v>315</v>
      </c>
      <c r="J688" t="s">
        <v>114</v>
      </c>
      <c r="K688" t="s">
        <v>174</v>
      </c>
      <c r="L688" t="s">
        <v>175</v>
      </c>
      <c r="M688" t="s">
        <v>102</v>
      </c>
      <c r="N688" t="s">
        <v>176</v>
      </c>
      <c r="O688" t="s">
        <v>140</v>
      </c>
      <c r="P688" s="4">
        <v>8</v>
      </c>
      <c r="Q688" s="4">
        <v>12500</v>
      </c>
      <c r="R688" s="4">
        <v>0.1</v>
      </c>
      <c r="S688" s="4">
        <v>89</v>
      </c>
      <c r="T688" t="s">
        <v>155</v>
      </c>
      <c r="U688" t="s">
        <v>106</v>
      </c>
    </row>
    <row r="689" spans="1:21" x14ac:dyDescent="0.25">
      <c r="A689" t="s">
        <v>1357</v>
      </c>
      <c r="B689" s="3">
        <v>46181</v>
      </c>
      <c r="C689" t="s">
        <v>737</v>
      </c>
      <c r="D689" t="s">
        <v>913</v>
      </c>
      <c r="E689" t="s">
        <v>110</v>
      </c>
      <c r="F689" s="4">
        <v>41</v>
      </c>
      <c r="G689" t="s">
        <v>111</v>
      </c>
      <c r="H689" t="s">
        <v>152</v>
      </c>
      <c r="I689" t="s">
        <v>153</v>
      </c>
      <c r="J689" t="s">
        <v>147</v>
      </c>
      <c r="K689" t="s">
        <v>124</v>
      </c>
      <c r="L689" t="s">
        <v>125</v>
      </c>
      <c r="M689" t="s">
        <v>126</v>
      </c>
      <c r="N689" t="s">
        <v>127</v>
      </c>
      <c r="O689" t="s">
        <v>148</v>
      </c>
      <c r="P689" s="4">
        <v>1</v>
      </c>
      <c r="Q689" s="4">
        <v>8500</v>
      </c>
      <c r="R689" s="4">
        <v>0</v>
      </c>
      <c r="S689" s="4">
        <v>85</v>
      </c>
      <c r="T689" t="s">
        <v>224</v>
      </c>
      <c r="U689" t="s">
        <v>106</v>
      </c>
    </row>
    <row r="690" spans="1:21" x14ac:dyDescent="0.25">
      <c r="A690" t="s">
        <v>1358</v>
      </c>
      <c r="B690" s="3">
        <v>46263</v>
      </c>
      <c r="C690" t="s">
        <v>210</v>
      </c>
      <c r="D690" t="s">
        <v>925</v>
      </c>
      <c r="E690" t="s">
        <v>110</v>
      </c>
      <c r="F690" s="4">
        <v>31</v>
      </c>
      <c r="G690" t="s">
        <v>111</v>
      </c>
      <c r="H690" t="s">
        <v>192</v>
      </c>
      <c r="I690" t="s">
        <v>193</v>
      </c>
      <c r="J690" t="s">
        <v>99</v>
      </c>
      <c r="K690" t="s">
        <v>136</v>
      </c>
      <c r="L690" t="s">
        <v>137</v>
      </c>
      <c r="M690" t="s">
        <v>138</v>
      </c>
      <c r="N690" t="s">
        <v>139</v>
      </c>
      <c r="O690" t="s">
        <v>194</v>
      </c>
      <c r="P690" s="4">
        <v>8</v>
      </c>
      <c r="Q690" s="4">
        <v>1200</v>
      </c>
      <c r="S690" s="4">
        <v>215</v>
      </c>
      <c r="T690" t="s">
        <v>224</v>
      </c>
      <c r="U690" t="s">
        <v>129</v>
      </c>
    </row>
    <row r="691" spans="1:21" x14ac:dyDescent="0.25">
      <c r="A691" t="s">
        <v>1359</v>
      </c>
      <c r="B691" s="3">
        <v>46083</v>
      </c>
      <c r="C691" t="s">
        <v>896</v>
      </c>
      <c r="D691" t="s">
        <v>651</v>
      </c>
      <c r="E691" t="s">
        <v>110</v>
      </c>
      <c r="F691" s="4">
        <v>50</v>
      </c>
      <c r="G691" t="s">
        <v>111</v>
      </c>
      <c r="H691" t="s">
        <v>112</v>
      </c>
      <c r="I691" t="s">
        <v>113</v>
      </c>
      <c r="J691" t="s">
        <v>99</v>
      </c>
      <c r="K691" t="s">
        <v>254</v>
      </c>
      <c r="L691" t="s">
        <v>255</v>
      </c>
      <c r="M691" t="s">
        <v>232</v>
      </c>
      <c r="N691" t="s">
        <v>256</v>
      </c>
      <c r="O691" t="s">
        <v>169</v>
      </c>
      <c r="P691" s="4">
        <v>8</v>
      </c>
      <c r="Q691" s="4">
        <v>400</v>
      </c>
      <c r="R691" s="4">
        <v>0.1</v>
      </c>
      <c r="S691" s="4">
        <v>385</v>
      </c>
      <c r="T691" t="s">
        <v>128</v>
      </c>
      <c r="U691" t="s">
        <v>106</v>
      </c>
    </row>
    <row r="692" spans="1:21" x14ac:dyDescent="0.25">
      <c r="A692" t="s">
        <v>1360</v>
      </c>
      <c r="B692" s="3">
        <v>46034</v>
      </c>
      <c r="C692" t="s">
        <v>1077</v>
      </c>
      <c r="D692" t="s">
        <v>618</v>
      </c>
      <c r="E692" t="s">
        <v>110</v>
      </c>
      <c r="F692" s="4">
        <v>36</v>
      </c>
      <c r="G692" t="s">
        <v>111</v>
      </c>
      <c r="H692" t="s">
        <v>152</v>
      </c>
      <c r="I692" t="s">
        <v>274</v>
      </c>
      <c r="J692" t="s">
        <v>114</v>
      </c>
      <c r="K692" t="s">
        <v>182</v>
      </c>
      <c r="L692" t="s">
        <v>183</v>
      </c>
      <c r="M692" t="s">
        <v>138</v>
      </c>
      <c r="N692" t="s">
        <v>184</v>
      </c>
      <c r="O692" t="s">
        <v>194</v>
      </c>
      <c r="P692" s="4">
        <v>2</v>
      </c>
      <c r="Q692" s="4">
        <v>650</v>
      </c>
      <c r="R692" s="4">
        <v>0</v>
      </c>
      <c r="S692" s="4">
        <v>223</v>
      </c>
      <c r="T692" t="s">
        <v>120</v>
      </c>
      <c r="U692" t="s">
        <v>106</v>
      </c>
    </row>
    <row r="693" spans="1:21" x14ac:dyDescent="0.25">
      <c r="A693" t="s">
        <v>1361</v>
      </c>
      <c r="B693" s="3">
        <v>46082</v>
      </c>
      <c r="C693" t="s">
        <v>746</v>
      </c>
      <c r="D693" t="s">
        <v>245</v>
      </c>
      <c r="E693" t="s">
        <v>110</v>
      </c>
      <c r="F693" s="4">
        <v>39</v>
      </c>
      <c r="G693" t="s">
        <v>96</v>
      </c>
      <c r="H693" t="s">
        <v>97</v>
      </c>
      <c r="I693" t="s">
        <v>98</v>
      </c>
      <c r="J693" t="s">
        <v>114</v>
      </c>
      <c r="K693" t="s">
        <v>339</v>
      </c>
      <c r="L693" t="s">
        <v>340</v>
      </c>
      <c r="M693" t="s">
        <v>102</v>
      </c>
      <c r="N693" t="s">
        <v>342</v>
      </c>
      <c r="O693" t="s">
        <v>198</v>
      </c>
      <c r="P693" s="4">
        <v>3</v>
      </c>
      <c r="Q693" s="4">
        <v>65000</v>
      </c>
      <c r="R693" s="4">
        <v>0.15</v>
      </c>
      <c r="S693" s="4">
        <v>191</v>
      </c>
      <c r="T693" t="s">
        <v>120</v>
      </c>
      <c r="U693" t="s">
        <v>106</v>
      </c>
    </row>
    <row r="694" spans="1:21" x14ac:dyDescent="0.25">
      <c r="A694" t="s">
        <v>1362</v>
      </c>
      <c r="B694" s="3">
        <v>46170</v>
      </c>
      <c r="C694" t="s">
        <v>984</v>
      </c>
      <c r="D694" t="s">
        <v>586</v>
      </c>
      <c r="E694" t="s">
        <v>110</v>
      </c>
      <c r="F694" s="4">
        <v>24</v>
      </c>
      <c r="G694" t="s">
        <v>111</v>
      </c>
      <c r="H694" t="s">
        <v>152</v>
      </c>
      <c r="I694" t="s">
        <v>153</v>
      </c>
      <c r="J694" t="s">
        <v>99</v>
      </c>
      <c r="K694" t="s">
        <v>254</v>
      </c>
      <c r="L694" t="s">
        <v>255</v>
      </c>
      <c r="M694" t="s">
        <v>232</v>
      </c>
      <c r="N694" t="s">
        <v>256</v>
      </c>
      <c r="O694" t="s">
        <v>104</v>
      </c>
      <c r="P694" s="4">
        <v>6</v>
      </c>
      <c r="Q694" s="4">
        <v>400</v>
      </c>
      <c r="R694" s="4">
        <v>0</v>
      </c>
      <c r="S694" s="4">
        <v>249</v>
      </c>
      <c r="T694" t="s">
        <v>224</v>
      </c>
      <c r="U694" t="s">
        <v>106</v>
      </c>
    </row>
    <row r="695" spans="1:21" x14ac:dyDescent="0.25">
      <c r="A695" t="s">
        <v>1363</v>
      </c>
      <c r="B695" s="3">
        <v>46204</v>
      </c>
      <c r="C695" t="s">
        <v>744</v>
      </c>
      <c r="D695" t="s">
        <v>1364</v>
      </c>
      <c r="E695" t="s">
        <v>110</v>
      </c>
      <c r="F695" s="4">
        <v>26</v>
      </c>
      <c r="G695" t="s">
        <v>159</v>
      </c>
      <c r="H695" t="s">
        <v>249</v>
      </c>
      <c r="I695" t="s">
        <v>250</v>
      </c>
      <c r="J695" t="s">
        <v>147</v>
      </c>
      <c r="K695" t="s">
        <v>222</v>
      </c>
      <c r="L695" t="s">
        <v>223</v>
      </c>
      <c r="M695" t="s">
        <v>102</v>
      </c>
      <c r="N695" t="s">
        <v>103</v>
      </c>
      <c r="O695" t="s">
        <v>148</v>
      </c>
      <c r="P695" s="4">
        <v>2</v>
      </c>
      <c r="Q695" s="4">
        <v>1600</v>
      </c>
      <c r="R695" s="4">
        <v>0.05</v>
      </c>
      <c r="S695" s="4">
        <v>217</v>
      </c>
      <c r="T695" t="s">
        <v>128</v>
      </c>
      <c r="U695" t="s">
        <v>106</v>
      </c>
    </row>
    <row r="696" spans="1:21" x14ac:dyDescent="0.25">
      <c r="A696" t="s">
        <v>1365</v>
      </c>
      <c r="B696" s="3">
        <v>46027</v>
      </c>
      <c r="C696" t="s">
        <v>417</v>
      </c>
      <c r="D696" t="s">
        <v>772</v>
      </c>
      <c r="E696" t="s">
        <v>95</v>
      </c>
      <c r="F696" s="4">
        <v>52</v>
      </c>
      <c r="G696" t="s">
        <v>133</v>
      </c>
      <c r="H696" t="s">
        <v>390</v>
      </c>
      <c r="I696" t="s">
        <v>391</v>
      </c>
      <c r="J696" t="s">
        <v>114</v>
      </c>
      <c r="K696" t="s">
        <v>230</v>
      </c>
      <c r="L696" t="s">
        <v>231</v>
      </c>
      <c r="M696" t="s">
        <v>232</v>
      </c>
      <c r="N696" t="s">
        <v>233</v>
      </c>
      <c r="O696" t="s">
        <v>119</v>
      </c>
      <c r="P696" s="4">
        <v>1</v>
      </c>
      <c r="Q696" s="4">
        <v>300</v>
      </c>
      <c r="R696" s="4">
        <v>0.15</v>
      </c>
      <c r="S696" s="4">
        <v>160</v>
      </c>
      <c r="T696" t="s">
        <v>128</v>
      </c>
      <c r="U696" t="s">
        <v>106</v>
      </c>
    </row>
    <row r="697" spans="1:21" x14ac:dyDescent="0.25">
      <c r="A697" t="s">
        <v>1366</v>
      </c>
      <c r="B697" s="3">
        <v>46208</v>
      </c>
      <c r="C697" t="s">
        <v>784</v>
      </c>
      <c r="D697" t="s">
        <v>381</v>
      </c>
      <c r="E697" t="s">
        <v>110</v>
      </c>
      <c r="F697" s="4">
        <v>22</v>
      </c>
      <c r="G697" t="s">
        <v>133</v>
      </c>
      <c r="H697" t="s">
        <v>180</v>
      </c>
      <c r="I697" t="s">
        <v>181</v>
      </c>
      <c r="J697" t="s">
        <v>114</v>
      </c>
      <c r="K697" t="s">
        <v>136</v>
      </c>
      <c r="L697" t="s">
        <v>137</v>
      </c>
      <c r="M697" t="s">
        <v>138</v>
      </c>
      <c r="N697" t="s">
        <v>139</v>
      </c>
      <c r="O697" t="s">
        <v>154</v>
      </c>
      <c r="P697" s="4">
        <v>3</v>
      </c>
      <c r="Q697" s="4">
        <v>1200</v>
      </c>
      <c r="R697" s="4">
        <v>0.05</v>
      </c>
      <c r="S697" s="4">
        <v>81</v>
      </c>
      <c r="T697" t="s">
        <v>128</v>
      </c>
      <c r="U697" t="s">
        <v>106</v>
      </c>
    </row>
    <row r="698" spans="1:21" x14ac:dyDescent="0.25">
      <c r="A698" t="s">
        <v>1367</v>
      </c>
      <c r="B698" s="3">
        <v>46047</v>
      </c>
      <c r="C698" t="s">
        <v>594</v>
      </c>
      <c r="D698" t="s">
        <v>1102</v>
      </c>
      <c r="E698" t="s">
        <v>95</v>
      </c>
      <c r="F698" s="4">
        <v>48</v>
      </c>
      <c r="G698" t="s">
        <v>111</v>
      </c>
      <c r="H698" t="s">
        <v>236</v>
      </c>
      <c r="I698" t="s">
        <v>326</v>
      </c>
      <c r="J698" t="s">
        <v>114</v>
      </c>
      <c r="K698" t="s">
        <v>124</v>
      </c>
      <c r="L698" t="s">
        <v>125</v>
      </c>
      <c r="M698" t="s">
        <v>126</v>
      </c>
      <c r="N698" t="s">
        <v>127</v>
      </c>
      <c r="O698" t="s">
        <v>198</v>
      </c>
      <c r="P698" s="4">
        <v>5</v>
      </c>
      <c r="Q698" s="4">
        <v>8500</v>
      </c>
      <c r="R698" s="4">
        <v>0</v>
      </c>
      <c r="S698" s="4">
        <v>112</v>
      </c>
      <c r="T698" t="s">
        <v>128</v>
      </c>
      <c r="U698" t="s">
        <v>106</v>
      </c>
    </row>
    <row r="699" spans="1:21" x14ac:dyDescent="0.25">
      <c r="A699" t="s">
        <v>1368</v>
      </c>
      <c r="B699" s="3">
        <v>46109</v>
      </c>
      <c r="C699" t="s">
        <v>205</v>
      </c>
      <c r="D699" t="s">
        <v>715</v>
      </c>
      <c r="E699" t="s">
        <v>95</v>
      </c>
      <c r="F699" s="4">
        <v>35</v>
      </c>
      <c r="G699" t="s">
        <v>111</v>
      </c>
      <c r="H699" t="s">
        <v>152</v>
      </c>
      <c r="I699" t="s">
        <v>153</v>
      </c>
      <c r="J699" t="s">
        <v>147</v>
      </c>
      <c r="K699" t="s">
        <v>339</v>
      </c>
      <c r="L699" t="s">
        <v>340</v>
      </c>
      <c r="M699" t="s">
        <v>102</v>
      </c>
      <c r="N699" t="s">
        <v>342</v>
      </c>
      <c r="O699" t="s">
        <v>148</v>
      </c>
      <c r="P699" s="4">
        <v>1</v>
      </c>
      <c r="Q699" s="4">
        <v>65000</v>
      </c>
      <c r="R699" s="4">
        <v>0.15</v>
      </c>
      <c r="S699" s="4">
        <v>393</v>
      </c>
      <c r="T699" t="s">
        <v>105</v>
      </c>
      <c r="U699" t="s">
        <v>106</v>
      </c>
    </row>
    <row r="700" spans="1:21" x14ac:dyDescent="0.25">
      <c r="A700" t="s">
        <v>1369</v>
      </c>
      <c r="B700" s="3">
        <v>46175</v>
      </c>
      <c r="C700" t="s">
        <v>444</v>
      </c>
      <c r="D700" t="s">
        <v>158</v>
      </c>
      <c r="E700" t="s">
        <v>110</v>
      </c>
      <c r="F700" s="4">
        <v>30</v>
      </c>
      <c r="G700" t="s">
        <v>159</v>
      </c>
      <c r="H700" t="s">
        <v>249</v>
      </c>
      <c r="I700" t="s">
        <v>250</v>
      </c>
      <c r="J700" t="s">
        <v>147</v>
      </c>
      <c r="K700" t="s">
        <v>230</v>
      </c>
      <c r="L700" t="s">
        <v>231</v>
      </c>
      <c r="M700" t="s">
        <v>232</v>
      </c>
      <c r="N700" t="s">
        <v>233</v>
      </c>
      <c r="O700" t="s">
        <v>198</v>
      </c>
      <c r="P700" s="4">
        <v>2</v>
      </c>
      <c r="Q700" s="4">
        <v>300</v>
      </c>
      <c r="R700" s="4">
        <v>0</v>
      </c>
      <c r="S700" s="4">
        <v>182</v>
      </c>
      <c r="T700" t="s">
        <v>128</v>
      </c>
      <c r="U700" t="s">
        <v>141</v>
      </c>
    </row>
    <row r="701" spans="1:21" x14ac:dyDescent="0.25">
      <c r="A701" t="s">
        <v>1370</v>
      </c>
      <c r="B701" s="3">
        <v>46242</v>
      </c>
      <c r="C701" t="s">
        <v>1257</v>
      </c>
      <c r="D701" t="s">
        <v>1201</v>
      </c>
      <c r="E701" t="s">
        <v>95</v>
      </c>
      <c r="F701" s="4">
        <v>28</v>
      </c>
      <c r="G701" t="s">
        <v>111</v>
      </c>
      <c r="H701" t="s">
        <v>152</v>
      </c>
      <c r="I701" t="s">
        <v>274</v>
      </c>
      <c r="J701" t="s">
        <v>114</v>
      </c>
      <c r="K701" t="s">
        <v>174</v>
      </c>
      <c r="L701" t="s">
        <v>175</v>
      </c>
      <c r="M701" t="s">
        <v>102</v>
      </c>
      <c r="N701" t="s">
        <v>176</v>
      </c>
      <c r="O701" t="s">
        <v>169</v>
      </c>
      <c r="P701" s="4">
        <v>8</v>
      </c>
      <c r="Q701" s="4">
        <v>12500</v>
      </c>
      <c r="R701" s="4">
        <v>0.1</v>
      </c>
      <c r="S701" s="4">
        <v>364</v>
      </c>
      <c r="T701" t="s">
        <v>155</v>
      </c>
      <c r="U701" t="s">
        <v>106</v>
      </c>
    </row>
    <row r="702" spans="1:21" x14ac:dyDescent="0.25">
      <c r="A702" t="s">
        <v>1371</v>
      </c>
      <c r="B702" s="3">
        <v>46139</v>
      </c>
      <c r="C702" t="s">
        <v>260</v>
      </c>
      <c r="D702" t="s">
        <v>201</v>
      </c>
      <c r="E702" t="s">
        <v>110</v>
      </c>
      <c r="F702" s="4">
        <v>41</v>
      </c>
      <c r="G702" t="s">
        <v>96</v>
      </c>
      <c r="H702" t="s">
        <v>97</v>
      </c>
      <c r="I702" t="s">
        <v>98</v>
      </c>
      <c r="J702" t="s">
        <v>99</v>
      </c>
      <c r="K702" t="s">
        <v>100</v>
      </c>
      <c r="L702" t="s">
        <v>101</v>
      </c>
      <c r="M702" t="s">
        <v>102</v>
      </c>
      <c r="N702" t="s">
        <v>103</v>
      </c>
      <c r="O702" t="s">
        <v>198</v>
      </c>
      <c r="P702" s="4">
        <v>1</v>
      </c>
      <c r="Q702" s="4">
        <v>850</v>
      </c>
      <c r="R702" s="4">
        <v>0.05</v>
      </c>
      <c r="S702" s="4">
        <v>321</v>
      </c>
      <c r="T702" t="s">
        <v>224</v>
      </c>
      <c r="U702" t="s">
        <v>106</v>
      </c>
    </row>
    <row r="703" spans="1:21" x14ac:dyDescent="0.25">
      <c r="A703" t="s">
        <v>1372</v>
      </c>
      <c r="B703" s="3">
        <v>46223</v>
      </c>
      <c r="C703" t="s">
        <v>746</v>
      </c>
      <c r="D703" t="s">
        <v>1226</v>
      </c>
      <c r="E703" t="s">
        <v>95</v>
      </c>
      <c r="F703" s="4">
        <v>26</v>
      </c>
      <c r="G703" t="s">
        <v>111</v>
      </c>
      <c r="H703" t="s">
        <v>145</v>
      </c>
      <c r="I703" t="s">
        <v>303</v>
      </c>
      <c r="J703" t="s">
        <v>99</v>
      </c>
      <c r="K703" t="s">
        <v>124</v>
      </c>
      <c r="L703" t="s">
        <v>125</v>
      </c>
      <c r="M703" t="s">
        <v>126</v>
      </c>
      <c r="N703" t="s">
        <v>127</v>
      </c>
      <c r="O703" t="s">
        <v>198</v>
      </c>
      <c r="P703" s="4">
        <v>5</v>
      </c>
      <c r="Q703" s="4">
        <v>8500</v>
      </c>
      <c r="R703" s="4">
        <v>0.1</v>
      </c>
      <c r="S703" s="4">
        <v>426</v>
      </c>
      <c r="T703" t="s">
        <v>224</v>
      </c>
      <c r="U703" t="s">
        <v>106</v>
      </c>
    </row>
    <row r="704" spans="1:21" x14ac:dyDescent="0.25">
      <c r="A704" t="s">
        <v>1373</v>
      </c>
      <c r="B704" s="3">
        <v>46035</v>
      </c>
      <c r="C704" t="s">
        <v>393</v>
      </c>
      <c r="D704" t="s">
        <v>345</v>
      </c>
      <c r="E704" t="s">
        <v>95</v>
      </c>
      <c r="F704" s="4">
        <v>37</v>
      </c>
      <c r="G704" t="s">
        <v>159</v>
      </c>
      <c r="H704" t="s">
        <v>249</v>
      </c>
      <c r="I704" t="s">
        <v>250</v>
      </c>
      <c r="J704" t="s">
        <v>99</v>
      </c>
      <c r="K704" t="s">
        <v>174</v>
      </c>
      <c r="L704" t="s">
        <v>175</v>
      </c>
      <c r="M704" t="s">
        <v>102</v>
      </c>
      <c r="N704" t="s">
        <v>176</v>
      </c>
      <c r="O704" t="s">
        <v>104</v>
      </c>
      <c r="P704" s="4">
        <v>3</v>
      </c>
      <c r="Q704" s="4">
        <v>12500</v>
      </c>
      <c r="R704" s="4">
        <v>0.15</v>
      </c>
      <c r="S704" s="4">
        <v>444</v>
      </c>
      <c r="T704" t="s">
        <v>120</v>
      </c>
      <c r="U704" t="s">
        <v>106</v>
      </c>
    </row>
    <row r="705" spans="1:21" x14ac:dyDescent="0.25">
      <c r="A705" t="s">
        <v>1374</v>
      </c>
      <c r="B705" s="3">
        <v>46230</v>
      </c>
      <c r="C705" t="s">
        <v>393</v>
      </c>
      <c r="D705" t="s">
        <v>631</v>
      </c>
      <c r="E705" t="s">
        <v>110</v>
      </c>
      <c r="F705" s="4">
        <v>46</v>
      </c>
      <c r="G705" t="s">
        <v>159</v>
      </c>
      <c r="H705" t="s">
        <v>160</v>
      </c>
      <c r="I705" t="s">
        <v>161</v>
      </c>
      <c r="J705" t="s">
        <v>99</v>
      </c>
      <c r="K705" t="s">
        <v>115</v>
      </c>
      <c r="L705" t="s">
        <v>116</v>
      </c>
      <c r="M705" t="s">
        <v>117</v>
      </c>
      <c r="N705" t="s">
        <v>118</v>
      </c>
      <c r="O705" t="s">
        <v>140</v>
      </c>
      <c r="P705" s="4">
        <v>4</v>
      </c>
      <c r="Q705" s="4">
        <v>1600</v>
      </c>
      <c r="R705" s="4">
        <v>0.1</v>
      </c>
      <c r="S705" s="4">
        <v>305</v>
      </c>
      <c r="T705" t="s">
        <v>105</v>
      </c>
      <c r="U705" t="s">
        <v>106</v>
      </c>
    </row>
    <row r="706" spans="1:21" x14ac:dyDescent="0.25">
      <c r="A706" t="s">
        <v>1375</v>
      </c>
      <c r="B706" s="3">
        <v>46255</v>
      </c>
      <c r="C706" t="s">
        <v>493</v>
      </c>
      <c r="D706" t="s">
        <v>1299</v>
      </c>
      <c r="E706" t="s">
        <v>95</v>
      </c>
      <c r="F706" s="4">
        <v>48</v>
      </c>
      <c r="G706" t="s">
        <v>111</v>
      </c>
      <c r="H706" t="s">
        <v>236</v>
      </c>
      <c r="I706" t="s">
        <v>326</v>
      </c>
      <c r="J706" t="s">
        <v>147</v>
      </c>
      <c r="K706" t="s">
        <v>115</v>
      </c>
      <c r="L706" t="s">
        <v>116</v>
      </c>
      <c r="M706" t="s">
        <v>117</v>
      </c>
      <c r="N706" t="s">
        <v>118</v>
      </c>
      <c r="O706" t="s">
        <v>140</v>
      </c>
      <c r="P706" s="4">
        <v>3</v>
      </c>
      <c r="Q706" s="4">
        <v>1600</v>
      </c>
      <c r="R706" s="4">
        <v>0.2</v>
      </c>
      <c r="S706" s="4">
        <v>404</v>
      </c>
      <c r="T706" t="s">
        <v>105</v>
      </c>
      <c r="U706" t="s">
        <v>106</v>
      </c>
    </row>
    <row r="707" spans="1:21" x14ac:dyDescent="0.25">
      <c r="A707" t="s">
        <v>1376</v>
      </c>
      <c r="B707" s="3">
        <v>46231</v>
      </c>
      <c r="C707" t="s">
        <v>266</v>
      </c>
      <c r="D707" t="s">
        <v>968</v>
      </c>
      <c r="E707" t="s">
        <v>110</v>
      </c>
      <c r="F707" s="4">
        <v>51</v>
      </c>
      <c r="G707" t="s">
        <v>111</v>
      </c>
      <c r="H707" t="s">
        <v>236</v>
      </c>
      <c r="I707" t="s">
        <v>237</v>
      </c>
      <c r="J707" t="s">
        <v>114</v>
      </c>
      <c r="K707" t="s">
        <v>238</v>
      </c>
      <c r="L707" t="s">
        <v>239</v>
      </c>
      <c r="M707" t="s">
        <v>126</v>
      </c>
      <c r="N707" t="s">
        <v>240</v>
      </c>
      <c r="O707" t="s">
        <v>104</v>
      </c>
      <c r="P707" s="4">
        <v>5</v>
      </c>
      <c r="Q707" s="4">
        <v>10500</v>
      </c>
      <c r="R707" s="4">
        <v>0.05</v>
      </c>
      <c r="S707" s="4">
        <v>474</v>
      </c>
      <c r="T707" t="s">
        <v>105</v>
      </c>
      <c r="U707" t="s">
        <v>106</v>
      </c>
    </row>
    <row r="708" spans="1:21" x14ac:dyDescent="0.25">
      <c r="A708" t="s">
        <v>1377</v>
      </c>
      <c r="B708" s="3">
        <v>46164</v>
      </c>
      <c r="C708" t="s">
        <v>917</v>
      </c>
      <c r="D708" t="s">
        <v>151</v>
      </c>
      <c r="E708" t="s">
        <v>95</v>
      </c>
      <c r="F708" s="4">
        <v>46</v>
      </c>
      <c r="G708" t="s">
        <v>111</v>
      </c>
      <c r="H708" t="s">
        <v>236</v>
      </c>
      <c r="I708" t="s">
        <v>237</v>
      </c>
      <c r="J708" t="s">
        <v>114</v>
      </c>
      <c r="K708" t="s">
        <v>136</v>
      </c>
      <c r="L708" t="s">
        <v>137</v>
      </c>
      <c r="M708" t="s">
        <v>138</v>
      </c>
      <c r="N708" t="s">
        <v>139</v>
      </c>
      <c r="O708" t="s">
        <v>169</v>
      </c>
      <c r="P708" s="4">
        <v>8</v>
      </c>
      <c r="Q708" s="4">
        <v>1200</v>
      </c>
      <c r="R708" s="4">
        <v>0.05</v>
      </c>
      <c r="S708" s="4">
        <v>326</v>
      </c>
      <c r="T708" t="s">
        <v>105</v>
      </c>
      <c r="U708" t="s">
        <v>106</v>
      </c>
    </row>
    <row r="709" spans="1:21" x14ac:dyDescent="0.25">
      <c r="A709" t="s">
        <v>1378</v>
      </c>
      <c r="B709" s="3">
        <v>46151</v>
      </c>
      <c r="C709" t="s">
        <v>1166</v>
      </c>
      <c r="D709" t="s">
        <v>1301</v>
      </c>
      <c r="E709" t="s">
        <v>110</v>
      </c>
      <c r="F709" s="4">
        <v>31</v>
      </c>
      <c r="G709" t="s">
        <v>111</v>
      </c>
      <c r="H709" t="s">
        <v>236</v>
      </c>
      <c r="I709" t="s">
        <v>326</v>
      </c>
      <c r="J709" t="s">
        <v>99</v>
      </c>
      <c r="K709" t="s">
        <v>254</v>
      </c>
      <c r="L709" t="s">
        <v>255</v>
      </c>
      <c r="M709" t="s">
        <v>232</v>
      </c>
      <c r="N709" t="s">
        <v>256</v>
      </c>
      <c r="O709" t="s">
        <v>140</v>
      </c>
      <c r="P709" s="4">
        <v>2</v>
      </c>
      <c r="Q709" s="4">
        <v>400</v>
      </c>
      <c r="R709" s="4">
        <v>0.1</v>
      </c>
      <c r="S709" s="4">
        <v>481</v>
      </c>
      <c r="T709" t="s">
        <v>224</v>
      </c>
      <c r="U709" t="s">
        <v>106</v>
      </c>
    </row>
    <row r="710" spans="1:21" x14ac:dyDescent="0.25">
      <c r="A710" t="s">
        <v>1379</v>
      </c>
      <c r="B710" s="3">
        <v>46126</v>
      </c>
      <c r="C710" t="s">
        <v>921</v>
      </c>
      <c r="D710" t="s">
        <v>475</v>
      </c>
      <c r="E710" t="s">
        <v>95</v>
      </c>
      <c r="F710" s="4">
        <v>25</v>
      </c>
      <c r="G710" t="s">
        <v>133</v>
      </c>
      <c r="H710" t="s">
        <v>390</v>
      </c>
      <c r="I710" t="s">
        <v>391</v>
      </c>
      <c r="J710" t="s">
        <v>114</v>
      </c>
      <c r="K710" t="s">
        <v>222</v>
      </c>
      <c r="L710" t="s">
        <v>223</v>
      </c>
      <c r="M710" t="s">
        <v>102</v>
      </c>
      <c r="N710" t="s">
        <v>103</v>
      </c>
      <c r="O710" t="s">
        <v>194</v>
      </c>
      <c r="P710" s="4">
        <v>3</v>
      </c>
      <c r="Q710" s="4">
        <v>1600</v>
      </c>
      <c r="R710" s="4">
        <v>0.05</v>
      </c>
      <c r="S710" s="4">
        <v>68</v>
      </c>
      <c r="T710" t="s">
        <v>128</v>
      </c>
      <c r="U710" t="s">
        <v>106</v>
      </c>
    </row>
    <row r="711" spans="1:21" x14ac:dyDescent="0.25">
      <c r="A711" t="s">
        <v>1380</v>
      </c>
      <c r="B711" s="3">
        <v>46031</v>
      </c>
      <c r="C711" t="s">
        <v>398</v>
      </c>
      <c r="D711" t="s">
        <v>1149</v>
      </c>
      <c r="E711" t="s">
        <v>110</v>
      </c>
      <c r="F711" s="4">
        <v>51</v>
      </c>
      <c r="G711" t="s">
        <v>111</v>
      </c>
      <c r="H711" t="s">
        <v>145</v>
      </c>
      <c r="J711" t="s">
        <v>114</v>
      </c>
      <c r="K711" t="s">
        <v>136</v>
      </c>
      <c r="L711" t="s">
        <v>137</v>
      </c>
      <c r="M711" t="s">
        <v>138</v>
      </c>
      <c r="N711" t="s">
        <v>139</v>
      </c>
      <c r="O711" t="s">
        <v>169</v>
      </c>
      <c r="P711" s="4">
        <v>7</v>
      </c>
      <c r="Q711" s="4">
        <v>1200</v>
      </c>
      <c r="R711" s="4">
        <v>0</v>
      </c>
      <c r="S711" s="4">
        <v>206</v>
      </c>
      <c r="T711" t="s">
        <v>128</v>
      </c>
      <c r="U711" t="s">
        <v>106</v>
      </c>
    </row>
    <row r="712" spans="1:21" x14ac:dyDescent="0.25">
      <c r="A712" t="s">
        <v>1381</v>
      </c>
      <c r="B712" s="3">
        <v>46058</v>
      </c>
      <c r="C712" t="s">
        <v>444</v>
      </c>
      <c r="D712" t="s">
        <v>362</v>
      </c>
      <c r="E712" t="s">
        <v>95</v>
      </c>
      <c r="F712" s="4">
        <v>41</v>
      </c>
      <c r="G712" t="s">
        <v>133</v>
      </c>
      <c r="H712" t="s">
        <v>180</v>
      </c>
      <c r="I712" t="s">
        <v>181</v>
      </c>
      <c r="J712" t="s">
        <v>99</v>
      </c>
      <c r="K712" t="s">
        <v>238</v>
      </c>
      <c r="L712" t="s">
        <v>239</v>
      </c>
      <c r="M712" t="s">
        <v>126</v>
      </c>
      <c r="N712" t="s">
        <v>240</v>
      </c>
      <c r="O712" t="s">
        <v>154</v>
      </c>
      <c r="P712" s="4">
        <v>5</v>
      </c>
      <c r="Q712" s="4">
        <v>10500</v>
      </c>
      <c r="R712" s="4">
        <v>0.15</v>
      </c>
      <c r="S712" s="4">
        <v>384</v>
      </c>
      <c r="T712" t="s">
        <v>224</v>
      </c>
      <c r="U712" t="s">
        <v>141</v>
      </c>
    </row>
    <row r="713" spans="1:21" x14ac:dyDescent="0.25">
      <c r="A713" t="s">
        <v>1382</v>
      </c>
      <c r="B713" s="3">
        <v>46131</v>
      </c>
      <c r="C713" t="s">
        <v>746</v>
      </c>
      <c r="D713" t="s">
        <v>475</v>
      </c>
      <c r="E713" t="s">
        <v>110</v>
      </c>
      <c r="F713" s="4">
        <v>44</v>
      </c>
      <c r="G713" t="s">
        <v>111</v>
      </c>
      <c r="H713" t="s">
        <v>112</v>
      </c>
      <c r="I713" t="s">
        <v>188</v>
      </c>
      <c r="J713" t="s">
        <v>147</v>
      </c>
      <c r="K713" t="s">
        <v>310</v>
      </c>
      <c r="L713" t="s">
        <v>311</v>
      </c>
      <c r="M713" t="s">
        <v>102</v>
      </c>
      <c r="N713" t="s">
        <v>103</v>
      </c>
      <c r="O713" t="s">
        <v>119</v>
      </c>
      <c r="P713" s="4">
        <v>4</v>
      </c>
      <c r="Q713" s="4">
        <v>1200</v>
      </c>
      <c r="R713" s="4">
        <v>0.1</v>
      </c>
      <c r="S713" s="4">
        <v>156</v>
      </c>
      <c r="T713" t="s">
        <v>224</v>
      </c>
      <c r="U713" t="s">
        <v>106</v>
      </c>
    </row>
    <row r="714" spans="1:21" x14ac:dyDescent="0.25">
      <c r="A714" t="s">
        <v>1383</v>
      </c>
      <c r="B714" s="3">
        <v>46105</v>
      </c>
      <c r="C714" t="s">
        <v>550</v>
      </c>
      <c r="D714" t="s">
        <v>579</v>
      </c>
      <c r="E714" t="s">
        <v>95</v>
      </c>
      <c r="F714" s="4">
        <v>34</v>
      </c>
      <c r="G714" t="s">
        <v>96</v>
      </c>
      <c r="H714" t="s">
        <v>228</v>
      </c>
      <c r="I714" t="s">
        <v>229</v>
      </c>
      <c r="J714" t="s">
        <v>147</v>
      </c>
      <c r="K714" t="s">
        <v>182</v>
      </c>
      <c r="L714" t="s">
        <v>183</v>
      </c>
      <c r="M714" t="s">
        <v>138</v>
      </c>
      <c r="N714" t="s">
        <v>184</v>
      </c>
      <c r="O714" t="s">
        <v>104</v>
      </c>
      <c r="P714" s="4">
        <v>1</v>
      </c>
      <c r="Q714" s="4">
        <v>650</v>
      </c>
      <c r="R714" s="4">
        <v>0.15</v>
      </c>
      <c r="S714" s="4">
        <v>376</v>
      </c>
      <c r="T714" t="s">
        <v>105</v>
      </c>
      <c r="U714" t="s">
        <v>141</v>
      </c>
    </row>
    <row r="715" spans="1:21" x14ac:dyDescent="0.25">
      <c r="A715" t="s">
        <v>1384</v>
      </c>
      <c r="B715" s="3">
        <v>46053</v>
      </c>
      <c r="C715" t="s">
        <v>210</v>
      </c>
      <c r="D715" t="s">
        <v>606</v>
      </c>
      <c r="E715" t="s">
        <v>110</v>
      </c>
      <c r="F715" s="4">
        <v>44</v>
      </c>
      <c r="G715" t="s">
        <v>96</v>
      </c>
      <c r="H715" t="s">
        <v>97</v>
      </c>
      <c r="I715" t="s">
        <v>98</v>
      </c>
      <c r="J715" t="s">
        <v>114</v>
      </c>
      <c r="K715" t="s">
        <v>254</v>
      </c>
      <c r="L715" t="s">
        <v>255</v>
      </c>
      <c r="M715" t="s">
        <v>232</v>
      </c>
      <c r="N715" t="s">
        <v>256</v>
      </c>
      <c r="O715" t="s">
        <v>104</v>
      </c>
      <c r="P715" s="4">
        <v>7</v>
      </c>
      <c r="Q715" s="4">
        <v>400</v>
      </c>
      <c r="R715" s="4">
        <v>0.15</v>
      </c>
      <c r="S715" s="4">
        <v>401</v>
      </c>
      <c r="T715" t="s">
        <v>155</v>
      </c>
      <c r="U715" t="s">
        <v>106</v>
      </c>
    </row>
    <row r="716" spans="1:21" x14ac:dyDescent="0.25">
      <c r="A716" t="s">
        <v>1385</v>
      </c>
      <c r="B716" s="3">
        <v>46248</v>
      </c>
      <c r="C716" t="s">
        <v>131</v>
      </c>
      <c r="D716" t="s">
        <v>283</v>
      </c>
      <c r="E716" t="s">
        <v>110</v>
      </c>
      <c r="F716" s="4">
        <v>35</v>
      </c>
      <c r="G716" t="s">
        <v>96</v>
      </c>
      <c r="H716" t="s">
        <v>207</v>
      </c>
      <c r="I716" t="s">
        <v>270</v>
      </c>
      <c r="J716" t="s">
        <v>114</v>
      </c>
      <c r="K716" t="s">
        <v>174</v>
      </c>
      <c r="L716" t="s">
        <v>175</v>
      </c>
      <c r="M716" t="s">
        <v>102</v>
      </c>
      <c r="N716" t="s">
        <v>176</v>
      </c>
      <c r="O716" t="s">
        <v>169</v>
      </c>
      <c r="P716" s="4">
        <v>5</v>
      </c>
      <c r="Q716" s="4">
        <v>12500</v>
      </c>
      <c r="S716" s="4">
        <v>84</v>
      </c>
      <c r="T716" t="s">
        <v>155</v>
      </c>
      <c r="U716" t="s">
        <v>106</v>
      </c>
    </row>
    <row r="717" spans="1:21" x14ac:dyDescent="0.25">
      <c r="A717" t="s">
        <v>1386</v>
      </c>
      <c r="B717" s="3">
        <v>46216</v>
      </c>
      <c r="C717" t="s">
        <v>293</v>
      </c>
      <c r="D717" t="s">
        <v>367</v>
      </c>
      <c r="E717" t="s">
        <v>95</v>
      </c>
      <c r="F717" s="4">
        <v>48</v>
      </c>
      <c r="G717" t="s">
        <v>133</v>
      </c>
      <c r="H717" t="s">
        <v>134</v>
      </c>
      <c r="I717" t="s">
        <v>135</v>
      </c>
      <c r="J717" t="s">
        <v>147</v>
      </c>
      <c r="K717" t="s">
        <v>100</v>
      </c>
      <c r="L717" t="s">
        <v>101</v>
      </c>
      <c r="M717" t="s">
        <v>102</v>
      </c>
      <c r="N717" t="s">
        <v>103</v>
      </c>
      <c r="O717" t="s">
        <v>119</v>
      </c>
      <c r="P717" s="4">
        <v>4</v>
      </c>
      <c r="Q717" s="4">
        <v>850</v>
      </c>
      <c r="R717" s="4">
        <v>0.2</v>
      </c>
      <c r="S717" s="4">
        <v>60</v>
      </c>
      <c r="T717" t="s">
        <v>224</v>
      </c>
      <c r="U717" t="s">
        <v>129</v>
      </c>
    </row>
    <row r="718" spans="1:21" x14ac:dyDescent="0.25">
      <c r="A718" t="s">
        <v>1387</v>
      </c>
      <c r="B718" s="3">
        <v>46058</v>
      </c>
      <c r="C718" t="s">
        <v>1070</v>
      </c>
      <c r="D718" t="s">
        <v>886</v>
      </c>
      <c r="E718" t="s">
        <v>110</v>
      </c>
      <c r="F718" s="4">
        <v>39</v>
      </c>
      <c r="G718" t="s">
        <v>111</v>
      </c>
      <c r="H718" t="s">
        <v>192</v>
      </c>
      <c r="I718" t="s">
        <v>193</v>
      </c>
      <c r="J718" t="s">
        <v>99</v>
      </c>
      <c r="K718" t="s">
        <v>230</v>
      </c>
      <c r="L718" t="s">
        <v>231</v>
      </c>
      <c r="M718" t="s">
        <v>232</v>
      </c>
      <c r="N718" t="s">
        <v>233</v>
      </c>
      <c r="O718" t="s">
        <v>154</v>
      </c>
      <c r="P718" s="4">
        <v>8</v>
      </c>
      <c r="Q718" s="4">
        <v>300</v>
      </c>
      <c r="R718" s="4">
        <v>0</v>
      </c>
      <c r="S718" s="4">
        <v>165</v>
      </c>
      <c r="T718" t="s">
        <v>105</v>
      </c>
      <c r="U718" t="s">
        <v>106</v>
      </c>
    </row>
    <row r="719" spans="1:21" x14ac:dyDescent="0.25">
      <c r="A719" t="s">
        <v>1388</v>
      </c>
      <c r="B719" s="3">
        <v>46062</v>
      </c>
      <c r="C719" t="s">
        <v>260</v>
      </c>
      <c r="D719" t="s">
        <v>197</v>
      </c>
      <c r="E719" t="s">
        <v>110</v>
      </c>
      <c r="F719" s="4">
        <v>48</v>
      </c>
      <c r="G719" t="s">
        <v>111</v>
      </c>
      <c r="H719" t="s">
        <v>152</v>
      </c>
      <c r="I719" t="s">
        <v>153</v>
      </c>
      <c r="J719" t="s">
        <v>99</v>
      </c>
      <c r="K719" t="s">
        <v>254</v>
      </c>
      <c r="L719" t="s">
        <v>255</v>
      </c>
      <c r="M719" t="s">
        <v>232</v>
      </c>
      <c r="N719" t="s">
        <v>256</v>
      </c>
      <c r="O719" t="s">
        <v>140</v>
      </c>
      <c r="P719" s="4">
        <v>5</v>
      </c>
      <c r="Q719" s="4">
        <v>400</v>
      </c>
      <c r="R719" s="4">
        <v>0.05</v>
      </c>
      <c r="S719" s="4">
        <v>172</v>
      </c>
      <c r="T719" t="s">
        <v>224</v>
      </c>
      <c r="U719" t="s">
        <v>141</v>
      </c>
    </row>
    <row r="720" spans="1:21" x14ac:dyDescent="0.25">
      <c r="A720" t="s">
        <v>1389</v>
      </c>
      <c r="B720" s="3">
        <v>46212</v>
      </c>
      <c r="C720" t="s">
        <v>344</v>
      </c>
      <c r="D720" t="s">
        <v>567</v>
      </c>
      <c r="E720" t="s">
        <v>110</v>
      </c>
      <c r="F720" s="4">
        <v>28</v>
      </c>
      <c r="G720" t="s">
        <v>96</v>
      </c>
      <c r="H720" t="s">
        <v>97</v>
      </c>
      <c r="I720" t="s">
        <v>98</v>
      </c>
      <c r="J720" t="s">
        <v>114</v>
      </c>
      <c r="K720" t="s">
        <v>339</v>
      </c>
      <c r="L720" t="s">
        <v>340</v>
      </c>
      <c r="M720" t="s">
        <v>102</v>
      </c>
      <c r="N720" t="s">
        <v>342</v>
      </c>
      <c r="O720" t="s">
        <v>148</v>
      </c>
      <c r="P720" s="4">
        <v>1</v>
      </c>
      <c r="Q720" s="4">
        <v>65000</v>
      </c>
      <c r="R720" s="4">
        <v>0</v>
      </c>
      <c r="S720" s="4">
        <v>224</v>
      </c>
      <c r="T720" t="s">
        <v>155</v>
      </c>
      <c r="U720" t="s">
        <v>106</v>
      </c>
    </row>
    <row r="721" spans="1:21" x14ac:dyDescent="0.25">
      <c r="A721" t="s">
        <v>1390</v>
      </c>
      <c r="B721" s="3">
        <v>46024</v>
      </c>
      <c r="C721" t="s">
        <v>730</v>
      </c>
      <c r="D721" t="s">
        <v>221</v>
      </c>
      <c r="E721" t="s">
        <v>95</v>
      </c>
      <c r="F721" s="4">
        <v>32</v>
      </c>
      <c r="G721" t="s">
        <v>111</v>
      </c>
      <c r="H721" t="s">
        <v>192</v>
      </c>
      <c r="I721" t="s">
        <v>193</v>
      </c>
      <c r="J721" t="s">
        <v>114</v>
      </c>
      <c r="K721" t="s">
        <v>136</v>
      </c>
      <c r="L721" t="s">
        <v>137</v>
      </c>
      <c r="M721" t="s">
        <v>138</v>
      </c>
      <c r="N721" t="s">
        <v>139</v>
      </c>
      <c r="O721" t="s">
        <v>104</v>
      </c>
      <c r="P721" s="4">
        <v>1</v>
      </c>
      <c r="Q721" s="4">
        <v>1200</v>
      </c>
      <c r="R721" s="4">
        <v>0.05</v>
      </c>
      <c r="S721" s="4">
        <v>93</v>
      </c>
      <c r="T721" t="s">
        <v>128</v>
      </c>
      <c r="U721" t="s">
        <v>106</v>
      </c>
    </row>
    <row r="722" spans="1:21" x14ac:dyDescent="0.25">
      <c r="A722" t="s">
        <v>1391</v>
      </c>
      <c r="B722" s="3">
        <v>46188</v>
      </c>
      <c r="C722" t="s">
        <v>1240</v>
      </c>
      <c r="D722" t="s">
        <v>1392</v>
      </c>
      <c r="E722" t="s">
        <v>110</v>
      </c>
      <c r="F722" s="4">
        <v>34</v>
      </c>
      <c r="G722" t="s">
        <v>111</v>
      </c>
      <c r="H722" t="s">
        <v>152</v>
      </c>
      <c r="I722" t="s">
        <v>274</v>
      </c>
      <c r="J722" t="s">
        <v>99</v>
      </c>
      <c r="K722" t="s">
        <v>238</v>
      </c>
      <c r="L722" t="s">
        <v>239</v>
      </c>
      <c r="M722" t="s">
        <v>126</v>
      </c>
      <c r="N722" t="s">
        <v>240</v>
      </c>
      <c r="O722" t="s">
        <v>194</v>
      </c>
      <c r="P722" s="4">
        <v>2</v>
      </c>
      <c r="Q722" s="4">
        <v>10500</v>
      </c>
      <c r="R722" s="4">
        <v>0.05</v>
      </c>
      <c r="S722" s="4">
        <v>209</v>
      </c>
      <c r="T722" t="s">
        <v>128</v>
      </c>
      <c r="U722" t="s">
        <v>141</v>
      </c>
    </row>
    <row r="723" spans="1:21" x14ac:dyDescent="0.25">
      <c r="A723" t="s">
        <v>1393</v>
      </c>
      <c r="B723" s="3">
        <v>46206</v>
      </c>
      <c r="C723" t="s">
        <v>461</v>
      </c>
      <c r="D723" t="s">
        <v>351</v>
      </c>
      <c r="E723" t="s">
        <v>110</v>
      </c>
      <c r="F723" s="4">
        <v>32</v>
      </c>
      <c r="G723" t="s">
        <v>111</v>
      </c>
      <c r="H723" t="s">
        <v>152</v>
      </c>
      <c r="I723" t="s">
        <v>153</v>
      </c>
      <c r="J723" t="s">
        <v>114</v>
      </c>
      <c r="K723" t="s">
        <v>100</v>
      </c>
      <c r="L723" t="s">
        <v>101</v>
      </c>
      <c r="M723" t="s">
        <v>102</v>
      </c>
      <c r="N723" t="s">
        <v>103</v>
      </c>
      <c r="O723" t="s">
        <v>140</v>
      </c>
      <c r="P723" s="4">
        <v>5</v>
      </c>
      <c r="Q723" s="4">
        <v>850</v>
      </c>
      <c r="R723" s="4">
        <v>0.05</v>
      </c>
      <c r="S723" s="4">
        <v>366</v>
      </c>
      <c r="T723" t="s">
        <v>105</v>
      </c>
      <c r="U723" t="s">
        <v>141</v>
      </c>
    </row>
    <row r="724" spans="1:21" x14ac:dyDescent="0.25">
      <c r="A724" t="s">
        <v>1394</v>
      </c>
      <c r="B724" s="3">
        <v>46136</v>
      </c>
      <c r="C724" t="s">
        <v>1240</v>
      </c>
      <c r="D724" t="s">
        <v>822</v>
      </c>
      <c r="E724" t="s">
        <v>95</v>
      </c>
      <c r="F724" s="4">
        <v>55</v>
      </c>
      <c r="G724" t="s">
        <v>111</v>
      </c>
      <c r="H724" t="s">
        <v>236</v>
      </c>
      <c r="I724" t="s">
        <v>326</v>
      </c>
      <c r="J724" t="s">
        <v>114</v>
      </c>
      <c r="K724" t="s">
        <v>174</v>
      </c>
      <c r="L724" t="s">
        <v>175</v>
      </c>
      <c r="M724" t="s">
        <v>102</v>
      </c>
      <c r="N724" t="s">
        <v>176</v>
      </c>
      <c r="O724" t="s">
        <v>198</v>
      </c>
      <c r="P724" s="4">
        <v>1</v>
      </c>
      <c r="Q724" s="4">
        <v>12500</v>
      </c>
      <c r="R724" s="4">
        <v>0.2</v>
      </c>
      <c r="S724" s="4">
        <v>270</v>
      </c>
      <c r="T724" t="s">
        <v>105</v>
      </c>
      <c r="U724" t="s">
        <v>106</v>
      </c>
    </row>
    <row r="725" spans="1:21" x14ac:dyDescent="0.25">
      <c r="A725" t="s">
        <v>1395</v>
      </c>
      <c r="B725" s="3">
        <v>46029</v>
      </c>
      <c r="C725" t="s">
        <v>900</v>
      </c>
      <c r="D725" t="s">
        <v>1299</v>
      </c>
      <c r="E725" t="s">
        <v>95</v>
      </c>
      <c r="F725" s="4">
        <v>49</v>
      </c>
      <c r="G725" t="s">
        <v>111</v>
      </c>
      <c r="H725" t="s">
        <v>112</v>
      </c>
      <c r="I725" t="s">
        <v>173</v>
      </c>
      <c r="J725" t="s">
        <v>114</v>
      </c>
      <c r="K725" t="s">
        <v>115</v>
      </c>
      <c r="L725" t="s">
        <v>116</v>
      </c>
      <c r="M725" t="s">
        <v>117</v>
      </c>
      <c r="N725" t="s">
        <v>118</v>
      </c>
      <c r="O725" t="s">
        <v>198</v>
      </c>
      <c r="P725" s="4">
        <v>8</v>
      </c>
      <c r="Q725" s="4">
        <v>1600</v>
      </c>
      <c r="R725" s="4">
        <v>0.1</v>
      </c>
      <c r="S725" s="4">
        <v>116</v>
      </c>
      <c r="T725" t="s">
        <v>105</v>
      </c>
      <c r="U725" t="s">
        <v>129</v>
      </c>
    </row>
    <row r="726" spans="1:21" x14ac:dyDescent="0.25">
      <c r="A726" t="s">
        <v>1396</v>
      </c>
      <c r="B726" s="3">
        <v>46109</v>
      </c>
      <c r="C726" t="s">
        <v>674</v>
      </c>
      <c r="D726" t="s">
        <v>1397</v>
      </c>
      <c r="E726" t="s">
        <v>110</v>
      </c>
      <c r="F726" s="4">
        <v>30</v>
      </c>
      <c r="G726" t="s">
        <v>111</v>
      </c>
      <c r="H726" t="s">
        <v>112</v>
      </c>
      <c r="I726" t="s">
        <v>173</v>
      </c>
      <c r="J726" t="s">
        <v>147</v>
      </c>
      <c r="K726" t="s">
        <v>339</v>
      </c>
      <c r="L726" t="s">
        <v>340</v>
      </c>
      <c r="M726" t="s">
        <v>102</v>
      </c>
      <c r="N726" t="s">
        <v>342</v>
      </c>
      <c r="P726" s="4">
        <v>4</v>
      </c>
      <c r="Q726" s="4">
        <v>65000</v>
      </c>
      <c r="R726" s="4">
        <v>0.1</v>
      </c>
      <c r="S726" s="4">
        <v>424</v>
      </c>
      <c r="T726" t="s">
        <v>120</v>
      </c>
      <c r="U726" t="s">
        <v>106</v>
      </c>
    </row>
    <row r="727" spans="1:21" x14ac:dyDescent="0.25">
      <c r="A727" t="s">
        <v>1398</v>
      </c>
      <c r="B727" s="3">
        <v>46034</v>
      </c>
      <c r="C727" t="s">
        <v>493</v>
      </c>
      <c r="D727" t="s">
        <v>961</v>
      </c>
      <c r="E727" t="s">
        <v>95</v>
      </c>
      <c r="F727" s="4">
        <v>49</v>
      </c>
      <c r="G727" t="s">
        <v>133</v>
      </c>
      <c r="H727" t="s">
        <v>180</v>
      </c>
      <c r="I727" t="s">
        <v>181</v>
      </c>
      <c r="J727" t="s">
        <v>147</v>
      </c>
      <c r="K727" t="s">
        <v>310</v>
      </c>
      <c r="L727" t="s">
        <v>311</v>
      </c>
      <c r="M727" t="s">
        <v>102</v>
      </c>
      <c r="N727" t="s">
        <v>103</v>
      </c>
      <c r="O727" t="s">
        <v>104</v>
      </c>
      <c r="P727" s="4">
        <v>7</v>
      </c>
      <c r="Q727" s="4">
        <v>1200</v>
      </c>
      <c r="R727" s="4">
        <v>0</v>
      </c>
      <c r="S727" s="4">
        <v>177</v>
      </c>
      <c r="T727" t="s">
        <v>476</v>
      </c>
      <c r="U727" t="s">
        <v>106</v>
      </c>
    </row>
    <row r="728" spans="1:21" x14ac:dyDescent="0.25">
      <c r="A728" t="s">
        <v>1399</v>
      </c>
      <c r="B728" s="3">
        <v>46088</v>
      </c>
      <c r="C728" t="s">
        <v>851</v>
      </c>
      <c r="D728" t="s">
        <v>529</v>
      </c>
      <c r="E728" t="s">
        <v>95</v>
      </c>
      <c r="F728" s="4">
        <v>23</v>
      </c>
      <c r="G728" t="s">
        <v>111</v>
      </c>
      <c r="H728" t="s">
        <v>152</v>
      </c>
      <c r="I728" t="s">
        <v>274</v>
      </c>
      <c r="J728" t="s">
        <v>147</v>
      </c>
      <c r="K728" t="s">
        <v>124</v>
      </c>
      <c r="L728" t="s">
        <v>125</v>
      </c>
      <c r="M728" t="s">
        <v>126</v>
      </c>
      <c r="N728" t="s">
        <v>127</v>
      </c>
      <c r="O728" t="s">
        <v>169</v>
      </c>
      <c r="P728" s="4">
        <v>7</v>
      </c>
      <c r="Q728" s="4">
        <v>8500</v>
      </c>
      <c r="R728" s="4">
        <v>0.05</v>
      </c>
      <c r="S728" s="4">
        <v>309</v>
      </c>
      <c r="T728" t="s">
        <v>120</v>
      </c>
      <c r="U728" t="s">
        <v>141</v>
      </c>
    </row>
    <row r="729" spans="1:21" x14ac:dyDescent="0.25">
      <c r="A729" t="s">
        <v>1400</v>
      </c>
      <c r="B729" s="3">
        <v>46240</v>
      </c>
      <c r="C729" t="s">
        <v>518</v>
      </c>
      <c r="D729" t="s">
        <v>775</v>
      </c>
      <c r="E729" t="s">
        <v>95</v>
      </c>
      <c r="F729" s="4">
        <v>43</v>
      </c>
      <c r="G729" t="s">
        <v>111</v>
      </c>
      <c r="H729" t="s">
        <v>112</v>
      </c>
      <c r="I729" t="s">
        <v>188</v>
      </c>
      <c r="J729" t="s">
        <v>114</v>
      </c>
      <c r="K729" t="s">
        <v>254</v>
      </c>
      <c r="L729" t="s">
        <v>255</v>
      </c>
      <c r="M729" t="s">
        <v>232</v>
      </c>
      <c r="N729" t="s">
        <v>256</v>
      </c>
      <c r="O729" t="s">
        <v>140</v>
      </c>
      <c r="P729" s="4">
        <v>8</v>
      </c>
      <c r="Q729" s="4">
        <v>400</v>
      </c>
      <c r="R729" s="4">
        <v>0.1</v>
      </c>
      <c r="S729" s="4">
        <v>110</v>
      </c>
      <c r="T729" t="s">
        <v>128</v>
      </c>
      <c r="U729" t="s">
        <v>129</v>
      </c>
    </row>
    <row r="730" spans="1:21" x14ac:dyDescent="0.25">
      <c r="A730" t="s">
        <v>1401</v>
      </c>
      <c r="B730" s="3">
        <v>46189</v>
      </c>
      <c r="C730" t="s">
        <v>989</v>
      </c>
      <c r="D730" t="s">
        <v>1138</v>
      </c>
      <c r="E730" t="s">
        <v>95</v>
      </c>
      <c r="F730" s="4">
        <v>32</v>
      </c>
      <c r="G730" t="s">
        <v>96</v>
      </c>
      <c r="H730" t="s">
        <v>207</v>
      </c>
      <c r="I730" t="s">
        <v>270</v>
      </c>
      <c r="J730" t="s">
        <v>99</v>
      </c>
      <c r="K730" t="s">
        <v>230</v>
      </c>
      <c r="L730" t="s">
        <v>231</v>
      </c>
      <c r="M730" t="s">
        <v>232</v>
      </c>
      <c r="N730" t="s">
        <v>233</v>
      </c>
      <c r="O730" t="s">
        <v>140</v>
      </c>
      <c r="P730" s="4">
        <v>1</v>
      </c>
      <c r="Q730" s="4">
        <v>300</v>
      </c>
      <c r="R730" s="4">
        <v>0</v>
      </c>
      <c r="S730" s="4">
        <v>409</v>
      </c>
      <c r="T730" t="s">
        <v>120</v>
      </c>
      <c r="U730" t="s">
        <v>141</v>
      </c>
    </row>
    <row r="731" spans="1:21" x14ac:dyDescent="0.25">
      <c r="A731" t="s">
        <v>1402</v>
      </c>
      <c r="B731" s="3">
        <v>46249</v>
      </c>
      <c r="C731" t="s">
        <v>1100</v>
      </c>
      <c r="D731" t="s">
        <v>1027</v>
      </c>
      <c r="E731" t="s">
        <v>110</v>
      </c>
      <c r="F731" s="4">
        <v>54</v>
      </c>
      <c r="G731" t="s">
        <v>111</v>
      </c>
      <c r="H731" t="s">
        <v>192</v>
      </c>
      <c r="I731" t="s">
        <v>307</v>
      </c>
      <c r="J731" t="s">
        <v>99</v>
      </c>
      <c r="K731" t="s">
        <v>100</v>
      </c>
      <c r="L731" t="s">
        <v>101</v>
      </c>
      <c r="M731" t="s">
        <v>102</v>
      </c>
      <c r="N731" t="s">
        <v>103</v>
      </c>
      <c r="O731" t="s">
        <v>140</v>
      </c>
      <c r="P731" s="4">
        <v>6</v>
      </c>
      <c r="Q731" s="4">
        <v>850</v>
      </c>
      <c r="R731" s="4">
        <v>0.1</v>
      </c>
      <c r="S731" s="4">
        <v>461</v>
      </c>
      <c r="T731" t="s">
        <v>105</v>
      </c>
      <c r="U731" t="s">
        <v>106</v>
      </c>
    </row>
    <row r="732" spans="1:21" x14ac:dyDescent="0.25">
      <c r="A732" t="s">
        <v>1403</v>
      </c>
      <c r="B732" s="3">
        <v>46054</v>
      </c>
      <c r="C732" t="s">
        <v>866</v>
      </c>
      <c r="D732" t="s">
        <v>622</v>
      </c>
      <c r="E732" t="s">
        <v>110</v>
      </c>
      <c r="F732" s="4">
        <v>47</v>
      </c>
      <c r="G732" t="s">
        <v>133</v>
      </c>
      <c r="H732" t="s">
        <v>180</v>
      </c>
      <c r="I732" t="s">
        <v>181</v>
      </c>
      <c r="J732" t="s">
        <v>147</v>
      </c>
      <c r="K732" t="s">
        <v>339</v>
      </c>
      <c r="L732" t="s">
        <v>340</v>
      </c>
      <c r="M732" t="s">
        <v>102</v>
      </c>
      <c r="N732" t="s">
        <v>342</v>
      </c>
      <c r="O732" t="s">
        <v>169</v>
      </c>
      <c r="P732" s="4">
        <v>2</v>
      </c>
      <c r="Q732" s="4">
        <v>65000</v>
      </c>
      <c r="R732" s="4">
        <v>0.1</v>
      </c>
      <c r="S732" s="4">
        <v>50</v>
      </c>
      <c r="T732" t="s">
        <v>224</v>
      </c>
      <c r="U732" t="s">
        <v>106</v>
      </c>
    </row>
    <row r="733" spans="1:21" x14ac:dyDescent="0.25">
      <c r="A733" t="s">
        <v>1404</v>
      </c>
      <c r="B733" s="3">
        <v>46249</v>
      </c>
      <c r="C733" t="s">
        <v>383</v>
      </c>
      <c r="D733" t="s">
        <v>740</v>
      </c>
      <c r="E733" t="s">
        <v>110</v>
      </c>
      <c r="F733" s="4">
        <v>26</v>
      </c>
      <c r="G733" t="s">
        <v>111</v>
      </c>
      <c r="H733" t="s">
        <v>145</v>
      </c>
      <c r="I733" t="s">
        <v>146</v>
      </c>
      <c r="J733" t="s">
        <v>114</v>
      </c>
      <c r="K733" t="s">
        <v>222</v>
      </c>
      <c r="L733" t="s">
        <v>223</v>
      </c>
      <c r="M733" t="s">
        <v>102</v>
      </c>
      <c r="N733" t="s">
        <v>103</v>
      </c>
      <c r="O733" t="s">
        <v>148</v>
      </c>
      <c r="P733" s="4">
        <v>1</v>
      </c>
      <c r="Q733" s="4">
        <v>1600</v>
      </c>
      <c r="R733" s="4">
        <v>0.15</v>
      </c>
      <c r="S733" s="4">
        <v>333</v>
      </c>
      <c r="T733" t="s">
        <v>105</v>
      </c>
      <c r="U733" t="s">
        <v>129</v>
      </c>
    </row>
    <row r="734" spans="1:21" x14ac:dyDescent="0.25">
      <c r="A734" t="s">
        <v>1405</v>
      </c>
      <c r="B734" s="3">
        <v>46098</v>
      </c>
      <c r="C734" t="s">
        <v>617</v>
      </c>
      <c r="D734" t="s">
        <v>365</v>
      </c>
      <c r="E734" t="s">
        <v>110</v>
      </c>
      <c r="F734" s="4">
        <v>33</v>
      </c>
      <c r="G734" t="s">
        <v>133</v>
      </c>
      <c r="H734" t="s">
        <v>180</v>
      </c>
      <c r="I734" t="s">
        <v>181</v>
      </c>
      <c r="J734" t="s">
        <v>147</v>
      </c>
      <c r="K734" t="s">
        <v>238</v>
      </c>
      <c r="L734" t="s">
        <v>239</v>
      </c>
      <c r="M734" t="s">
        <v>126</v>
      </c>
      <c r="N734" t="s">
        <v>240</v>
      </c>
      <c r="O734" t="s">
        <v>198</v>
      </c>
      <c r="P734" s="4">
        <v>6</v>
      </c>
      <c r="Q734" s="4">
        <v>10500</v>
      </c>
      <c r="R734" s="4">
        <v>0.05</v>
      </c>
      <c r="S734" s="4">
        <v>484</v>
      </c>
      <c r="T734" t="s">
        <v>224</v>
      </c>
      <c r="U734" t="s">
        <v>129</v>
      </c>
    </row>
    <row r="735" spans="1:21" x14ac:dyDescent="0.25">
      <c r="A735" t="s">
        <v>1406</v>
      </c>
      <c r="B735" s="3">
        <v>46078</v>
      </c>
      <c r="C735" t="s">
        <v>266</v>
      </c>
      <c r="D735" t="s">
        <v>179</v>
      </c>
      <c r="E735" t="s">
        <v>110</v>
      </c>
      <c r="F735" s="4">
        <v>24</v>
      </c>
      <c r="G735" t="s">
        <v>111</v>
      </c>
      <c r="H735" t="s">
        <v>112</v>
      </c>
      <c r="I735" t="s">
        <v>173</v>
      </c>
      <c r="J735" t="s">
        <v>114</v>
      </c>
      <c r="K735" t="s">
        <v>174</v>
      </c>
      <c r="L735" t="s">
        <v>175</v>
      </c>
      <c r="M735" t="s">
        <v>102</v>
      </c>
      <c r="N735" t="s">
        <v>176</v>
      </c>
      <c r="P735" s="4">
        <v>5</v>
      </c>
      <c r="Q735" s="4">
        <v>12500</v>
      </c>
      <c r="R735" s="4">
        <v>0</v>
      </c>
      <c r="S735" s="4">
        <v>203</v>
      </c>
      <c r="T735" t="s">
        <v>155</v>
      </c>
      <c r="U735" t="s">
        <v>106</v>
      </c>
    </row>
    <row r="736" spans="1:21" x14ac:dyDescent="0.25">
      <c r="A736" t="s">
        <v>1407</v>
      </c>
      <c r="B736" s="3">
        <v>46111</v>
      </c>
      <c r="C736" t="s">
        <v>626</v>
      </c>
      <c r="D736" t="s">
        <v>1025</v>
      </c>
      <c r="E736" t="s">
        <v>110</v>
      </c>
      <c r="F736" s="4">
        <v>36</v>
      </c>
      <c r="G736" t="s">
        <v>111</v>
      </c>
      <c r="H736" t="s">
        <v>112</v>
      </c>
      <c r="I736" t="s">
        <v>173</v>
      </c>
      <c r="J736" t="s">
        <v>147</v>
      </c>
      <c r="K736" t="s">
        <v>238</v>
      </c>
      <c r="L736" t="s">
        <v>239</v>
      </c>
      <c r="M736" t="s">
        <v>126</v>
      </c>
      <c r="N736" t="s">
        <v>240</v>
      </c>
      <c r="O736" t="s">
        <v>104</v>
      </c>
      <c r="P736" s="4">
        <v>2</v>
      </c>
      <c r="Q736" s="4">
        <v>10500</v>
      </c>
      <c r="R736" s="4">
        <v>0.05</v>
      </c>
      <c r="S736" s="4">
        <v>292</v>
      </c>
      <c r="T736" t="s">
        <v>128</v>
      </c>
      <c r="U736" t="s">
        <v>129</v>
      </c>
    </row>
    <row r="737" spans="1:21" x14ac:dyDescent="0.25">
      <c r="A737" t="s">
        <v>1408</v>
      </c>
      <c r="B737" s="3">
        <v>46200</v>
      </c>
      <c r="C737" t="s">
        <v>981</v>
      </c>
      <c r="D737" t="s">
        <v>775</v>
      </c>
      <c r="E737" t="s">
        <v>95</v>
      </c>
      <c r="F737" s="4">
        <v>27</v>
      </c>
      <c r="G737" t="s">
        <v>111</v>
      </c>
      <c r="H737" t="s">
        <v>236</v>
      </c>
      <c r="I737" t="s">
        <v>326</v>
      </c>
      <c r="J737" t="s">
        <v>114</v>
      </c>
      <c r="K737" t="s">
        <v>124</v>
      </c>
      <c r="L737" t="s">
        <v>125</v>
      </c>
      <c r="M737" t="s">
        <v>126</v>
      </c>
      <c r="N737" t="s">
        <v>127</v>
      </c>
      <c r="O737" t="s">
        <v>140</v>
      </c>
      <c r="P737" s="4">
        <v>3</v>
      </c>
      <c r="Q737" s="4">
        <v>8500</v>
      </c>
      <c r="R737" s="4">
        <v>0.2</v>
      </c>
      <c r="S737" s="4">
        <v>329</v>
      </c>
      <c r="T737" t="s">
        <v>120</v>
      </c>
      <c r="U737" t="s">
        <v>106</v>
      </c>
    </row>
    <row r="738" spans="1:21" x14ac:dyDescent="0.25">
      <c r="A738" t="s">
        <v>1409</v>
      </c>
      <c r="B738" s="3">
        <v>46130</v>
      </c>
      <c r="C738" t="s">
        <v>984</v>
      </c>
      <c r="D738" t="s">
        <v>1410</v>
      </c>
      <c r="E738" t="s">
        <v>95</v>
      </c>
      <c r="F738" s="4">
        <v>50</v>
      </c>
      <c r="G738" t="s">
        <v>111</v>
      </c>
      <c r="H738" t="s">
        <v>236</v>
      </c>
      <c r="I738" t="s">
        <v>237</v>
      </c>
      <c r="J738" t="s">
        <v>99</v>
      </c>
      <c r="K738" t="s">
        <v>230</v>
      </c>
      <c r="L738" t="s">
        <v>231</v>
      </c>
      <c r="M738" t="s">
        <v>232</v>
      </c>
      <c r="N738" t="s">
        <v>233</v>
      </c>
      <c r="O738" t="s">
        <v>198</v>
      </c>
      <c r="P738" s="4">
        <v>2</v>
      </c>
      <c r="Q738" s="4">
        <v>300</v>
      </c>
      <c r="R738" s="4">
        <v>0.05</v>
      </c>
      <c r="S738" s="4">
        <v>188</v>
      </c>
      <c r="T738" t="s">
        <v>128</v>
      </c>
      <c r="U738" t="s">
        <v>106</v>
      </c>
    </row>
    <row r="739" spans="1:21" x14ac:dyDescent="0.25">
      <c r="A739" t="s">
        <v>1411</v>
      </c>
      <c r="B739" s="3">
        <v>46055</v>
      </c>
      <c r="C739" t="s">
        <v>781</v>
      </c>
      <c r="D739" t="s">
        <v>267</v>
      </c>
      <c r="E739" t="s">
        <v>110</v>
      </c>
      <c r="F739" s="4">
        <v>39</v>
      </c>
      <c r="G739" t="s">
        <v>133</v>
      </c>
      <c r="H739" t="s">
        <v>390</v>
      </c>
      <c r="I739" t="s">
        <v>391</v>
      </c>
      <c r="J739" t="s">
        <v>99</v>
      </c>
      <c r="K739" t="s">
        <v>310</v>
      </c>
      <c r="L739" t="s">
        <v>311</v>
      </c>
      <c r="M739" t="s">
        <v>102</v>
      </c>
      <c r="N739" t="s">
        <v>103</v>
      </c>
      <c r="O739" t="s">
        <v>154</v>
      </c>
      <c r="P739" s="4">
        <v>8</v>
      </c>
      <c r="Q739" s="4">
        <v>1200</v>
      </c>
      <c r="R739" s="4">
        <v>0.05</v>
      </c>
      <c r="S739" s="4">
        <v>236</v>
      </c>
      <c r="T739" t="s">
        <v>155</v>
      </c>
      <c r="U739" t="s">
        <v>141</v>
      </c>
    </row>
    <row r="740" spans="1:21" x14ac:dyDescent="0.25">
      <c r="A740" t="s">
        <v>1412</v>
      </c>
      <c r="B740" s="3">
        <v>46205</v>
      </c>
      <c r="C740" t="s">
        <v>143</v>
      </c>
      <c r="D740" t="s">
        <v>772</v>
      </c>
      <c r="E740" t="s">
        <v>95</v>
      </c>
      <c r="F740" s="4">
        <v>24</v>
      </c>
      <c r="G740" t="s">
        <v>111</v>
      </c>
      <c r="H740" t="s">
        <v>145</v>
      </c>
      <c r="I740" t="s">
        <v>303</v>
      </c>
      <c r="J740" t="s">
        <v>99</v>
      </c>
      <c r="K740" t="s">
        <v>222</v>
      </c>
      <c r="L740" t="s">
        <v>223</v>
      </c>
      <c r="M740" t="s">
        <v>102</v>
      </c>
      <c r="N740" t="s">
        <v>103</v>
      </c>
      <c r="O740" t="s">
        <v>104</v>
      </c>
      <c r="P740" s="4">
        <v>3</v>
      </c>
      <c r="Q740" s="4">
        <v>1600</v>
      </c>
      <c r="R740" s="4">
        <v>0.1</v>
      </c>
      <c r="S740" s="4">
        <v>297</v>
      </c>
      <c r="T740" t="s">
        <v>128</v>
      </c>
      <c r="U740" t="s">
        <v>106</v>
      </c>
    </row>
    <row r="741" spans="1:21" x14ac:dyDescent="0.25">
      <c r="A741" t="s">
        <v>1413</v>
      </c>
      <c r="B741" s="3">
        <v>46128</v>
      </c>
      <c r="C741" t="s">
        <v>621</v>
      </c>
      <c r="D741" t="s">
        <v>618</v>
      </c>
      <c r="E741" t="s">
        <v>110</v>
      </c>
      <c r="F741" s="4">
        <v>42</v>
      </c>
      <c r="G741" t="s">
        <v>96</v>
      </c>
      <c r="H741" t="s">
        <v>207</v>
      </c>
      <c r="I741" t="s">
        <v>270</v>
      </c>
      <c r="J741" t="s">
        <v>99</v>
      </c>
      <c r="K741" t="s">
        <v>230</v>
      </c>
      <c r="L741" t="s">
        <v>231</v>
      </c>
      <c r="M741" t="s">
        <v>232</v>
      </c>
      <c r="N741" t="s">
        <v>233</v>
      </c>
      <c r="O741" t="s">
        <v>104</v>
      </c>
      <c r="P741" s="4">
        <v>1</v>
      </c>
      <c r="Q741" s="4">
        <v>300</v>
      </c>
      <c r="R741" s="4">
        <v>0.05</v>
      </c>
      <c r="S741" s="4">
        <v>110</v>
      </c>
      <c r="T741" t="s">
        <v>120</v>
      </c>
      <c r="U741" t="s">
        <v>106</v>
      </c>
    </row>
    <row r="742" spans="1:21" x14ac:dyDescent="0.25">
      <c r="A742" t="s">
        <v>1414</v>
      </c>
      <c r="B742" s="3">
        <v>46092</v>
      </c>
      <c r="C742" t="s">
        <v>518</v>
      </c>
      <c r="D742" t="s">
        <v>453</v>
      </c>
      <c r="E742" t="s">
        <v>110</v>
      </c>
      <c r="F742" s="4">
        <v>30</v>
      </c>
      <c r="G742" t="s">
        <v>133</v>
      </c>
      <c r="H742" t="s">
        <v>390</v>
      </c>
      <c r="I742" t="s">
        <v>391</v>
      </c>
      <c r="J742" t="s">
        <v>99</v>
      </c>
      <c r="K742" t="s">
        <v>182</v>
      </c>
      <c r="L742" t="s">
        <v>183</v>
      </c>
      <c r="M742" t="s">
        <v>138</v>
      </c>
      <c r="N742" t="s">
        <v>184</v>
      </c>
      <c r="O742" t="s">
        <v>119</v>
      </c>
      <c r="P742" s="4">
        <v>1</v>
      </c>
      <c r="Q742" s="4">
        <v>650</v>
      </c>
      <c r="R742" s="4">
        <v>0.05</v>
      </c>
      <c r="S742" s="4">
        <v>186</v>
      </c>
      <c r="T742" t="s">
        <v>120</v>
      </c>
      <c r="U742" t="s">
        <v>106</v>
      </c>
    </row>
    <row r="743" spans="1:21" x14ac:dyDescent="0.25">
      <c r="A743" t="s">
        <v>1415</v>
      </c>
      <c r="B743" s="3">
        <v>46106</v>
      </c>
      <c r="C743" t="s">
        <v>832</v>
      </c>
      <c r="D743" t="s">
        <v>1416</v>
      </c>
      <c r="E743" t="s">
        <v>110</v>
      </c>
      <c r="F743" s="4">
        <v>24</v>
      </c>
      <c r="G743" t="s">
        <v>96</v>
      </c>
      <c r="H743" t="s">
        <v>97</v>
      </c>
      <c r="I743" t="s">
        <v>98</v>
      </c>
      <c r="J743" t="s">
        <v>147</v>
      </c>
      <c r="K743" t="s">
        <v>174</v>
      </c>
      <c r="L743" t="s">
        <v>175</v>
      </c>
      <c r="M743" t="s">
        <v>102</v>
      </c>
      <c r="N743" t="s">
        <v>176</v>
      </c>
      <c r="O743" t="s">
        <v>140</v>
      </c>
      <c r="P743" s="4">
        <v>3</v>
      </c>
      <c r="Q743" s="4">
        <v>12500</v>
      </c>
      <c r="R743" s="4">
        <v>0.15</v>
      </c>
      <c r="S743" s="4">
        <v>466</v>
      </c>
      <c r="T743" t="s">
        <v>155</v>
      </c>
      <c r="U743" t="s">
        <v>106</v>
      </c>
    </row>
    <row r="744" spans="1:21" x14ac:dyDescent="0.25">
      <c r="A744" t="s">
        <v>1417</v>
      </c>
      <c r="B744" s="3">
        <v>46083</v>
      </c>
      <c r="C744" t="s">
        <v>671</v>
      </c>
      <c r="D744" t="s">
        <v>562</v>
      </c>
      <c r="E744" t="s">
        <v>110</v>
      </c>
      <c r="F744" s="4">
        <v>23</v>
      </c>
      <c r="G744" t="s">
        <v>96</v>
      </c>
      <c r="H744" t="s">
        <v>207</v>
      </c>
      <c r="I744" t="s">
        <v>270</v>
      </c>
      <c r="J744" t="s">
        <v>147</v>
      </c>
      <c r="K744" t="s">
        <v>115</v>
      </c>
      <c r="L744" t="s">
        <v>116</v>
      </c>
      <c r="M744" t="s">
        <v>117</v>
      </c>
      <c r="N744" t="s">
        <v>118</v>
      </c>
      <c r="O744" t="s">
        <v>119</v>
      </c>
      <c r="P744" s="4">
        <v>6</v>
      </c>
      <c r="Q744" s="4">
        <v>1600</v>
      </c>
      <c r="R744" s="4">
        <v>0</v>
      </c>
      <c r="S744" s="4">
        <v>58</v>
      </c>
      <c r="T744" t="s">
        <v>105</v>
      </c>
      <c r="U744" t="s">
        <v>141</v>
      </c>
    </row>
    <row r="745" spans="1:21" x14ac:dyDescent="0.25">
      <c r="A745" t="s">
        <v>1418</v>
      </c>
      <c r="B745" s="3">
        <v>46107</v>
      </c>
      <c r="C745" t="s">
        <v>337</v>
      </c>
      <c r="D745" t="s">
        <v>356</v>
      </c>
      <c r="E745" t="s">
        <v>110</v>
      </c>
      <c r="F745" s="4">
        <v>44</v>
      </c>
      <c r="G745" t="s">
        <v>159</v>
      </c>
      <c r="H745" t="s">
        <v>160</v>
      </c>
      <c r="I745" t="s">
        <v>161</v>
      </c>
      <c r="J745" t="s">
        <v>147</v>
      </c>
      <c r="K745" t="s">
        <v>238</v>
      </c>
      <c r="L745" t="s">
        <v>239</v>
      </c>
      <c r="M745" t="s">
        <v>126</v>
      </c>
      <c r="N745" t="s">
        <v>240</v>
      </c>
      <c r="O745" t="s">
        <v>119</v>
      </c>
      <c r="P745" s="4">
        <v>7</v>
      </c>
      <c r="Q745" s="4">
        <v>10500</v>
      </c>
      <c r="R745" s="4">
        <v>0</v>
      </c>
      <c r="S745" s="4">
        <v>375</v>
      </c>
      <c r="T745" t="s">
        <v>105</v>
      </c>
      <c r="U745" t="s">
        <v>106</v>
      </c>
    </row>
    <row r="746" spans="1:21" x14ac:dyDescent="0.25">
      <c r="A746" t="s">
        <v>1419</v>
      </c>
      <c r="B746" s="3">
        <v>46192</v>
      </c>
      <c r="C746" t="s">
        <v>810</v>
      </c>
      <c r="D746" t="s">
        <v>449</v>
      </c>
      <c r="E746" t="s">
        <v>110</v>
      </c>
      <c r="F746" s="4">
        <v>36</v>
      </c>
      <c r="G746" t="s">
        <v>111</v>
      </c>
      <c r="H746" t="s">
        <v>192</v>
      </c>
      <c r="I746" t="s">
        <v>307</v>
      </c>
      <c r="J746" t="s">
        <v>99</v>
      </c>
      <c r="K746" t="s">
        <v>124</v>
      </c>
      <c r="L746" t="s">
        <v>125</v>
      </c>
      <c r="M746" t="s">
        <v>126</v>
      </c>
      <c r="N746" t="s">
        <v>127</v>
      </c>
      <c r="O746" t="s">
        <v>140</v>
      </c>
      <c r="P746" s="4">
        <v>4</v>
      </c>
      <c r="Q746" s="4">
        <v>8500</v>
      </c>
      <c r="R746" s="4">
        <v>0.05</v>
      </c>
      <c r="S746" s="4">
        <v>306</v>
      </c>
      <c r="T746" t="s">
        <v>128</v>
      </c>
      <c r="U746" t="s">
        <v>129</v>
      </c>
    </row>
    <row r="747" spans="1:21" x14ac:dyDescent="0.25">
      <c r="A747" t="s">
        <v>1420</v>
      </c>
      <c r="B747" s="3">
        <v>46162</v>
      </c>
      <c r="C747" t="s">
        <v>1016</v>
      </c>
      <c r="D747" t="s">
        <v>1010</v>
      </c>
      <c r="E747" t="s">
        <v>95</v>
      </c>
      <c r="F747" s="4">
        <v>41</v>
      </c>
      <c r="G747" t="s">
        <v>111</v>
      </c>
      <c r="H747" t="s">
        <v>192</v>
      </c>
      <c r="I747" t="s">
        <v>193</v>
      </c>
      <c r="J747" t="s">
        <v>114</v>
      </c>
      <c r="K747" t="s">
        <v>174</v>
      </c>
      <c r="L747" t="s">
        <v>175</v>
      </c>
      <c r="M747" t="s">
        <v>102</v>
      </c>
      <c r="N747" t="s">
        <v>176</v>
      </c>
      <c r="O747" t="s">
        <v>169</v>
      </c>
      <c r="P747" s="4">
        <v>8</v>
      </c>
      <c r="Q747" s="4">
        <v>12500</v>
      </c>
      <c r="R747" s="4">
        <v>0.05</v>
      </c>
      <c r="S747" s="4">
        <v>461</v>
      </c>
      <c r="T747" t="s">
        <v>120</v>
      </c>
      <c r="U747" t="s">
        <v>106</v>
      </c>
    </row>
    <row r="748" spans="1:21" x14ac:dyDescent="0.25">
      <c r="A748" t="s">
        <v>1421</v>
      </c>
      <c r="B748" s="3">
        <v>46176</v>
      </c>
      <c r="C748" t="s">
        <v>866</v>
      </c>
      <c r="D748" t="s">
        <v>804</v>
      </c>
      <c r="E748" t="s">
        <v>95</v>
      </c>
      <c r="F748" s="4">
        <v>55</v>
      </c>
      <c r="G748" t="s">
        <v>96</v>
      </c>
      <c r="H748" t="s">
        <v>97</v>
      </c>
      <c r="I748" t="s">
        <v>98</v>
      </c>
      <c r="J748" t="s">
        <v>114</v>
      </c>
      <c r="K748" t="s">
        <v>310</v>
      </c>
      <c r="L748" t="s">
        <v>311</v>
      </c>
      <c r="M748" t="s">
        <v>102</v>
      </c>
      <c r="N748" t="s">
        <v>103</v>
      </c>
      <c r="O748" t="s">
        <v>148</v>
      </c>
      <c r="P748" s="4">
        <v>8</v>
      </c>
      <c r="Q748" s="4">
        <v>1200</v>
      </c>
      <c r="R748" s="4">
        <v>0.05</v>
      </c>
      <c r="S748" s="4">
        <v>80</v>
      </c>
      <c r="T748" t="s">
        <v>224</v>
      </c>
      <c r="U748" t="s">
        <v>106</v>
      </c>
    </row>
    <row r="749" spans="1:21" x14ac:dyDescent="0.25">
      <c r="A749" t="s">
        <v>1422</v>
      </c>
      <c r="B749" s="3">
        <v>46132</v>
      </c>
      <c r="C749" t="s">
        <v>279</v>
      </c>
      <c r="D749" t="s">
        <v>697</v>
      </c>
      <c r="E749" t="s">
        <v>95</v>
      </c>
      <c r="F749" s="4">
        <v>41</v>
      </c>
      <c r="G749" t="s">
        <v>133</v>
      </c>
      <c r="H749" t="s">
        <v>180</v>
      </c>
      <c r="I749" t="s">
        <v>181</v>
      </c>
      <c r="J749" t="s">
        <v>114</v>
      </c>
      <c r="K749" t="s">
        <v>182</v>
      </c>
      <c r="L749" t="s">
        <v>183</v>
      </c>
      <c r="M749" t="s">
        <v>138</v>
      </c>
      <c r="N749" t="s">
        <v>184</v>
      </c>
      <c r="O749" t="s">
        <v>148</v>
      </c>
      <c r="P749" s="4">
        <v>5</v>
      </c>
      <c r="Q749" s="4">
        <v>650</v>
      </c>
      <c r="R749" s="4">
        <v>0.1</v>
      </c>
      <c r="S749" s="4">
        <v>182</v>
      </c>
      <c r="T749" t="s">
        <v>105</v>
      </c>
      <c r="U749" t="s">
        <v>106</v>
      </c>
    </row>
    <row r="750" spans="1:21" x14ac:dyDescent="0.25">
      <c r="A750" t="s">
        <v>1423</v>
      </c>
      <c r="B750" s="3">
        <v>46034</v>
      </c>
      <c r="C750" t="s">
        <v>1046</v>
      </c>
      <c r="D750" t="s">
        <v>760</v>
      </c>
      <c r="E750" t="s">
        <v>110</v>
      </c>
      <c r="F750" s="4">
        <v>51</v>
      </c>
      <c r="G750" t="s">
        <v>111</v>
      </c>
      <c r="H750" t="s">
        <v>145</v>
      </c>
      <c r="I750" t="s">
        <v>303</v>
      </c>
      <c r="J750" t="s">
        <v>147</v>
      </c>
      <c r="K750" t="s">
        <v>230</v>
      </c>
      <c r="L750" t="s">
        <v>231</v>
      </c>
      <c r="M750" t="s">
        <v>232</v>
      </c>
      <c r="N750" t="s">
        <v>233</v>
      </c>
      <c r="O750" t="s">
        <v>140</v>
      </c>
      <c r="P750" s="4">
        <v>6</v>
      </c>
      <c r="Q750" s="4">
        <v>300</v>
      </c>
      <c r="R750" s="4">
        <v>0.05</v>
      </c>
      <c r="S750" s="4">
        <v>248</v>
      </c>
      <c r="T750" t="s">
        <v>128</v>
      </c>
      <c r="U750" t="s">
        <v>129</v>
      </c>
    </row>
    <row r="751" spans="1:21" x14ac:dyDescent="0.25">
      <c r="A751" t="s">
        <v>1424</v>
      </c>
      <c r="B751" s="3">
        <v>46258</v>
      </c>
      <c r="C751" t="s">
        <v>171</v>
      </c>
      <c r="D751" t="s">
        <v>857</v>
      </c>
      <c r="E751" t="s">
        <v>110</v>
      </c>
      <c r="F751" s="4">
        <v>43</v>
      </c>
      <c r="G751" t="s">
        <v>96</v>
      </c>
      <c r="H751" t="s">
        <v>207</v>
      </c>
      <c r="I751" t="s">
        <v>270</v>
      </c>
      <c r="J751" t="s">
        <v>147</v>
      </c>
      <c r="K751" t="s">
        <v>182</v>
      </c>
      <c r="L751" t="s">
        <v>183</v>
      </c>
      <c r="M751" t="s">
        <v>138</v>
      </c>
      <c r="N751" t="s">
        <v>184</v>
      </c>
      <c r="O751" t="s">
        <v>194</v>
      </c>
      <c r="P751" s="4">
        <v>8</v>
      </c>
      <c r="Q751" s="4">
        <v>650</v>
      </c>
      <c r="R751" s="4">
        <v>0.05</v>
      </c>
      <c r="S751" s="4">
        <v>467</v>
      </c>
      <c r="T751" t="s">
        <v>128</v>
      </c>
      <c r="U751" t="s">
        <v>106</v>
      </c>
    </row>
    <row r="752" spans="1:21" x14ac:dyDescent="0.25">
      <c r="A752" t="s">
        <v>1425</v>
      </c>
      <c r="B752" s="3">
        <v>46170</v>
      </c>
      <c r="C752" t="s">
        <v>687</v>
      </c>
      <c r="D752" t="s">
        <v>1426</v>
      </c>
      <c r="E752" t="s">
        <v>95</v>
      </c>
      <c r="F752" s="4">
        <v>29</v>
      </c>
      <c r="G752" t="s">
        <v>111</v>
      </c>
      <c r="H752" t="s">
        <v>236</v>
      </c>
      <c r="I752" t="s">
        <v>326</v>
      </c>
      <c r="J752" t="s">
        <v>114</v>
      </c>
      <c r="K752" t="s">
        <v>182</v>
      </c>
      <c r="L752" t="s">
        <v>183</v>
      </c>
      <c r="M752" t="s">
        <v>138</v>
      </c>
      <c r="N752" t="s">
        <v>184</v>
      </c>
      <c r="O752" t="s">
        <v>104</v>
      </c>
      <c r="P752" s="4">
        <v>6</v>
      </c>
      <c r="Q752" s="4">
        <v>650</v>
      </c>
      <c r="R752" s="4">
        <v>0.1</v>
      </c>
      <c r="S752" s="4">
        <v>131</v>
      </c>
      <c r="T752" t="s">
        <v>155</v>
      </c>
      <c r="U752" t="s">
        <v>106</v>
      </c>
    </row>
    <row r="753" spans="1:21" x14ac:dyDescent="0.25">
      <c r="A753" t="s">
        <v>1427</v>
      </c>
      <c r="B753" s="3">
        <v>46059</v>
      </c>
      <c r="C753" t="s">
        <v>296</v>
      </c>
      <c r="D753" t="s">
        <v>847</v>
      </c>
      <c r="E753" t="s">
        <v>95</v>
      </c>
      <c r="F753" s="4">
        <v>45</v>
      </c>
      <c r="G753" t="s">
        <v>111</v>
      </c>
      <c r="H753" t="s">
        <v>112</v>
      </c>
      <c r="I753" t="s">
        <v>315</v>
      </c>
      <c r="J753" t="s">
        <v>114</v>
      </c>
      <c r="K753" t="s">
        <v>124</v>
      </c>
      <c r="L753" t="s">
        <v>125</v>
      </c>
      <c r="M753" t="s">
        <v>126</v>
      </c>
      <c r="N753" t="s">
        <v>127</v>
      </c>
      <c r="O753" t="s">
        <v>169</v>
      </c>
      <c r="P753" s="4">
        <v>7</v>
      </c>
      <c r="Q753" s="4">
        <v>8500</v>
      </c>
      <c r="R753" s="4">
        <v>0.1</v>
      </c>
      <c r="S753" s="4">
        <v>131</v>
      </c>
      <c r="T753" t="s">
        <v>120</v>
      </c>
      <c r="U753" t="s">
        <v>106</v>
      </c>
    </row>
    <row r="754" spans="1:21" x14ac:dyDescent="0.25">
      <c r="A754" t="s">
        <v>1428</v>
      </c>
      <c r="B754" s="3">
        <v>46118</v>
      </c>
      <c r="C754" t="s">
        <v>419</v>
      </c>
      <c r="D754" t="s">
        <v>849</v>
      </c>
      <c r="E754" t="s">
        <v>110</v>
      </c>
      <c r="F754" s="4">
        <v>49</v>
      </c>
      <c r="G754" t="s">
        <v>111</v>
      </c>
      <c r="H754" t="s">
        <v>112</v>
      </c>
      <c r="I754" t="s">
        <v>113</v>
      </c>
      <c r="J754" t="s">
        <v>147</v>
      </c>
      <c r="K754" t="s">
        <v>310</v>
      </c>
      <c r="L754" t="s">
        <v>311</v>
      </c>
      <c r="M754" t="s">
        <v>102</v>
      </c>
      <c r="N754" t="s">
        <v>103</v>
      </c>
      <c r="O754" t="s">
        <v>119</v>
      </c>
      <c r="P754" s="4">
        <v>7</v>
      </c>
      <c r="Q754" s="4">
        <v>1200</v>
      </c>
      <c r="R754" s="4">
        <v>0.1</v>
      </c>
      <c r="S754" s="4">
        <v>311</v>
      </c>
      <c r="T754" t="s">
        <v>155</v>
      </c>
      <c r="U754" t="s">
        <v>106</v>
      </c>
    </row>
    <row r="755" spans="1:21" x14ac:dyDescent="0.25">
      <c r="A755" t="s">
        <v>1429</v>
      </c>
      <c r="B755" s="3">
        <v>46263</v>
      </c>
      <c r="C755" t="s">
        <v>802</v>
      </c>
      <c r="D755" t="s">
        <v>201</v>
      </c>
      <c r="E755" t="s">
        <v>110</v>
      </c>
      <c r="F755" s="4">
        <v>41</v>
      </c>
      <c r="G755" t="s">
        <v>111</v>
      </c>
      <c r="H755" t="s">
        <v>145</v>
      </c>
      <c r="I755" t="s">
        <v>303</v>
      </c>
      <c r="J755" t="s">
        <v>147</v>
      </c>
      <c r="K755" t="s">
        <v>339</v>
      </c>
      <c r="L755" t="s">
        <v>340</v>
      </c>
      <c r="M755" t="s">
        <v>102</v>
      </c>
      <c r="N755" t="s">
        <v>342</v>
      </c>
      <c r="O755" t="s">
        <v>154</v>
      </c>
      <c r="P755" s="4">
        <v>3</v>
      </c>
      <c r="Q755" s="4">
        <v>65000</v>
      </c>
      <c r="R755" s="4">
        <v>0.15</v>
      </c>
      <c r="S755" s="4">
        <v>216</v>
      </c>
      <c r="T755" t="s">
        <v>224</v>
      </c>
      <c r="U755" t="s">
        <v>106</v>
      </c>
    </row>
    <row r="756" spans="1:21" x14ac:dyDescent="0.25">
      <c r="A756" t="s">
        <v>1430</v>
      </c>
      <c r="B756" s="3">
        <v>46072</v>
      </c>
      <c r="C756" t="s">
        <v>263</v>
      </c>
      <c r="D756" t="s">
        <v>905</v>
      </c>
      <c r="E756" t="s">
        <v>110</v>
      </c>
      <c r="F756" s="4">
        <v>46</v>
      </c>
      <c r="G756" t="s">
        <v>96</v>
      </c>
      <c r="H756" t="s">
        <v>228</v>
      </c>
      <c r="I756" t="s">
        <v>229</v>
      </c>
      <c r="J756" t="s">
        <v>114</v>
      </c>
      <c r="K756" t="s">
        <v>136</v>
      </c>
      <c r="L756" t="s">
        <v>137</v>
      </c>
      <c r="M756" t="s">
        <v>138</v>
      </c>
      <c r="N756" t="s">
        <v>139</v>
      </c>
      <c r="O756" t="s">
        <v>194</v>
      </c>
      <c r="P756" s="4">
        <v>8</v>
      </c>
      <c r="Q756" s="4">
        <v>1200</v>
      </c>
      <c r="R756" s="4">
        <v>0.1</v>
      </c>
      <c r="S756" s="4">
        <v>56</v>
      </c>
      <c r="T756" t="s">
        <v>224</v>
      </c>
      <c r="U756" t="s">
        <v>106</v>
      </c>
    </row>
    <row r="757" spans="1:21" x14ac:dyDescent="0.25">
      <c r="A757" t="s">
        <v>1431</v>
      </c>
      <c r="B757" s="3">
        <v>46053</v>
      </c>
      <c r="C757" t="s">
        <v>608</v>
      </c>
      <c r="D757" t="s">
        <v>406</v>
      </c>
      <c r="E757" t="s">
        <v>110</v>
      </c>
      <c r="F757" s="4">
        <v>52</v>
      </c>
      <c r="G757" t="s">
        <v>111</v>
      </c>
      <c r="H757" t="s">
        <v>112</v>
      </c>
      <c r="I757" t="s">
        <v>113</v>
      </c>
      <c r="J757" t="s">
        <v>114</v>
      </c>
      <c r="K757" t="s">
        <v>238</v>
      </c>
      <c r="L757" t="s">
        <v>239</v>
      </c>
      <c r="M757" t="s">
        <v>126</v>
      </c>
      <c r="N757" t="s">
        <v>240</v>
      </c>
      <c r="O757" t="s">
        <v>104</v>
      </c>
      <c r="P757" s="4">
        <v>1</v>
      </c>
      <c r="Q757" s="4">
        <v>10500</v>
      </c>
      <c r="R757" s="4">
        <v>0.1</v>
      </c>
      <c r="S757" s="4">
        <v>362</v>
      </c>
      <c r="T757" t="s">
        <v>155</v>
      </c>
      <c r="U757" t="s">
        <v>106</v>
      </c>
    </row>
    <row r="758" spans="1:21" x14ac:dyDescent="0.25">
      <c r="A758" t="s">
        <v>1432</v>
      </c>
      <c r="B758" s="3">
        <v>46172</v>
      </c>
      <c r="C758" t="s">
        <v>1195</v>
      </c>
      <c r="D758" t="s">
        <v>453</v>
      </c>
      <c r="E758" t="s">
        <v>110</v>
      </c>
      <c r="F758" s="4">
        <v>42</v>
      </c>
      <c r="G758" t="s">
        <v>96</v>
      </c>
      <c r="H758" t="s">
        <v>207</v>
      </c>
      <c r="I758" t="s">
        <v>208</v>
      </c>
      <c r="J758" t="s">
        <v>99</v>
      </c>
      <c r="K758" t="s">
        <v>136</v>
      </c>
      <c r="L758" t="s">
        <v>137</v>
      </c>
      <c r="M758" t="s">
        <v>138</v>
      </c>
      <c r="N758" t="s">
        <v>139</v>
      </c>
      <c r="O758" t="s">
        <v>194</v>
      </c>
      <c r="P758" s="4">
        <v>7</v>
      </c>
      <c r="Q758" s="4">
        <v>1200</v>
      </c>
      <c r="R758" s="4">
        <v>0.05</v>
      </c>
      <c r="S758" s="4">
        <v>124</v>
      </c>
      <c r="T758" t="s">
        <v>155</v>
      </c>
      <c r="U758" t="s">
        <v>106</v>
      </c>
    </row>
    <row r="759" spans="1:21" x14ac:dyDescent="0.25">
      <c r="A759" t="s">
        <v>1433</v>
      </c>
      <c r="B759" s="3">
        <v>46092</v>
      </c>
      <c r="C759" t="s">
        <v>290</v>
      </c>
      <c r="D759" t="s">
        <v>381</v>
      </c>
      <c r="E759" t="s">
        <v>110</v>
      </c>
      <c r="F759" s="4">
        <v>27</v>
      </c>
      <c r="G759" t="s">
        <v>159</v>
      </c>
      <c r="H759" t="s">
        <v>249</v>
      </c>
      <c r="I759" t="s">
        <v>250</v>
      </c>
      <c r="J759" t="s">
        <v>99</v>
      </c>
      <c r="K759" t="s">
        <v>238</v>
      </c>
      <c r="L759" t="s">
        <v>239</v>
      </c>
      <c r="M759" t="s">
        <v>126</v>
      </c>
      <c r="N759" t="s">
        <v>240</v>
      </c>
      <c r="O759" t="s">
        <v>194</v>
      </c>
      <c r="P759" s="4">
        <v>4</v>
      </c>
      <c r="Q759" s="4">
        <v>10500</v>
      </c>
      <c r="R759" s="4">
        <v>0.15</v>
      </c>
      <c r="S759" s="4">
        <v>435</v>
      </c>
      <c r="T759" t="s">
        <v>120</v>
      </c>
      <c r="U759" t="s">
        <v>106</v>
      </c>
    </row>
    <row r="760" spans="1:21" x14ac:dyDescent="0.25">
      <c r="A760" t="s">
        <v>1434</v>
      </c>
      <c r="B760" s="3">
        <v>46026</v>
      </c>
      <c r="C760" t="s">
        <v>186</v>
      </c>
      <c r="D760" t="s">
        <v>878</v>
      </c>
      <c r="E760" t="s">
        <v>110</v>
      </c>
      <c r="F760" s="4">
        <v>29</v>
      </c>
      <c r="G760" t="s">
        <v>159</v>
      </c>
      <c r="H760" t="s">
        <v>249</v>
      </c>
      <c r="I760" t="s">
        <v>250</v>
      </c>
      <c r="J760" t="s">
        <v>114</v>
      </c>
      <c r="K760" t="s">
        <v>115</v>
      </c>
      <c r="L760" t="s">
        <v>116</v>
      </c>
      <c r="M760" t="s">
        <v>117</v>
      </c>
      <c r="N760" t="s">
        <v>118</v>
      </c>
      <c r="O760" t="s">
        <v>169</v>
      </c>
      <c r="P760" s="4">
        <v>1</v>
      </c>
      <c r="Q760" s="4">
        <v>1600</v>
      </c>
      <c r="R760" s="4">
        <v>0</v>
      </c>
      <c r="S760" s="4">
        <v>97</v>
      </c>
      <c r="T760" t="s">
        <v>224</v>
      </c>
      <c r="U760" t="s">
        <v>129</v>
      </c>
    </row>
    <row r="761" spans="1:21" x14ac:dyDescent="0.25">
      <c r="A761" t="s">
        <v>1435</v>
      </c>
      <c r="B761" s="3">
        <v>46154</v>
      </c>
      <c r="C761" t="s">
        <v>358</v>
      </c>
      <c r="D761" t="s">
        <v>1392</v>
      </c>
      <c r="E761" t="s">
        <v>110</v>
      </c>
      <c r="F761" s="4">
        <v>52</v>
      </c>
      <c r="G761" t="s">
        <v>159</v>
      </c>
      <c r="H761" t="s">
        <v>160</v>
      </c>
      <c r="I761" t="s">
        <v>161</v>
      </c>
      <c r="J761" t="s">
        <v>99</v>
      </c>
      <c r="K761" t="s">
        <v>238</v>
      </c>
      <c r="L761" t="s">
        <v>239</v>
      </c>
      <c r="M761" t="s">
        <v>126</v>
      </c>
      <c r="N761" t="s">
        <v>240</v>
      </c>
      <c r="O761" t="s">
        <v>119</v>
      </c>
      <c r="P761" s="4">
        <v>2</v>
      </c>
      <c r="Q761" s="4">
        <v>10500</v>
      </c>
      <c r="R761" s="4">
        <v>0.05</v>
      </c>
      <c r="S761" s="4">
        <v>316</v>
      </c>
      <c r="T761" t="s">
        <v>128</v>
      </c>
      <c r="U761" t="s">
        <v>141</v>
      </c>
    </row>
    <row r="762" spans="1:21" x14ac:dyDescent="0.25">
      <c r="A762" t="s">
        <v>1436</v>
      </c>
      <c r="B762" s="3">
        <v>46223</v>
      </c>
      <c r="C762" t="s">
        <v>385</v>
      </c>
      <c r="D762" t="s">
        <v>338</v>
      </c>
      <c r="E762" t="s">
        <v>110</v>
      </c>
      <c r="F762" s="4">
        <v>24</v>
      </c>
      <c r="G762" t="s">
        <v>111</v>
      </c>
      <c r="H762" t="s">
        <v>112</v>
      </c>
      <c r="I762" t="s">
        <v>173</v>
      </c>
      <c r="J762" t="s">
        <v>114</v>
      </c>
      <c r="K762" t="s">
        <v>222</v>
      </c>
      <c r="L762" t="s">
        <v>223</v>
      </c>
      <c r="M762" t="s">
        <v>102</v>
      </c>
      <c r="N762" t="s">
        <v>103</v>
      </c>
      <c r="O762" t="s">
        <v>119</v>
      </c>
      <c r="P762" s="4">
        <v>1</v>
      </c>
      <c r="Q762" s="4">
        <v>1600</v>
      </c>
      <c r="R762" s="4">
        <v>0</v>
      </c>
      <c r="S762" s="4">
        <v>457</v>
      </c>
      <c r="T762" t="s">
        <v>120</v>
      </c>
      <c r="U762" t="s">
        <v>129</v>
      </c>
    </row>
    <row r="763" spans="1:21" x14ac:dyDescent="0.25">
      <c r="A763" t="s">
        <v>1437</v>
      </c>
      <c r="B763" s="3">
        <v>46211</v>
      </c>
      <c r="C763" t="s">
        <v>603</v>
      </c>
      <c r="D763" t="s">
        <v>354</v>
      </c>
      <c r="E763" t="s">
        <v>95</v>
      </c>
      <c r="F763" s="4">
        <v>55</v>
      </c>
      <c r="G763" t="s">
        <v>111</v>
      </c>
      <c r="H763" t="s">
        <v>112</v>
      </c>
      <c r="I763" t="s">
        <v>315</v>
      </c>
      <c r="J763" t="s">
        <v>99</v>
      </c>
      <c r="K763" t="s">
        <v>182</v>
      </c>
      <c r="L763" t="s">
        <v>183</v>
      </c>
      <c r="M763" t="s">
        <v>138</v>
      </c>
      <c r="N763" t="s">
        <v>184</v>
      </c>
      <c r="O763" t="s">
        <v>104</v>
      </c>
      <c r="P763" s="4">
        <v>5</v>
      </c>
      <c r="Q763" s="4">
        <v>650</v>
      </c>
      <c r="R763" s="4">
        <v>0.1</v>
      </c>
      <c r="S763" s="4">
        <v>338</v>
      </c>
      <c r="T763" t="s">
        <v>128</v>
      </c>
      <c r="U763" t="s">
        <v>106</v>
      </c>
    </row>
    <row r="764" spans="1:21" x14ac:dyDescent="0.25">
      <c r="A764" t="s">
        <v>1438</v>
      </c>
      <c r="B764" s="3">
        <v>46071</v>
      </c>
      <c r="C764" t="s">
        <v>200</v>
      </c>
      <c r="D764" t="s">
        <v>883</v>
      </c>
      <c r="E764" t="s">
        <v>95</v>
      </c>
      <c r="F764" s="4">
        <v>46</v>
      </c>
      <c r="G764" t="s">
        <v>111</v>
      </c>
      <c r="H764" t="s">
        <v>192</v>
      </c>
      <c r="I764" t="s">
        <v>307</v>
      </c>
      <c r="J764" t="s">
        <v>99</v>
      </c>
      <c r="K764" t="s">
        <v>222</v>
      </c>
      <c r="L764" t="s">
        <v>223</v>
      </c>
      <c r="M764" t="s">
        <v>102</v>
      </c>
      <c r="N764" t="s">
        <v>103</v>
      </c>
      <c r="O764" t="s">
        <v>154</v>
      </c>
      <c r="P764" s="4">
        <v>7</v>
      </c>
      <c r="Q764" s="4">
        <v>1600</v>
      </c>
      <c r="R764" s="4">
        <v>0.2</v>
      </c>
      <c r="S764" s="4">
        <v>79</v>
      </c>
      <c r="T764" t="s">
        <v>224</v>
      </c>
      <c r="U764" t="s">
        <v>106</v>
      </c>
    </row>
    <row r="765" spans="1:21" x14ac:dyDescent="0.25">
      <c r="A765" t="s">
        <v>1439</v>
      </c>
      <c r="B765" s="3">
        <v>46186</v>
      </c>
      <c r="C765" t="s">
        <v>186</v>
      </c>
      <c r="D765" t="s">
        <v>389</v>
      </c>
      <c r="E765" t="s">
        <v>110</v>
      </c>
      <c r="F765" s="4">
        <v>32</v>
      </c>
      <c r="G765" t="s">
        <v>133</v>
      </c>
      <c r="H765" t="s">
        <v>134</v>
      </c>
      <c r="I765" t="s">
        <v>135</v>
      </c>
      <c r="J765" t="s">
        <v>114</v>
      </c>
      <c r="K765" t="s">
        <v>339</v>
      </c>
      <c r="L765" t="s">
        <v>340</v>
      </c>
      <c r="M765" t="s">
        <v>102</v>
      </c>
      <c r="N765" t="s">
        <v>342</v>
      </c>
      <c r="O765" t="s">
        <v>198</v>
      </c>
      <c r="P765" s="4">
        <v>8</v>
      </c>
      <c r="Q765" s="4">
        <v>65000</v>
      </c>
      <c r="R765" s="4">
        <v>0.15</v>
      </c>
      <c r="S765" s="4">
        <v>190</v>
      </c>
      <c r="T765" t="s">
        <v>224</v>
      </c>
      <c r="U765" t="s">
        <v>141</v>
      </c>
    </row>
    <row r="766" spans="1:21" x14ac:dyDescent="0.25">
      <c r="A766" t="s">
        <v>1440</v>
      </c>
      <c r="B766" s="3">
        <v>46089</v>
      </c>
      <c r="C766" t="s">
        <v>881</v>
      </c>
      <c r="D766" t="s">
        <v>542</v>
      </c>
      <c r="E766" t="s">
        <v>95</v>
      </c>
      <c r="F766" s="4">
        <v>38</v>
      </c>
      <c r="G766" t="s">
        <v>96</v>
      </c>
      <c r="H766" t="s">
        <v>207</v>
      </c>
      <c r="I766" t="s">
        <v>270</v>
      </c>
      <c r="J766" t="s">
        <v>99</v>
      </c>
      <c r="K766" t="s">
        <v>100</v>
      </c>
      <c r="L766" t="s">
        <v>101</v>
      </c>
      <c r="M766" t="s">
        <v>102</v>
      </c>
      <c r="N766" t="s">
        <v>103</v>
      </c>
      <c r="O766" t="s">
        <v>198</v>
      </c>
      <c r="P766" s="4">
        <v>8</v>
      </c>
      <c r="Q766" s="4">
        <v>850</v>
      </c>
      <c r="R766" s="4">
        <v>0.1</v>
      </c>
      <c r="S766" s="4">
        <v>326</v>
      </c>
      <c r="T766" t="s">
        <v>155</v>
      </c>
      <c r="U766" t="s">
        <v>141</v>
      </c>
    </row>
    <row r="767" spans="1:21" x14ac:dyDescent="0.25">
      <c r="A767" t="s">
        <v>1441</v>
      </c>
      <c r="B767" s="3">
        <v>46038</v>
      </c>
      <c r="C767" t="s">
        <v>455</v>
      </c>
      <c r="D767" t="s">
        <v>1426</v>
      </c>
      <c r="E767" t="s">
        <v>110</v>
      </c>
      <c r="F767" s="4">
        <v>48</v>
      </c>
      <c r="G767" t="s">
        <v>133</v>
      </c>
      <c r="H767" t="s">
        <v>180</v>
      </c>
      <c r="I767" t="s">
        <v>181</v>
      </c>
      <c r="J767" t="s">
        <v>147</v>
      </c>
      <c r="K767" t="s">
        <v>254</v>
      </c>
      <c r="L767" t="s">
        <v>255</v>
      </c>
      <c r="M767" t="s">
        <v>232</v>
      </c>
      <c r="N767" t="s">
        <v>256</v>
      </c>
      <c r="O767" t="s">
        <v>198</v>
      </c>
      <c r="P767" s="4">
        <v>2</v>
      </c>
      <c r="Q767" s="4">
        <v>400</v>
      </c>
      <c r="R767" s="4">
        <v>0.1</v>
      </c>
      <c r="S767" s="4">
        <v>213</v>
      </c>
      <c r="T767" t="s">
        <v>105</v>
      </c>
      <c r="U767" t="s">
        <v>106</v>
      </c>
    </row>
    <row r="768" spans="1:21" x14ac:dyDescent="0.25">
      <c r="A768" t="s">
        <v>1442</v>
      </c>
      <c r="B768" s="3">
        <v>46039</v>
      </c>
      <c r="C768" t="s">
        <v>778</v>
      </c>
      <c r="D768" t="s">
        <v>318</v>
      </c>
      <c r="E768" t="s">
        <v>110</v>
      </c>
      <c r="F768" s="4">
        <v>29</v>
      </c>
      <c r="G768" t="s">
        <v>111</v>
      </c>
      <c r="H768" t="s">
        <v>112</v>
      </c>
      <c r="I768" t="s">
        <v>173</v>
      </c>
      <c r="J768" t="s">
        <v>147</v>
      </c>
      <c r="K768" t="s">
        <v>238</v>
      </c>
      <c r="L768" t="s">
        <v>239</v>
      </c>
      <c r="M768" t="s">
        <v>126</v>
      </c>
      <c r="N768" t="s">
        <v>240</v>
      </c>
      <c r="O768" t="s">
        <v>119</v>
      </c>
      <c r="P768" s="4">
        <v>2</v>
      </c>
      <c r="Q768" s="4">
        <v>10500</v>
      </c>
      <c r="R768" s="4">
        <v>0.2</v>
      </c>
      <c r="S768" s="4">
        <v>222</v>
      </c>
      <c r="T768" t="s">
        <v>224</v>
      </c>
      <c r="U768" t="s">
        <v>106</v>
      </c>
    </row>
    <row r="769" spans="1:21" x14ac:dyDescent="0.25">
      <c r="A769" t="s">
        <v>1443</v>
      </c>
      <c r="B769" s="3">
        <v>46103</v>
      </c>
      <c r="C769" t="s">
        <v>835</v>
      </c>
      <c r="D769" t="s">
        <v>345</v>
      </c>
      <c r="E769" t="s">
        <v>110</v>
      </c>
      <c r="F769" s="4">
        <v>38</v>
      </c>
      <c r="G769" t="s">
        <v>159</v>
      </c>
      <c r="H769" t="s">
        <v>249</v>
      </c>
      <c r="I769" t="s">
        <v>250</v>
      </c>
      <c r="J769" t="s">
        <v>114</v>
      </c>
      <c r="K769" t="s">
        <v>115</v>
      </c>
      <c r="L769" t="s">
        <v>116</v>
      </c>
      <c r="M769" t="s">
        <v>117</v>
      </c>
      <c r="N769" t="s">
        <v>118</v>
      </c>
      <c r="O769" t="s">
        <v>140</v>
      </c>
      <c r="P769" s="4">
        <v>2</v>
      </c>
      <c r="Q769" s="4">
        <v>1600</v>
      </c>
      <c r="R769" s="4">
        <v>0.1</v>
      </c>
      <c r="S769" s="4">
        <v>57</v>
      </c>
      <c r="T769" t="s">
        <v>128</v>
      </c>
      <c r="U769" t="s">
        <v>106</v>
      </c>
    </row>
    <row r="770" spans="1:21" x14ac:dyDescent="0.25">
      <c r="A770" t="s">
        <v>1444</v>
      </c>
      <c r="B770" s="3">
        <v>46042</v>
      </c>
      <c r="C770" t="s">
        <v>798</v>
      </c>
      <c r="D770" t="s">
        <v>582</v>
      </c>
      <c r="E770" t="s">
        <v>95</v>
      </c>
      <c r="F770" s="4">
        <v>44</v>
      </c>
      <c r="G770" t="s">
        <v>111</v>
      </c>
      <c r="H770" t="s">
        <v>152</v>
      </c>
      <c r="I770" t="s">
        <v>274</v>
      </c>
      <c r="J770" t="s">
        <v>114</v>
      </c>
      <c r="K770" t="s">
        <v>254</v>
      </c>
      <c r="L770" t="s">
        <v>255</v>
      </c>
      <c r="M770" t="s">
        <v>232</v>
      </c>
      <c r="N770" t="s">
        <v>256</v>
      </c>
      <c r="O770" t="s">
        <v>198</v>
      </c>
      <c r="P770" s="4">
        <v>8</v>
      </c>
      <c r="Q770" s="4">
        <v>400</v>
      </c>
      <c r="R770" s="4">
        <v>0.1</v>
      </c>
      <c r="S770" s="4">
        <v>211</v>
      </c>
      <c r="T770" t="s">
        <v>155</v>
      </c>
      <c r="U770" t="s">
        <v>106</v>
      </c>
    </row>
    <row r="771" spans="1:21" x14ac:dyDescent="0.25">
      <c r="A771" t="s">
        <v>1445</v>
      </c>
      <c r="B771" s="3">
        <v>46179</v>
      </c>
      <c r="C771" t="s">
        <v>839</v>
      </c>
      <c r="D771" t="s">
        <v>1446</v>
      </c>
      <c r="E771" t="s">
        <v>110</v>
      </c>
      <c r="F771" s="4">
        <v>29</v>
      </c>
      <c r="G771" t="s">
        <v>111</v>
      </c>
      <c r="H771" t="s">
        <v>236</v>
      </c>
      <c r="I771" t="s">
        <v>326</v>
      </c>
      <c r="J771" t="s">
        <v>99</v>
      </c>
      <c r="K771" t="s">
        <v>230</v>
      </c>
      <c r="L771" t="s">
        <v>231</v>
      </c>
      <c r="M771" t="s">
        <v>232</v>
      </c>
      <c r="N771" t="s">
        <v>233</v>
      </c>
      <c r="O771" t="s">
        <v>194</v>
      </c>
      <c r="P771" s="4">
        <v>7</v>
      </c>
      <c r="Q771" s="4">
        <v>300</v>
      </c>
      <c r="S771" s="4">
        <v>195</v>
      </c>
      <c r="T771" t="s">
        <v>224</v>
      </c>
      <c r="U771" t="s">
        <v>141</v>
      </c>
    </row>
    <row r="772" spans="1:21" x14ac:dyDescent="0.25">
      <c r="A772" t="s">
        <v>1447</v>
      </c>
      <c r="B772" s="3">
        <v>46032</v>
      </c>
      <c r="C772" t="s">
        <v>411</v>
      </c>
      <c r="D772" t="s">
        <v>845</v>
      </c>
      <c r="E772" t="s">
        <v>95</v>
      </c>
      <c r="F772" s="4">
        <v>34</v>
      </c>
      <c r="G772" t="s">
        <v>96</v>
      </c>
      <c r="H772" t="s">
        <v>228</v>
      </c>
      <c r="I772" t="s">
        <v>229</v>
      </c>
      <c r="J772" t="s">
        <v>99</v>
      </c>
      <c r="K772" t="s">
        <v>222</v>
      </c>
      <c r="L772" t="s">
        <v>223</v>
      </c>
      <c r="M772" t="s">
        <v>102</v>
      </c>
      <c r="N772" t="s">
        <v>103</v>
      </c>
      <c r="O772" t="s">
        <v>119</v>
      </c>
      <c r="P772" s="4">
        <v>6</v>
      </c>
      <c r="Q772" s="4">
        <v>1600</v>
      </c>
      <c r="R772" s="4">
        <v>0.1</v>
      </c>
      <c r="S772" s="4">
        <v>498</v>
      </c>
      <c r="T772" t="s">
        <v>128</v>
      </c>
      <c r="U772" t="s">
        <v>106</v>
      </c>
    </row>
    <row r="773" spans="1:21" x14ac:dyDescent="0.25">
      <c r="A773" t="s">
        <v>1448</v>
      </c>
      <c r="B773" s="3">
        <v>46054</v>
      </c>
      <c r="C773" t="s">
        <v>769</v>
      </c>
      <c r="D773" t="s">
        <v>508</v>
      </c>
      <c r="E773" t="s">
        <v>110</v>
      </c>
      <c r="F773" s="4">
        <v>49</v>
      </c>
      <c r="G773" t="s">
        <v>133</v>
      </c>
      <c r="H773" t="s">
        <v>134</v>
      </c>
      <c r="I773" t="s">
        <v>135</v>
      </c>
      <c r="J773" t="s">
        <v>99</v>
      </c>
      <c r="K773" t="s">
        <v>124</v>
      </c>
      <c r="L773" t="s">
        <v>125</v>
      </c>
      <c r="M773" t="s">
        <v>126</v>
      </c>
      <c r="N773" t="s">
        <v>127</v>
      </c>
      <c r="O773" t="s">
        <v>119</v>
      </c>
      <c r="P773" s="4">
        <v>5</v>
      </c>
      <c r="Q773" s="4">
        <v>8500</v>
      </c>
      <c r="R773" s="4">
        <v>0.1</v>
      </c>
      <c r="S773" s="4">
        <v>500</v>
      </c>
      <c r="T773" t="s">
        <v>120</v>
      </c>
      <c r="U773" t="s">
        <v>106</v>
      </c>
    </row>
    <row r="774" spans="1:21" x14ac:dyDescent="0.25">
      <c r="A774" t="s">
        <v>1449</v>
      </c>
      <c r="B774" s="3">
        <v>46222</v>
      </c>
      <c r="C774" t="s">
        <v>637</v>
      </c>
      <c r="D774" t="s">
        <v>1450</v>
      </c>
      <c r="E774" t="s">
        <v>110</v>
      </c>
      <c r="F774" s="4">
        <v>24</v>
      </c>
      <c r="G774" t="s">
        <v>111</v>
      </c>
      <c r="H774" t="s">
        <v>112</v>
      </c>
      <c r="J774" t="s">
        <v>114</v>
      </c>
      <c r="K774" t="s">
        <v>115</v>
      </c>
      <c r="L774" t="s">
        <v>116</v>
      </c>
      <c r="M774" t="s">
        <v>117</v>
      </c>
      <c r="N774" t="s">
        <v>118</v>
      </c>
      <c r="O774" t="s">
        <v>104</v>
      </c>
      <c r="P774" s="4">
        <v>6</v>
      </c>
      <c r="Q774" s="4">
        <v>1600</v>
      </c>
      <c r="R774" s="4">
        <v>0</v>
      </c>
      <c r="S774" s="4">
        <v>284</v>
      </c>
      <c r="T774" t="s">
        <v>105</v>
      </c>
      <c r="U774" t="s">
        <v>106</v>
      </c>
    </row>
    <row r="775" spans="1:21" x14ac:dyDescent="0.25">
      <c r="A775" t="s">
        <v>1451</v>
      </c>
      <c r="B775" s="3">
        <v>46149</v>
      </c>
      <c r="C775" t="s">
        <v>1197</v>
      </c>
      <c r="D775" t="s">
        <v>892</v>
      </c>
      <c r="E775" t="s">
        <v>110</v>
      </c>
      <c r="F775" s="4">
        <v>47</v>
      </c>
      <c r="G775" t="s">
        <v>96</v>
      </c>
      <c r="H775" t="s">
        <v>97</v>
      </c>
      <c r="I775" t="s">
        <v>98</v>
      </c>
      <c r="J775" t="s">
        <v>99</v>
      </c>
      <c r="K775" t="s">
        <v>182</v>
      </c>
      <c r="L775" t="s">
        <v>183</v>
      </c>
      <c r="M775" t="s">
        <v>138</v>
      </c>
      <c r="N775" t="s">
        <v>184</v>
      </c>
      <c r="O775" t="s">
        <v>194</v>
      </c>
      <c r="P775" s="4">
        <v>5</v>
      </c>
      <c r="Q775" s="4">
        <v>650</v>
      </c>
      <c r="R775" s="4">
        <v>0.05</v>
      </c>
      <c r="S775" s="4">
        <v>327</v>
      </c>
      <c r="T775" t="s">
        <v>120</v>
      </c>
      <c r="U775" t="s">
        <v>106</v>
      </c>
    </row>
    <row r="776" spans="1:21" x14ac:dyDescent="0.25">
      <c r="A776" t="s">
        <v>1452</v>
      </c>
      <c r="B776" s="3">
        <v>46199</v>
      </c>
      <c r="C776" t="s">
        <v>660</v>
      </c>
      <c r="D776" t="s">
        <v>820</v>
      </c>
      <c r="E776" t="s">
        <v>110</v>
      </c>
      <c r="F776" s="4">
        <v>49</v>
      </c>
      <c r="G776" t="s">
        <v>133</v>
      </c>
      <c r="H776" t="s">
        <v>134</v>
      </c>
      <c r="I776" t="s">
        <v>135</v>
      </c>
      <c r="J776" t="s">
        <v>114</v>
      </c>
      <c r="K776" t="s">
        <v>222</v>
      </c>
      <c r="L776" t="s">
        <v>223</v>
      </c>
      <c r="M776" t="s">
        <v>102</v>
      </c>
      <c r="N776" t="s">
        <v>103</v>
      </c>
      <c r="O776" t="s">
        <v>119</v>
      </c>
      <c r="P776" s="4">
        <v>6</v>
      </c>
      <c r="Q776" s="4">
        <v>1600</v>
      </c>
      <c r="R776" s="4">
        <v>0.15</v>
      </c>
      <c r="S776" s="4">
        <v>83</v>
      </c>
      <c r="T776" t="s">
        <v>105</v>
      </c>
      <c r="U776" t="s">
        <v>106</v>
      </c>
    </row>
    <row r="777" spans="1:21" x14ac:dyDescent="0.25">
      <c r="A777" t="s">
        <v>1453</v>
      </c>
      <c r="B777" s="3">
        <v>46146</v>
      </c>
      <c r="C777" t="s">
        <v>875</v>
      </c>
      <c r="D777" t="s">
        <v>1454</v>
      </c>
      <c r="E777" t="s">
        <v>95</v>
      </c>
      <c r="F777" s="4">
        <v>28</v>
      </c>
      <c r="G777" t="s">
        <v>96</v>
      </c>
      <c r="H777" t="s">
        <v>228</v>
      </c>
      <c r="I777" t="s">
        <v>229</v>
      </c>
      <c r="J777" t="s">
        <v>114</v>
      </c>
      <c r="K777" t="s">
        <v>254</v>
      </c>
      <c r="L777" t="s">
        <v>255</v>
      </c>
      <c r="M777" t="s">
        <v>232</v>
      </c>
      <c r="N777" t="s">
        <v>256</v>
      </c>
      <c r="O777" t="s">
        <v>154</v>
      </c>
      <c r="P777" s="4">
        <v>4</v>
      </c>
      <c r="Q777" s="4">
        <v>400</v>
      </c>
      <c r="R777" s="4">
        <v>0.1</v>
      </c>
      <c r="S777" s="4">
        <v>191</v>
      </c>
      <c r="T777" t="s">
        <v>120</v>
      </c>
      <c r="U777" t="s">
        <v>106</v>
      </c>
    </row>
    <row r="778" spans="1:21" x14ac:dyDescent="0.25">
      <c r="A778" t="s">
        <v>1455</v>
      </c>
      <c r="B778" s="3">
        <v>46192</v>
      </c>
      <c r="C778" t="s">
        <v>358</v>
      </c>
      <c r="D778" t="s">
        <v>1321</v>
      </c>
      <c r="E778" t="s">
        <v>95</v>
      </c>
      <c r="F778" s="4">
        <v>38</v>
      </c>
      <c r="G778" t="s">
        <v>111</v>
      </c>
      <c r="H778" t="s">
        <v>236</v>
      </c>
      <c r="I778" t="s">
        <v>237</v>
      </c>
      <c r="J778" t="s">
        <v>147</v>
      </c>
      <c r="K778" t="s">
        <v>238</v>
      </c>
      <c r="L778" t="s">
        <v>239</v>
      </c>
      <c r="M778" t="s">
        <v>126</v>
      </c>
      <c r="N778" t="s">
        <v>240</v>
      </c>
      <c r="O778" t="s">
        <v>148</v>
      </c>
      <c r="P778" s="4">
        <v>7</v>
      </c>
      <c r="Q778" s="4">
        <v>10500</v>
      </c>
      <c r="R778" s="4">
        <v>0.1</v>
      </c>
      <c r="S778" s="4">
        <v>359</v>
      </c>
      <c r="T778" t="s">
        <v>105</v>
      </c>
      <c r="U778" t="s">
        <v>106</v>
      </c>
    </row>
    <row r="779" spans="1:21" x14ac:dyDescent="0.25">
      <c r="A779" t="s">
        <v>1456</v>
      </c>
      <c r="B779" s="3">
        <v>46106</v>
      </c>
      <c r="C779" t="s">
        <v>721</v>
      </c>
      <c r="D779" t="s">
        <v>415</v>
      </c>
      <c r="E779" t="s">
        <v>110</v>
      </c>
      <c r="F779" s="4">
        <v>32</v>
      </c>
      <c r="G779" t="s">
        <v>111</v>
      </c>
      <c r="H779" t="s">
        <v>192</v>
      </c>
      <c r="I779" t="s">
        <v>307</v>
      </c>
      <c r="J779" t="s">
        <v>114</v>
      </c>
      <c r="K779" t="s">
        <v>310</v>
      </c>
      <c r="L779" t="s">
        <v>311</v>
      </c>
      <c r="M779" t="s">
        <v>102</v>
      </c>
      <c r="N779" t="s">
        <v>103</v>
      </c>
      <c r="O779" t="s">
        <v>104</v>
      </c>
      <c r="P779" s="4">
        <v>5</v>
      </c>
      <c r="Q779" s="4">
        <v>1200</v>
      </c>
      <c r="S779" s="4">
        <v>330</v>
      </c>
      <c r="T779" t="s">
        <v>120</v>
      </c>
      <c r="U779" t="s">
        <v>141</v>
      </c>
    </row>
    <row r="780" spans="1:21" x14ac:dyDescent="0.25">
      <c r="A780" t="s">
        <v>1457</v>
      </c>
      <c r="B780" s="3">
        <v>46046</v>
      </c>
      <c r="C780" t="s">
        <v>781</v>
      </c>
      <c r="D780" t="s">
        <v>1458</v>
      </c>
      <c r="E780" t="s">
        <v>95</v>
      </c>
      <c r="F780" s="4">
        <v>30</v>
      </c>
      <c r="G780" t="s">
        <v>133</v>
      </c>
      <c r="H780" t="s">
        <v>134</v>
      </c>
      <c r="I780" t="s">
        <v>135</v>
      </c>
      <c r="J780" t="s">
        <v>114</v>
      </c>
      <c r="K780" t="s">
        <v>310</v>
      </c>
      <c r="L780" t="s">
        <v>311</v>
      </c>
      <c r="M780" t="s">
        <v>102</v>
      </c>
      <c r="N780" t="s">
        <v>103</v>
      </c>
      <c r="O780" t="s">
        <v>198</v>
      </c>
      <c r="P780" s="4">
        <v>7</v>
      </c>
      <c r="Q780" s="4">
        <v>1200</v>
      </c>
      <c r="R780" s="4">
        <v>0.1</v>
      </c>
      <c r="S780" s="4">
        <v>200</v>
      </c>
      <c r="T780" t="s">
        <v>105</v>
      </c>
      <c r="U780" t="s">
        <v>129</v>
      </c>
    </row>
    <row r="781" spans="1:21" x14ac:dyDescent="0.25">
      <c r="A781" t="s">
        <v>1459</v>
      </c>
      <c r="B781" s="3">
        <v>46179</v>
      </c>
      <c r="C781" t="s">
        <v>683</v>
      </c>
      <c r="D781" t="s">
        <v>796</v>
      </c>
      <c r="E781" t="s">
        <v>110</v>
      </c>
      <c r="F781" s="4">
        <v>28</v>
      </c>
      <c r="G781" t="s">
        <v>96</v>
      </c>
      <c r="H781" t="s">
        <v>207</v>
      </c>
      <c r="I781" t="s">
        <v>208</v>
      </c>
      <c r="J781" t="s">
        <v>99</v>
      </c>
      <c r="K781" t="s">
        <v>174</v>
      </c>
      <c r="L781" t="s">
        <v>175</v>
      </c>
      <c r="M781" t="s">
        <v>102</v>
      </c>
      <c r="N781" t="s">
        <v>176</v>
      </c>
      <c r="O781" t="s">
        <v>169</v>
      </c>
      <c r="P781" s="4">
        <v>2</v>
      </c>
      <c r="Q781" s="4">
        <v>12500</v>
      </c>
      <c r="R781" s="4">
        <v>0.15</v>
      </c>
      <c r="S781" s="4">
        <v>483</v>
      </c>
      <c r="T781" t="s">
        <v>105</v>
      </c>
      <c r="U781" t="s">
        <v>106</v>
      </c>
    </row>
    <row r="782" spans="1:21" x14ac:dyDescent="0.25">
      <c r="A782" t="s">
        <v>1460</v>
      </c>
      <c r="B782" s="3">
        <v>46264</v>
      </c>
      <c r="C782" t="s">
        <v>875</v>
      </c>
      <c r="D782" t="s">
        <v>367</v>
      </c>
      <c r="E782" t="s">
        <v>95</v>
      </c>
      <c r="F782" s="4">
        <v>42</v>
      </c>
      <c r="G782" t="s">
        <v>159</v>
      </c>
      <c r="H782" t="s">
        <v>160</v>
      </c>
      <c r="I782" t="s">
        <v>161</v>
      </c>
      <c r="J782" t="s">
        <v>99</v>
      </c>
      <c r="K782" t="s">
        <v>254</v>
      </c>
      <c r="L782" t="s">
        <v>255</v>
      </c>
      <c r="M782" t="s">
        <v>232</v>
      </c>
      <c r="N782" t="s">
        <v>256</v>
      </c>
      <c r="O782" t="s">
        <v>119</v>
      </c>
      <c r="P782" s="4">
        <v>7</v>
      </c>
      <c r="Q782" s="4">
        <v>400</v>
      </c>
      <c r="R782" s="4">
        <v>0</v>
      </c>
      <c r="S782" s="4">
        <v>312</v>
      </c>
      <c r="T782" t="s">
        <v>105</v>
      </c>
      <c r="U782" t="s">
        <v>129</v>
      </c>
    </row>
    <row r="783" spans="1:21" x14ac:dyDescent="0.25">
      <c r="A783" t="s">
        <v>1461</v>
      </c>
      <c r="B783" s="3">
        <v>46131</v>
      </c>
      <c r="C783" t="s">
        <v>577</v>
      </c>
      <c r="D783" t="s">
        <v>516</v>
      </c>
      <c r="E783" t="s">
        <v>95</v>
      </c>
      <c r="F783" s="4">
        <v>43</v>
      </c>
      <c r="G783" t="s">
        <v>96</v>
      </c>
      <c r="H783" t="s">
        <v>207</v>
      </c>
      <c r="I783" t="s">
        <v>208</v>
      </c>
      <c r="J783" t="s">
        <v>99</v>
      </c>
      <c r="K783" t="s">
        <v>238</v>
      </c>
      <c r="L783" t="s">
        <v>239</v>
      </c>
      <c r="M783" t="s">
        <v>126</v>
      </c>
      <c r="N783" t="s">
        <v>240</v>
      </c>
      <c r="O783" t="s">
        <v>104</v>
      </c>
      <c r="P783" s="4">
        <v>8</v>
      </c>
      <c r="Q783" s="4">
        <v>10500</v>
      </c>
      <c r="R783" s="4">
        <v>0.1</v>
      </c>
      <c r="S783" s="4">
        <v>497</v>
      </c>
      <c r="T783" t="s">
        <v>105</v>
      </c>
      <c r="U783" t="s">
        <v>106</v>
      </c>
    </row>
    <row r="784" spans="1:21" x14ac:dyDescent="0.25">
      <c r="A784" t="s">
        <v>1462</v>
      </c>
      <c r="B784" s="3">
        <v>46103</v>
      </c>
      <c r="C784" t="s">
        <v>802</v>
      </c>
      <c r="D784" t="s">
        <v>1463</v>
      </c>
      <c r="E784" t="s">
        <v>95</v>
      </c>
      <c r="F784" s="4">
        <v>42</v>
      </c>
      <c r="G784" t="s">
        <v>111</v>
      </c>
      <c r="H784" t="s">
        <v>145</v>
      </c>
      <c r="I784" t="s">
        <v>146</v>
      </c>
      <c r="J784" t="s">
        <v>114</v>
      </c>
      <c r="K784" t="s">
        <v>238</v>
      </c>
      <c r="L784" t="s">
        <v>239</v>
      </c>
      <c r="M784" t="s">
        <v>126</v>
      </c>
      <c r="N784" t="s">
        <v>240</v>
      </c>
      <c r="O784" t="s">
        <v>194</v>
      </c>
      <c r="P784" s="4">
        <v>7</v>
      </c>
      <c r="Q784" s="4">
        <v>10500</v>
      </c>
      <c r="R784" s="4">
        <v>0.1</v>
      </c>
      <c r="S784" s="4">
        <v>180</v>
      </c>
      <c r="T784" t="s">
        <v>120</v>
      </c>
      <c r="U784" t="s">
        <v>106</v>
      </c>
    </row>
    <row r="785" spans="1:21" x14ac:dyDescent="0.25">
      <c r="A785" t="s">
        <v>1464</v>
      </c>
      <c r="B785" s="3">
        <v>46137</v>
      </c>
      <c r="C785" t="s">
        <v>371</v>
      </c>
      <c r="D785" t="s">
        <v>892</v>
      </c>
      <c r="E785" t="s">
        <v>95</v>
      </c>
      <c r="F785" s="4">
        <v>27</v>
      </c>
      <c r="G785" t="s">
        <v>111</v>
      </c>
      <c r="H785" t="s">
        <v>112</v>
      </c>
      <c r="I785" t="s">
        <v>188</v>
      </c>
      <c r="J785" t="s">
        <v>147</v>
      </c>
      <c r="K785" t="s">
        <v>100</v>
      </c>
      <c r="L785" t="s">
        <v>101</v>
      </c>
      <c r="M785" t="s">
        <v>102</v>
      </c>
      <c r="N785" t="s">
        <v>103</v>
      </c>
      <c r="O785" t="s">
        <v>104</v>
      </c>
      <c r="P785" s="4">
        <v>1</v>
      </c>
      <c r="Q785" s="4">
        <v>850</v>
      </c>
      <c r="R785" s="4">
        <v>0.1</v>
      </c>
      <c r="S785" s="4">
        <v>493</v>
      </c>
      <c r="T785" t="s">
        <v>224</v>
      </c>
      <c r="U785" t="s">
        <v>106</v>
      </c>
    </row>
    <row r="786" spans="1:21" x14ac:dyDescent="0.25">
      <c r="A786" t="s">
        <v>1465</v>
      </c>
      <c r="B786" s="3">
        <v>46098</v>
      </c>
      <c r="C786" t="s">
        <v>313</v>
      </c>
      <c r="D786" t="s">
        <v>681</v>
      </c>
      <c r="E786" t="s">
        <v>95</v>
      </c>
      <c r="F786" s="4">
        <v>34</v>
      </c>
      <c r="G786" t="s">
        <v>111</v>
      </c>
      <c r="H786" t="s">
        <v>152</v>
      </c>
      <c r="I786" t="s">
        <v>153</v>
      </c>
      <c r="J786" t="s">
        <v>147</v>
      </c>
      <c r="K786" t="s">
        <v>310</v>
      </c>
      <c r="L786" t="s">
        <v>311</v>
      </c>
      <c r="M786" t="s">
        <v>102</v>
      </c>
      <c r="N786" t="s">
        <v>103</v>
      </c>
      <c r="O786" t="s">
        <v>148</v>
      </c>
      <c r="P786" s="4">
        <v>2</v>
      </c>
      <c r="Q786" s="4">
        <v>1200</v>
      </c>
      <c r="R786" s="4">
        <v>0.1</v>
      </c>
      <c r="S786" s="4">
        <v>167</v>
      </c>
      <c r="T786" t="s">
        <v>120</v>
      </c>
      <c r="U786" t="s">
        <v>141</v>
      </c>
    </row>
    <row r="787" spans="1:21" x14ac:dyDescent="0.25">
      <c r="A787" t="s">
        <v>1466</v>
      </c>
      <c r="B787" s="3">
        <v>46203</v>
      </c>
      <c r="C787" t="s">
        <v>1467</v>
      </c>
      <c r="D787" t="s">
        <v>785</v>
      </c>
      <c r="E787" t="s">
        <v>95</v>
      </c>
      <c r="F787" s="4">
        <v>39</v>
      </c>
      <c r="G787" t="s">
        <v>159</v>
      </c>
      <c r="H787" t="s">
        <v>160</v>
      </c>
      <c r="I787" t="s">
        <v>161</v>
      </c>
      <c r="J787" t="s">
        <v>114</v>
      </c>
      <c r="K787" t="s">
        <v>100</v>
      </c>
      <c r="L787" t="s">
        <v>101</v>
      </c>
      <c r="M787" t="s">
        <v>102</v>
      </c>
      <c r="N787" t="s">
        <v>103</v>
      </c>
      <c r="O787" t="s">
        <v>119</v>
      </c>
      <c r="P787" s="4">
        <v>8</v>
      </c>
      <c r="Q787" s="4">
        <v>850</v>
      </c>
      <c r="R787" s="4">
        <v>0.2</v>
      </c>
      <c r="S787" s="4">
        <v>288</v>
      </c>
      <c r="T787" t="s">
        <v>128</v>
      </c>
      <c r="U787" t="s">
        <v>106</v>
      </c>
    </row>
    <row r="788" spans="1:21" x14ac:dyDescent="0.25">
      <c r="A788" t="s">
        <v>1468</v>
      </c>
      <c r="B788" s="3">
        <v>46211</v>
      </c>
      <c r="C788" t="s">
        <v>272</v>
      </c>
      <c r="D788" t="s">
        <v>374</v>
      </c>
      <c r="E788" t="s">
        <v>95</v>
      </c>
      <c r="F788" s="4">
        <v>28</v>
      </c>
      <c r="G788" t="s">
        <v>111</v>
      </c>
      <c r="H788" t="s">
        <v>236</v>
      </c>
      <c r="I788" t="s">
        <v>237</v>
      </c>
      <c r="J788" t="s">
        <v>99</v>
      </c>
      <c r="K788" t="s">
        <v>254</v>
      </c>
      <c r="L788" t="s">
        <v>255</v>
      </c>
      <c r="M788" t="s">
        <v>232</v>
      </c>
      <c r="N788" t="s">
        <v>256</v>
      </c>
      <c r="O788" t="s">
        <v>194</v>
      </c>
      <c r="P788" s="4">
        <v>1</v>
      </c>
      <c r="Q788" s="4">
        <v>400</v>
      </c>
      <c r="R788" s="4">
        <v>0.15</v>
      </c>
      <c r="S788" s="4">
        <v>62</v>
      </c>
      <c r="T788" t="s">
        <v>105</v>
      </c>
      <c r="U788" t="s">
        <v>106</v>
      </c>
    </row>
    <row r="789" spans="1:21" x14ac:dyDescent="0.25">
      <c r="A789" t="s">
        <v>1469</v>
      </c>
      <c r="B789" s="3">
        <v>46213</v>
      </c>
      <c r="C789" t="s">
        <v>178</v>
      </c>
      <c r="D789" t="s">
        <v>1149</v>
      </c>
      <c r="E789" t="s">
        <v>95</v>
      </c>
      <c r="F789" s="4">
        <v>42</v>
      </c>
      <c r="G789" t="s">
        <v>159</v>
      </c>
      <c r="H789" t="s">
        <v>202</v>
      </c>
      <c r="I789" t="s">
        <v>203</v>
      </c>
      <c r="J789" t="s">
        <v>114</v>
      </c>
      <c r="K789" t="s">
        <v>100</v>
      </c>
      <c r="L789" t="s">
        <v>101</v>
      </c>
      <c r="M789" t="s">
        <v>102</v>
      </c>
      <c r="N789" t="s">
        <v>103</v>
      </c>
      <c r="O789" t="s">
        <v>154</v>
      </c>
      <c r="P789" s="4">
        <v>7</v>
      </c>
      <c r="Q789" s="4">
        <v>850</v>
      </c>
      <c r="R789" s="4">
        <v>0.15</v>
      </c>
      <c r="S789" s="4">
        <v>395</v>
      </c>
      <c r="T789" t="s">
        <v>128</v>
      </c>
      <c r="U789" t="s">
        <v>106</v>
      </c>
    </row>
    <row r="790" spans="1:21" x14ac:dyDescent="0.25">
      <c r="A790" t="s">
        <v>1470</v>
      </c>
      <c r="B790" s="3">
        <v>46256</v>
      </c>
      <c r="C790" t="s">
        <v>1173</v>
      </c>
      <c r="D790" t="s">
        <v>651</v>
      </c>
      <c r="E790" t="s">
        <v>95</v>
      </c>
      <c r="F790" s="4">
        <v>40</v>
      </c>
      <c r="G790" t="s">
        <v>96</v>
      </c>
      <c r="H790" t="s">
        <v>207</v>
      </c>
      <c r="I790" t="s">
        <v>208</v>
      </c>
      <c r="J790" t="s">
        <v>114</v>
      </c>
      <c r="K790" t="s">
        <v>254</v>
      </c>
      <c r="L790" t="s">
        <v>255</v>
      </c>
      <c r="M790" t="s">
        <v>232</v>
      </c>
      <c r="N790" t="s">
        <v>256</v>
      </c>
      <c r="O790" t="s">
        <v>104</v>
      </c>
      <c r="P790" s="4">
        <v>1</v>
      </c>
      <c r="Q790" s="4">
        <v>400</v>
      </c>
      <c r="R790" s="4">
        <v>0.1</v>
      </c>
      <c r="S790" s="4">
        <v>409</v>
      </c>
      <c r="T790" t="s">
        <v>155</v>
      </c>
      <c r="U790" t="s">
        <v>106</v>
      </c>
    </row>
    <row r="791" spans="1:21" x14ac:dyDescent="0.25">
      <c r="A791" t="s">
        <v>1471</v>
      </c>
      <c r="B791" s="3">
        <v>46216</v>
      </c>
      <c r="C791" t="s">
        <v>856</v>
      </c>
      <c r="D791" t="s">
        <v>1472</v>
      </c>
      <c r="E791" t="s">
        <v>95</v>
      </c>
      <c r="F791" s="4">
        <v>47</v>
      </c>
      <c r="G791" t="s">
        <v>133</v>
      </c>
      <c r="H791" t="s">
        <v>134</v>
      </c>
      <c r="I791" t="s">
        <v>135</v>
      </c>
      <c r="J791" t="s">
        <v>99</v>
      </c>
      <c r="K791" t="s">
        <v>115</v>
      </c>
      <c r="L791" t="s">
        <v>116</v>
      </c>
      <c r="M791" t="s">
        <v>117</v>
      </c>
      <c r="N791" t="s">
        <v>118</v>
      </c>
      <c r="O791" t="s">
        <v>154</v>
      </c>
      <c r="P791" s="4">
        <v>2</v>
      </c>
      <c r="Q791" s="4">
        <v>1600</v>
      </c>
      <c r="R791" s="4">
        <v>0.1</v>
      </c>
      <c r="S791" s="4">
        <v>190</v>
      </c>
      <c r="T791" t="s">
        <v>120</v>
      </c>
      <c r="U791" t="s">
        <v>106</v>
      </c>
    </row>
    <row r="792" spans="1:21" x14ac:dyDescent="0.25">
      <c r="A792" t="s">
        <v>1473</v>
      </c>
      <c r="B792" s="3">
        <v>46064</v>
      </c>
      <c r="C792" t="s">
        <v>630</v>
      </c>
      <c r="D792" t="s">
        <v>1133</v>
      </c>
      <c r="E792" t="s">
        <v>95</v>
      </c>
      <c r="F792" s="4">
        <v>24</v>
      </c>
      <c r="G792" t="s">
        <v>111</v>
      </c>
      <c r="H792" t="s">
        <v>192</v>
      </c>
      <c r="I792" t="s">
        <v>307</v>
      </c>
      <c r="J792" t="s">
        <v>99</v>
      </c>
      <c r="K792" t="s">
        <v>124</v>
      </c>
      <c r="L792" t="s">
        <v>125</v>
      </c>
      <c r="M792" t="s">
        <v>126</v>
      </c>
      <c r="N792" t="s">
        <v>127</v>
      </c>
      <c r="O792" t="s">
        <v>104</v>
      </c>
      <c r="P792" s="4">
        <v>7</v>
      </c>
      <c r="Q792" s="4">
        <v>8500</v>
      </c>
      <c r="R792" s="4">
        <v>0.15</v>
      </c>
      <c r="S792" s="4">
        <v>161</v>
      </c>
      <c r="T792" t="s">
        <v>155</v>
      </c>
      <c r="U792" t="s">
        <v>106</v>
      </c>
    </row>
    <row r="793" spans="1:21" x14ac:dyDescent="0.25">
      <c r="A793" t="s">
        <v>1474</v>
      </c>
      <c r="B793" s="3">
        <v>46168</v>
      </c>
      <c r="C793" t="s">
        <v>553</v>
      </c>
      <c r="D793" t="s">
        <v>191</v>
      </c>
      <c r="E793" t="s">
        <v>110</v>
      </c>
      <c r="F793" s="4">
        <v>34</v>
      </c>
      <c r="G793" t="s">
        <v>111</v>
      </c>
      <c r="H793" t="s">
        <v>152</v>
      </c>
      <c r="I793" t="s">
        <v>274</v>
      </c>
      <c r="J793" t="s">
        <v>114</v>
      </c>
      <c r="K793" t="s">
        <v>174</v>
      </c>
      <c r="L793" t="s">
        <v>175</v>
      </c>
      <c r="M793" t="s">
        <v>102</v>
      </c>
      <c r="N793" t="s">
        <v>176</v>
      </c>
      <c r="O793" t="s">
        <v>104</v>
      </c>
      <c r="P793" s="4">
        <v>1</v>
      </c>
      <c r="Q793" s="4">
        <v>12500</v>
      </c>
      <c r="R793" s="4">
        <v>0.1</v>
      </c>
      <c r="S793" s="4">
        <v>485</v>
      </c>
      <c r="T793" t="s">
        <v>155</v>
      </c>
      <c r="U793" t="s">
        <v>106</v>
      </c>
    </row>
    <row r="794" spans="1:21" x14ac:dyDescent="0.25">
      <c r="A794" t="s">
        <v>1475</v>
      </c>
      <c r="B794" s="3">
        <v>46191</v>
      </c>
      <c r="C794" t="s">
        <v>657</v>
      </c>
      <c r="D794" t="s">
        <v>291</v>
      </c>
      <c r="E794" t="s">
        <v>95</v>
      </c>
      <c r="F794" s="4">
        <v>37</v>
      </c>
      <c r="G794" t="s">
        <v>96</v>
      </c>
      <c r="H794" t="s">
        <v>207</v>
      </c>
      <c r="I794" t="s">
        <v>270</v>
      </c>
      <c r="J794" t="s">
        <v>147</v>
      </c>
      <c r="K794" t="s">
        <v>310</v>
      </c>
      <c r="L794" t="s">
        <v>311</v>
      </c>
      <c r="M794" t="s">
        <v>102</v>
      </c>
      <c r="N794" t="s">
        <v>103</v>
      </c>
      <c r="O794" t="s">
        <v>140</v>
      </c>
      <c r="P794" s="4">
        <v>5</v>
      </c>
      <c r="Q794" s="4">
        <v>1200</v>
      </c>
      <c r="R794" s="4">
        <v>0</v>
      </c>
      <c r="S794" s="4">
        <v>75</v>
      </c>
      <c r="T794" t="s">
        <v>120</v>
      </c>
      <c r="U794" t="s">
        <v>106</v>
      </c>
    </row>
    <row r="795" spans="1:21" x14ac:dyDescent="0.25">
      <c r="A795" t="s">
        <v>1476</v>
      </c>
      <c r="B795" s="3">
        <v>46152</v>
      </c>
      <c r="C795" t="s">
        <v>293</v>
      </c>
      <c r="D795" t="s">
        <v>1321</v>
      </c>
      <c r="E795" t="s">
        <v>110</v>
      </c>
      <c r="F795" s="4">
        <v>37</v>
      </c>
      <c r="G795" t="s">
        <v>111</v>
      </c>
      <c r="H795" t="s">
        <v>145</v>
      </c>
      <c r="I795" t="s">
        <v>146</v>
      </c>
      <c r="J795" t="s">
        <v>99</v>
      </c>
      <c r="K795" t="s">
        <v>254</v>
      </c>
      <c r="L795" t="s">
        <v>255</v>
      </c>
      <c r="M795" t="s">
        <v>232</v>
      </c>
      <c r="N795" t="s">
        <v>256</v>
      </c>
      <c r="O795" t="s">
        <v>169</v>
      </c>
      <c r="P795" s="4">
        <v>7</v>
      </c>
      <c r="Q795" s="4">
        <v>400</v>
      </c>
      <c r="R795" s="4">
        <v>0.05</v>
      </c>
      <c r="S795" s="4">
        <v>288</v>
      </c>
      <c r="T795" t="s">
        <v>120</v>
      </c>
      <c r="U795" t="s">
        <v>106</v>
      </c>
    </row>
    <row r="796" spans="1:21" x14ac:dyDescent="0.25">
      <c r="A796" t="s">
        <v>1477</v>
      </c>
      <c r="B796" s="3">
        <v>46178</v>
      </c>
      <c r="C796" t="s">
        <v>474</v>
      </c>
      <c r="D796" t="s">
        <v>221</v>
      </c>
      <c r="E796" t="s">
        <v>95</v>
      </c>
      <c r="F796" s="4">
        <v>51</v>
      </c>
      <c r="G796" t="s">
        <v>159</v>
      </c>
      <c r="H796" t="s">
        <v>202</v>
      </c>
      <c r="I796" t="s">
        <v>203</v>
      </c>
      <c r="J796" t="s">
        <v>147</v>
      </c>
      <c r="K796" t="s">
        <v>310</v>
      </c>
      <c r="L796" t="s">
        <v>311</v>
      </c>
      <c r="M796" t="s">
        <v>102</v>
      </c>
      <c r="N796" t="s">
        <v>103</v>
      </c>
      <c r="O796" t="s">
        <v>169</v>
      </c>
      <c r="P796" s="4">
        <v>5</v>
      </c>
      <c r="Q796" s="4">
        <v>1200</v>
      </c>
      <c r="R796" s="4">
        <v>0</v>
      </c>
      <c r="S796" s="4">
        <v>120</v>
      </c>
      <c r="T796" t="s">
        <v>155</v>
      </c>
      <c r="U796" t="s">
        <v>106</v>
      </c>
    </row>
    <row r="797" spans="1:21" x14ac:dyDescent="0.25">
      <c r="A797" t="s">
        <v>1478</v>
      </c>
      <c r="B797" s="3">
        <v>46061</v>
      </c>
      <c r="C797" t="s">
        <v>417</v>
      </c>
      <c r="D797" t="s">
        <v>351</v>
      </c>
      <c r="E797" t="s">
        <v>95</v>
      </c>
      <c r="F797" s="4">
        <v>31</v>
      </c>
      <c r="G797" t="s">
        <v>111</v>
      </c>
      <c r="H797" t="s">
        <v>236</v>
      </c>
      <c r="I797" t="s">
        <v>237</v>
      </c>
      <c r="J797" t="s">
        <v>114</v>
      </c>
      <c r="K797" t="s">
        <v>124</v>
      </c>
      <c r="L797" t="s">
        <v>125</v>
      </c>
      <c r="M797" t="s">
        <v>126</v>
      </c>
      <c r="N797" t="s">
        <v>127</v>
      </c>
      <c r="O797" t="s">
        <v>194</v>
      </c>
      <c r="P797" s="4">
        <v>8</v>
      </c>
      <c r="Q797" s="4">
        <v>8500</v>
      </c>
      <c r="R797" s="4">
        <v>0.05</v>
      </c>
      <c r="S797" s="4">
        <v>323</v>
      </c>
      <c r="T797" t="s">
        <v>105</v>
      </c>
      <c r="U797" t="s">
        <v>141</v>
      </c>
    </row>
    <row r="798" spans="1:21" x14ac:dyDescent="0.25">
      <c r="A798" t="s">
        <v>1479</v>
      </c>
      <c r="B798" s="3">
        <v>46116</v>
      </c>
      <c r="C798" t="s">
        <v>643</v>
      </c>
      <c r="D798" t="s">
        <v>775</v>
      </c>
      <c r="E798" t="s">
        <v>110</v>
      </c>
      <c r="F798" s="4">
        <v>44</v>
      </c>
      <c r="G798" t="s">
        <v>111</v>
      </c>
      <c r="H798" t="s">
        <v>145</v>
      </c>
      <c r="I798" t="s">
        <v>146</v>
      </c>
      <c r="J798" t="s">
        <v>147</v>
      </c>
      <c r="K798" t="s">
        <v>174</v>
      </c>
      <c r="L798" t="s">
        <v>175</v>
      </c>
      <c r="M798" t="s">
        <v>102</v>
      </c>
      <c r="N798" t="s">
        <v>176</v>
      </c>
      <c r="O798" t="s">
        <v>104</v>
      </c>
      <c r="P798" s="4">
        <v>1</v>
      </c>
      <c r="Q798" s="4">
        <v>12500</v>
      </c>
      <c r="R798" s="4">
        <v>0.1</v>
      </c>
      <c r="S798" s="4">
        <v>390</v>
      </c>
      <c r="T798" t="s">
        <v>224</v>
      </c>
      <c r="U798" t="s">
        <v>106</v>
      </c>
    </row>
    <row r="799" spans="1:21" x14ac:dyDescent="0.25">
      <c r="A799" t="s">
        <v>1480</v>
      </c>
      <c r="B799" s="3">
        <v>46225</v>
      </c>
      <c r="C799" t="s">
        <v>263</v>
      </c>
      <c r="D799" t="s">
        <v>554</v>
      </c>
      <c r="E799" t="s">
        <v>95</v>
      </c>
      <c r="F799" s="4">
        <v>49</v>
      </c>
      <c r="G799" t="s">
        <v>111</v>
      </c>
      <c r="H799" t="s">
        <v>112</v>
      </c>
      <c r="I799" t="s">
        <v>188</v>
      </c>
      <c r="J799" t="s">
        <v>114</v>
      </c>
      <c r="K799" t="s">
        <v>222</v>
      </c>
      <c r="L799" t="s">
        <v>223</v>
      </c>
      <c r="M799" t="s">
        <v>102</v>
      </c>
      <c r="N799" t="s">
        <v>103</v>
      </c>
      <c r="O799" t="s">
        <v>154</v>
      </c>
      <c r="P799" s="4">
        <v>1</v>
      </c>
      <c r="Q799" s="4">
        <v>1600</v>
      </c>
      <c r="R799" s="4">
        <v>0.1</v>
      </c>
      <c r="S799" s="4">
        <v>331</v>
      </c>
      <c r="T799" t="s">
        <v>105</v>
      </c>
      <c r="U799" t="s">
        <v>106</v>
      </c>
    </row>
    <row r="800" spans="1:21" x14ac:dyDescent="0.25">
      <c r="A800" t="s">
        <v>1481</v>
      </c>
      <c r="B800" s="3">
        <v>46111</v>
      </c>
      <c r="C800" t="s">
        <v>608</v>
      </c>
      <c r="D800" t="s">
        <v>420</v>
      </c>
      <c r="E800" t="s">
        <v>95</v>
      </c>
      <c r="F800" s="4">
        <v>43</v>
      </c>
      <c r="G800" t="s">
        <v>96</v>
      </c>
      <c r="H800" t="s">
        <v>207</v>
      </c>
      <c r="I800" t="s">
        <v>208</v>
      </c>
      <c r="J800" t="s">
        <v>147</v>
      </c>
      <c r="K800" t="s">
        <v>254</v>
      </c>
      <c r="L800" t="s">
        <v>255</v>
      </c>
      <c r="M800" t="s">
        <v>232</v>
      </c>
      <c r="N800" t="s">
        <v>256</v>
      </c>
      <c r="O800" t="s">
        <v>148</v>
      </c>
      <c r="P800" s="4">
        <v>1</v>
      </c>
      <c r="Q800" s="4">
        <v>400</v>
      </c>
      <c r="R800" s="4">
        <v>0.05</v>
      </c>
      <c r="S800" s="4">
        <v>360</v>
      </c>
      <c r="T800" t="s">
        <v>105</v>
      </c>
      <c r="U800" t="s">
        <v>106</v>
      </c>
    </row>
    <row r="801" spans="1:21" x14ac:dyDescent="0.25">
      <c r="A801" t="s">
        <v>1482</v>
      </c>
      <c r="B801" s="3">
        <v>46136</v>
      </c>
      <c r="C801" t="s">
        <v>167</v>
      </c>
      <c r="D801" t="s">
        <v>1157</v>
      </c>
      <c r="E801" t="s">
        <v>110</v>
      </c>
      <c r="F801" s="4">
        <v>49</v>
      </c>
      <c r="G801" t="s">
        <v>133</v>
      </c>
      <c r="H801" t="s">
        <v>134</v>
      </c>
      <c r="I801" t="s">
        <v>135</v>
      </c>
      <c r="J801" t="s">
        <v>147</v>
      </c>
      <c r="K801" t="s">
        <v>136</v>
      </c>
      <c r="L801" t="s">
        <v>137</v>
      </c>
      <c r="M801" t="s">
        <v>138</v>
      </c>
      <c r="N801" t="s">
        <v>139</v>
      </c>
      <c r="O801" t="s">
        <v>119</v>
      </c>
      <c r="P801" s="4">
        <v>8</v>
      </c>
      <c r="Q801" s="4">
        <v>1200</v>
      </c>
      <c r="R801" s="4">
        <v>0.05</v>
      </c>
      <c r="S801" s="4">
        <v>211</v>
      </c>
      <c r="T801" t="s">
        <v>155</v>
      </c>
      <c r="U801" t="s">
        <v>106</v>
      </c>
    </row>
    <row r="802" spans="1:21" x14ac:dyDescent="0.25">
      <c r="A802" t="s">
        <v>1483</v>
      </c>
      <c r="B802" s="3">
        <v>46133</v>
      </c>
      <c r="C802" t="s">
        <v>839</v>
      </c>
      <c r="D802" t="s">
        <v>1201</v>
      </c>
      <c r="E802" t="s">
        <v>95</v>
      </c>
      <c r="F802" s="4">
        <v>26</v>
      </c>
      <c r="G802" t="s">
        <v>111</v>
      </c>
      <c r="H802" t="s">
        <v>112</v>
      </c>
      <c r="I802" t="s">
        <v>315</v>
      </c>
      <c r="J802" t="s">
        <v>114</v>
      </c>
      <c r="K802" t="s">
        <v>238</v>
      </c>
      <c r="L802" t="s">
        <v>239</v>
      </c>
      <c r="M802" t="s">
        <v>126</v>
      </c>
      <c r="N802" t="s">
        <v>240</v>
      </c>
      <c r="O802" t="s">
        <v>194</v>
      </c>
      <c r="P802" s="4">
        <v>1</v>
      </c>
      <c r="Q802" s="4">
        <v>10500</v>
      </c>
      <c r="R802" s="4">
        <v>0.1</v>
      </c>
      <c r="S802" s="4">
        <v>345</v>
      </c>
      <c r="T802" t="s">
        <v>155</v>
      </c>
      <c r="U802" t="s">
        <v>106</v>
      </c>
    </row>
    <row r="803" spans="1:21" x14ac:dyDescent="0.25">
      <c r="A803" t="s">
        <v>1484</v>
      </c>
      <c r="B803" s="3">
        <v>46115</v>
      </c>
      <c r="C803" t="s">
        <v>778</v>
      </c>
      <c r="D803" t="s">
        <v>409</v>
      </c>
      <c r="E803" t="s">
        <v>110</v>
      </c>
      <c r="F803" s="4">
        <v>21</v>
      </c>
      <c r="G803" t="s">
        <v>159</v>
      </c>
      <c r="H803" t="s">
        <v>202</v>
      </c>
      <c r="I803" t="s">
        <v>203</v>
      </c>
      <c r="J803" t="s">
        <v>147</v>
      </c>
      <c r="K803" t="s">
        <v>182</v>
      </c>
      <c r="L803" t="s">
        <v>183</v>
      </c>
      <c r="M803" t="s">
        <v>138</v>
      </c>
      <c r="N803" t="s">
        <v>184</v>
      </c>
      <c r="O803" t="s">
        <v>104</v>
      </c>
      <c r="P803" s="4">
        <v>1</v>
      </c>
      <c r="Q803" s="4">
        <v>650</v>
      </c>
      <c r="R803" s="4">
        <v>0.1</v>
      </c>
      <c r="S803" s="4">
        <v>293</v>
      </c>
      <c r="T803" t="s">
        <v>128</v>
      </c>
      <c r="U803" t="s">
        <v>129</v>
      </c>
    </row>
    <row r="804" spans="1:21" x14ac:dyDescent="0.25">
      <c r="A804" t="s">
        <v>1485</v>
      </c>
      <c r="B804" s="3">
        <v>46037</v>
      </c>
      <c r="C804" t="s">
        <v>704</v>
      </c>
      <c r="D804" t="s">
        <v>409</v>
      </c>
      <c r="E804" t="s">
        <v>110</v>
      </c>
      <c r="F804" s="4">
        <v>37</v>
      </c>
      <c r="G804" t="s">
        <v>133</v>
      </c>
      <c r="H804" t="s">
        <v>390</v>
      </c>
      <c r="I804" t="s">
        <v>391</v>
      </c>
      <c r="J804" t="s">
        <v>99</v>
      </c>
      <c r="K804" t="s">
        <v>254</v>
      </c>
      <c r="L804" t="s">
        <v>255</v>
      </c>
      <c r="M804" t="s">
        <v>232</v>
      </c>
      <c r="N804" t="s">
        <v>256</v>
      </c>
      <c r="O804" t="s">
        <v>194</v>
      </c>
      <c r="P804" s="4">
        <v>2</v>
      </c>
      <c r="Q804" s="4">
        <v>400</v>
      </c>
      <c r="R804" s="4">
        <v>0.15</v>
      </c>
      <c r="S804" s="4">
        <v>452</v>
      </c>
      <c r="T804" t="s">
        <v>105</v>
      </c>
      <c r="U804" t="s">
        <v>106</v>
      </c>
    </row>
    <row r="805" spans="1:21" x14ac:dyDescent="0.25">
      <c r="A805" t="s">
        <v>1486</v>
      </c>
      <c r="B805" s="3">
        <v>46179</v>
      </c>
      <c r="C805" t="s">
        <v>1487</v>
      </c>
      <c r="D805" t="s">
        <v>394</v>
      </c>
      <c r="E805" t="s">
        <v>110</v>
      </c>
      <c r="F805" s="4">
        <v>25</v>
      </c>
      <c r="G805" t="s">
        <v>133</v>
      </c>
      <c r="H805" t="s">
        <v>134</v>
      </c>
      <c r="I805" t="s">
        <v>135</v>
      </c>
      <c r="J805" t="s">
        <v>114</v>
      </c>
      <c r="K805" t="s">
        <v>100</v>
      </c>
      <c r="L805" t="s">
        <v>101</v>
      </c>
      <c r="M805" t="s">
        <v>102</v>
      </c>
      <c r="N805" t="s">
        <v>103</v>
      </c>
      <c r="O805" t="s">
        <v>198</v>
      </c>
      <c r="P805" s="4">
        <v>2</v>
      </c>
      <c r="Q805" s="4">
        <v>850</v>
      </c>
      <c r="R805" s="4">
        <v>0.15</v>
      </c>
      <c r="S805" s="4">
        <v>142</v>
      </c>
      <c r="T805" t="s">
        <v>128</v>
      </c>
      <c r="U805" t="s">
        <v>129</v>
      </c>
    </row>
    <row r="806" spans="1:21" x14ac:dyDescent="0.25">
      <c r="A806" t="s">
        <v>1488</v>
      </c>
      <c r="B806" s="3">
        <v>46112</v>
      </c>
      <c r="C806" t="s">
        <v>553</v>
      </c>
      <c r="D806" t="s">
        <v>715</v>
      </c>
      <c r="E806" t="s">
        <v>110</v>
      </c>
      <c r="F806" s="4">
        <v>33</v>
      </c>
      <c r="G806" t="s">
        <v>111</v>
      </c>
      <c r="H806" t="s">
        <v>112</v>
      </c>
      <c r="I806" t="s">
        <v>315</v>
      </c>
      <c r="J806" t="s">
        <v>99</v>
      </c>
      <c r="K806" t="s">
        <v>124</v>
      </c>
      <c r="L806" t="s">
        <v>125</v>
      </c>
      <c r="M806" t="s">
        <v>126</v>
      </c>
      <c r="N806" t="s">
        <v>127</v>
      </c>
      <c r="O806" t="s">
        <v>148</v>
      </c>
      <c r="P806" s="4">
        <v>4</v>
      </c>
      <c r="Q806" s="4">
        <v>8500</v>
      </c>
      <c r="R806" s="4">
        <v>0</v>
      </c>
      <c r="S806" s="4">
        <v>461</v>
      </c>
      <c r="T806" t="s">
        <v>128</v>
      </c>
      <c r="U806" t="s">
        <v>106</v>
      </c>
    </row>
    <row r="807" spans="1:21" x14ac:dyDescent="0.25">
      <c r="A807" t="s">
        <v>1489</v>
      </c>
      <c r="B807" s="3">
        <v>46202</v>
      </c>
      <c r="C807" t="s">
        <v>1197</v>
      </c>
      <c r="D807" t="s">
        <v>701</v>
      </c>
      <c r="E807" t="s">
        <v>110</v>
      </c>
      <c r="F807" s="4">
        <v>48</v>
      </c>
      <c r="G807" t="s">
        <v>111</v>
      </c>
      <c r="H807" t="s">
        <v>152</v>
      </c>
      <c r="I807" t="s">
        <v>153</v>
      </c>
      <c r="J807" t="s">
        <v>99</v>
      </c>
      <c r="K807" t="s">
        <v>174</v>
      </c>
      <c r="L807" t="s">
        <v>175</v>
      </c>
      <c r="M807" t="s">
        <v>102</v>
      </c>
      <c r="N807" t="s">
        <v>176</v>
      </c>
      <c r="O807" t="s">
        <v>198</v>
      </c>
      <c r="P807" s="4">
        <v>7</v>
      </c>
      <c r="Q807" s="4">
        <v>12500</v>
      </c>
      <c r="R807" s="4">
        <v>0.1</v>
      </c>
      <c r="S807" s="4">
        <v>402</v>
      </c>
      <c r="T807" t="s">
        <v>120</v>
      </c>
      <c r="U807" t="s">
        <v>106</v>
      </c>
    </row>
    <row r="808" spans="1:21" x14ac:dyDescent="0.25">
      <c r="A808" t="s">
        <v>1490</v>
      </c>
      <c r="B808" s="3">
        <v>46117</v>
      </c>
      <c r="C808" t="s">
        <v>485</v>
      </c>
      <c r="D808" t="s">
        <v>242</v>
      </c>
      <c r="E808" t="s">
        <v>110</v>
      </c>
      <c r="F808" s="4">
        <v>46</v>
      </c>
      <c r="G808" t="s">
        <v>159</v>
      </c>
      <c r="H808" t="s">
        <v>160</v>
      </c>
      <c r="I808" t="s">
        <v>161</v>
      </c>
      <c r="J808" t="s">
        <v>114</v>
      </c>
      <c r="K808" t="s">
        <v>124</v>
      </c>
      <c r="L808" t="s">
        <v>125</v>
      </c>
      <c r="M808" t="s">
        <v>126</v>
      </c>
      <c r="N808" t="s">
        <v>127</v>
      </c>
      <c r="O808" t="s">
        <v>140</v>
      </c>
      <c r="P808" s="4">
        <v>4</v>
      </c>
      <c r="Q808" s="4">
        <v>8500</v>
      </c>
      <c r="R808" s="4">
        <v>0</v>
      </c>
      <c r="S808" s="4">
        <v>295</v>
      </c>
      <c r="T808" t="s">
        <v>128</v>
      </c>
      <c r="U808" t="s">
        <v>106</v>
      </c>
    </row>
    <row r="809" spans="1:21" x14ac:dyDescent="0.25">
      <c r="A809" t="s">
        <v>1491</v>
      </c>
      <c r="B809" s="3">
        <v>46210</v>
      </c>
      <c r="C809" t="s">
        <v>759</v>
      </c>
      <c r="D809" t="s">
        <v>1049</v>
      </c>
      <c r="E809" t="s">
        <v>110</v>
      </c>
      <c r="F809" s="4">
        <v>40</v>
      </c>
      <c r="G809" t="s">
        <v>111</v>
      </c>
      <c r="H809" t="s">
        <v>152</v>
      </c>
      <c r="I809" t="s">
        <v>153</v>
      </c>
      <c r="J809" t="s">
        <v>147</v>
      </c>
      <c r="K809" t="s">
        <v>182</v>
      </c>
      <c r="L809" t="s">
        <v>183</v>
      </c>
      <c r="M809" t="s">
        <v>138</v>
      </c>
      <c r="N809" t="s">
        <v>184</v>
      </c>
      <c r="O809" t="s">
        <v>119</v>
      </c>
      <c r="P809" s="4">
        <v>3</v>
      </c>
      <c r="Q809" s="4">
        <v>650</v>
      </c>
      <c r="R809" s="4">
        <v>0</v>
      </c>
      <c r="S809" s="4">
        <v>99</v>
      </c>
      <c r="T809" t="s">
        <v>155</v>
      </c>
      <c r="U809" t="s">
        <v>106</v>
      </c>
    </row>
    <row r="810" spans="1:21" x14ac:dyDescent="0.25">
      <c r="A810" t="s">
        <v>1492</v>
      </c>
      <c r="B810" s="3">
        <v>46177</v>
      </c>
      <c r="C810" t="s">
        <v>696</v>
      </c>
      <c r="D810" t="s">
        <v>1220</v>
      </c>
      <c r="E810" t="s">
        <v>95</v>
      </c>
      <c r="F810" s="4">
        <v>54</v>
      </c>
      <c r="G810" t="s">
        <v>133</v>
      </c>
      <c r="H810" t="s">
        <v>134</v>
      </c>
      <c r="I810" t="s">
        <v>135</v>
      </c>
      <c r="J810" t="s">
        <v>99</v>
      </c>
      <c r="K810" t="s">
        <v>254</v>
      </c>
      <c r="L810" t="s">
        <v>255</v>
      </c>
      <c r="M810" t="s">
        <v>232</v>
      </c>
      <c r="N810" t="s">
        <v>256</v>
      </c>
      <c r="O810" t="s">
        <v>154</v>
      </c>
      <c r="P810" s="4">
        <v>4</v>
      </c>
      <c r="Q810" s="4">
        <v>400</v>
      </c>
      <c r="R810" s="4">
        <v>0</v>
      </c>
      <c r="S810" s="4">
        <v>269</v>
      </c>
      <c r="T810" t="s">
        <v>105</v>
      </c>
      <c r="U810" t="s">
        <v>129</v>
      </c>
    </row>
    <row r="811" spans="1:21" x14ac:dyDescent="0.25">
      <c r="A811" t="s">
        <v>1493</v>
      </c>
      <c r="B811" s="3">
        <v>46028</v>
      </c>
      <c r="C811" t="s">
        <v>417</v>
      </c>
      <c r="D811" t="s">
        <v>318</v>
      </c>
      <c r="E811" t="s">
        <v>95</v>
      </c>
      <c r="F811" s="4">
        <v>21</v>
      </c>
      <c r="G811" t="s">
        <v>111</v>
      </c>
      <c r="H811" t="s">
        <v>236</v>
      </c>
      <c r="I811" t="s">
        <v>237</v>
      </c>
      <c r="J811" t="s">
        <v>147</v>
      </c>
      <c r="K811" t="s">
        <v>310</v>
      </c>
      <c r="L811" t="s">
        <v>311</v>
      </c>
      <c r="M811" t="s">
        <v>102</v>
      </c>
      <c r="N811" t="s">
        <v>103</v>
      </c>
      <c r="O811" t="s">
        <v>140</v>
      </c>
      <c r="P811" s="4">
        <v>5</v>
      </c>
      <c r="Q811" s="4">
        <v>1200</v>
      </c>
      <c r="R811" s="4">
        <v>0.15</v>
      </c>
      <c r="S811" s="4">
        <v>96</v>
      </c>
      <c r="T811" t="s">
        <v>155</v>
      </c>
      <c r="U811" t="s">
        <v>106</v>
      </c>
    </row>
    <row r="812" spans="1:21" x14ac:dyDescent="0.25">
      <c r="A812" t="s">
        <v>1494</v>
      </c>
      <c r="B812" s="3">
        <v>46150</v>
      </c>
      <c r="C812" t="s">
        <v>1210</v>
      </c>
      <c r="D812" t="s">
        <v>878</v>
      </c>
      <c r="E812" t="s">
        <v>110</v>
      </c>
      <c r="F812" s="4">
        <v>23</v>
      </c>
      <c r="G812" t="s">
        <v>96</v>
      </c>
      <c r="H812" t="s">
        <v>228</v>
      </c>
      <c r="I812" t="s">
        <v>229</v>
      </c>
      <c r="J812" t="s">
        <v>147</v>
      </c>
      <c r="K812" t="s">
        <v>100</v>
      </c>
      <c r="L812" t="s">
        <v>101</v>
      </c>
      <c r="M812" t="s">
        <v>102</v>
      </c>
      <c r="N812" t="s">
        <v>103</v>
      </c>
      <c r="O812" t="s">
        <v>140</v>
      </c>
      <c r="P812" s="4">
        <v>6</v>
      </c>
      <c r="Q812" s="4">
        <v>850</v>
      </c>
      <c r="R812" s="4">
        <v>0.05</v>
      </c>
      <c r="S812" s="4">
        <v>64</v>
      </c>
      <c r="T812" t="s">
        <v>128</v>
      </c>
      <c r="U812" t="s">
        <v>129</v>
      </c>
    </row>
    <row r="813" spans="1:21" x14ac:dyDescent="0.25">
      <c r="A813" t="s">
        <v>1495</v>
      </c>
      <c r="B813" s="3">
        <v>46183</v>
      </c>
      <c r="C813" t="s">
        <v>290</v>
      </c>
      <c r="D813" t="s">
        <v>264</v>
      </c>
      <c r="E813" t="s">
        <v>95</v>
      </c>
      <c r="F813" s="4">
        <v>29</v>
      </c>
      <c r="G813" t="s">
        <v>111</v>
      </c>
      <c r="H813" t="s">
        <v>112</v>
      </c>
      <c r="I813" t="s">
        <v>315</v>
      </c>
      <c r="J813" t="s">
        <v>99</v>
      </c>
      <c r="K813" t="s">
        <v>238</v>
      </c>
      <c r="L813" t="s">
        <v>239</v>
      </c>
      <c r="M813" t="s">
        <v>126</v>
      </c>
      <c r="N813" t="s">
        <v>240</v>
      </c>
      <c r="O813" t="s">
        <v>154</v>
      </c>
      <c r="P813" s="4">
        <v>8</v>
      </c>
      <c r="Q813" s="4">
        <v>10500</v>
      </c>
      <c r="R813" s="4">
        <v>0.15</v>
      </c>
      <c r="S813" s="4">
        <v>65</v>
      </c>
      <c r="T813" t="s">
        <v>105</v>
      </c>
      <c r="U813" t="s">
        <v>106</v>
      </c>
    </row>
    <row r="814" spans="1:21" x14ac:dyDescent="0.25">
      <c r="A814" t="s">
        <v>1496</v>
      </c>
      <c r="B814" s="3">
        <v>46039</v>
      </c>
      <c r="C814" t="s">
        <v>560</v>
      </c>
      <c r="D814" t="s">
        <v>775</v>
      </c>
      <c r="E814" t="s">
        <v>110</v>
      </c>
      <c r="F814" s="4">
        <v>46</v>
      </c>
      <c r="G814" t="s">
        <v>111</v>
      </c>
      <c r="H814" t="s">
        <v>112</v>
      </c>
      <c r="I814" t="s">
        <v>315</v>
      </c>
      <c r="J814" t="s">
        <v>114</v>
      </c>
      <c r="K814" t="s">
        <v>254</v>
      </c>
      <c r="L814" t="s">
        <v>255</v>
      </c>
      <c r="M814" t="s">
        <v>232</v>
      </c>
      <c r="N814" t="s">
        <v>256</v>
      </c>
      <c r="O814" t="s">
        <v>148</v>
      </c>
      <c r="P814" s="4">
        <v>1</v>
      </c>
      <c r="Q814" s="4">
        <v>400</v>
      </c>
      <c r="R814" s="4">
        <v>0.1</v>
      </c>
      <c r="S814" s="4">
        <v>79</v>
      </c>
      <c r="T814" t="s">
        <v>128</v>
      </c>
      <c r="U814" t="s">
        <v>106</v>
      </c>
    </row>
    <row r="815" spans="1:21" x14ac:dyDescent="0.25">
      <c r="A815" t="s">
        <v>1497</v>
      </c>
      <c r="B815" s="3">
        <v>46028</v>
      </c>
      <c r="C815" t="s">
        <v>353</v>
      </c>
      <c r="D815" t="s">
        <v>491</v>
      </c>
      <c r="E815" t="s">
        <v>110</v>
      </c>
      <c r="F815" s="4">
        <v>50</v>
      </c>
      <c r="G815" t="s">
        <v>96</v>
      </c>
      <c r="H815" t="s">
        <v>97</v>
      </c>
      <c r="I815" t="s">
        <v>98</v>
      </c>
      <c r="J815" t="s">
        <v>147</v>
      </c>
      <c r="K815" t="s">
        <v>238</v>
      </c>
      <c r="L815" t="s">
        <v>239</v>
      </c>
      <c r="M815" t="s">
        <v>126</v>
      </c>
      <c r="N815" t="s">
        <v>240</v>
      </c>
      <c r="O815" t="s">
        <v>119</v>
      </c>
      <c r="P815" s="4">
        <v>4</v>
      </c>
      <c r="Q815" s="4">
        <v>10500</v>
      </c>
      <c r="R815" s="4">
        <v>0.1</v>
      </c>
      <c r="S815" s="4">
        <v>376</v>
      </c>
      <c r="T815" t="s">
        <v>120</v>
      </c>
      <c r="U815" t="s">
        <v>106</v>
      </c>
    </row>
    <row r="816" spans="1:21" x14ac:dyDescent="0.25">
      <c r="A816" t="s">
        <v>1498</v>
      </c>
      <c r="B816" s="3">
        <v>46257</v>
      </c>
      <c r="C816" t="s">
        <v>987</v>
      </c>
      <c r="D816" t="s">
        <v>488</v>
      </c>
      <c r="E816" t="s">
        <v>110</v>
      </c>
      <c r="F816" s="4">
        <v>42</v>
      </c>
      <c r="G816" t="s">
        <v>111</v>
      </c>
      <c r="H816" t="s">
        <v>152</v>
      </c>
      <c r="I816" t="s">
        <v>274</v>
      </c>
      <c r="J816" t="s">
        <v>147</v>
      </c>
      <c r="K816" t="s">
        <v>182</v>
      </c>
      <c r="L816" t="s">
        <v>183</v>
      </c>
      <c r="M816" t="s">
        <v>138</v>
      </c>
      <c r="N816" t="s">
        <v>184</v>
      </c>
      <c r="O816" t="s">
        <v>194</v>
      </c>
      <c r="P816" s="4">
        <v>8</v>
      </c>
      <c r="Q816" s="4">
        <v>650</v>
      </c>
      <c r="R816" s="4">
        <v>0</v>
      </c>
      <c r="S816" s="4">
        <v>222</v>
      </c>
      <c r="T816" t="s">
        <v>120</v>
      </c>
      <c r="U816" t="s">
        <v>106</v>
      </c>
    </row>
    <row r="817" spans="1:21" x14ac:dyDescent="0.25">
      <c r="A817" t="s">
        <v>1499</v>
      </c>
      <c r="B817" s="3">
        <v>46071</v>
      </c>
      <c r="C817" t="s">
        <v>781</v>
      </c>
      <c r="D817" t="s">
        <v>1500</v>
      </c>
      <c r="E817" t="s">
        <v>110</v>
      </c>
      <c r="F817" s="4">
        <v>25</v>
      </c>
      <c r="G817" t="s">
        <v>133</v>
      </c>
      <c r="H817" t="s">
        <v>180</v>
      </c>
      <c r="I817" t="s">
        <v>181</v>
      </c>
      <c r="J817" t="s">
        <v>114</v>
      </c>
      <c r="K817" t="s">
        <v>174</v>
      </c>
      <c r="L817" t="s">
        <v>175</v>
      </c>
      <c r="M817" t="s">
        <v>102</v>
      </c>
      <c r="N817" t="s">
        <v>176</v>
      </c>
      <c r="O817" t="s">
        <v>119</v>
      </c>
      <c r="P817" s="4">
        <v>5</v>
      </c>
      <c r="Q817" s="4">
        <v>12500</v>
      </c>
      <c r="R817" s="4">
        <v>0.1</v>
      </c>
      <c r="S817" s="4">
        <v>259</v>
      </c>
      <c r="T817" t="s">
        <v>128</v>
      </c>
      <c r="U817" t="s">
        <v>106</v>
      </c>
    </row>
    <row r="818" spans="1:21" x14ac:dyDescent="0.25">
      <c r="A818" t="s">
        <v>1501</v>
      </c>
      <c r="B818" s="3">
        <v>46036</v>
      </c>
      <c r="C818" t="s">
        <v>502</v>
      </c>
      <c r="D818" t="s">
        <v>588</v>
      </c>
      <c r="E818" t="s">
        <v>95</v>
      </c>
      <c r="F818" s="4">
        <v>29</v>
      </c>
      <c r="G818" t="s">
        <v>111</v>
      </c>
      <c r="H818" t="s">
        <v>192</v>
      </c>
      <c r="I818" t="s">
        <v>307</v>
      </c>
      <c r="J818" t="s">
        <v>147</v>
      </c>
      <c r="K818" t="s">
        <v>310</v>
      </c>
      <c r="L818" t="s">
        <v>311</v>
      </c>
      <c r="M818" t="s">
        <v>102</v>
      </c>
      <c r="N818" t="s">
        <v>103</v>
      </c>
      <c r="O818" t="s">
        <v>194</v>
      </c>
      <c r="P818" s="4">
        <v>3</v>
      </c>
      <c r="Q818" s="4">
        <v>1200</v>
      </c>
      <c r="R818" s="4">
        <v>0.1</v>
      </c>
      <c r="S818" s="4">
        <v>160</v>
      </c>
      <c r="T818" t="s">
        <v>155</v>
      </c>
      <c r="U818" t="s">
        <v>106</v>
      </c>
    </row>
    <row r="819" spans="1:21" x14ac:dyDescent="0.25">
      <c r="A819" t="s">
        <v>1502</v>
      </c>
      <c r="B819" s="3">
        <v>46253</v>
      </c>
      <c r="C819" t="s">
        <v>949</v>
      </c>
      <c r="D819" t="s">
        <v>1426</v>
      </c>
      <c r="E819" t="s">
        <v>95</v>
      </c>
      <c r="F819" s="4">
        <v>46</v>
      </c>
      <c r="G819" t="s">
        <v>111</v>
      </c>
      <c r="H819" t="s">
        <v>192</v>
      </c>
      <c r="I819" t="s">
        <v>307</v>
      </c>
      <c r="J819" t="s">
        <v>147</v>
      </c>
      <c r="K819" t="s">
        <v>339</v>
      </c>
      <c r="L819" t="s">
        <v>340</v>
      </c>
      <c r="M819" t="s">
        <v>102</v>
      </c>
      <c r="N819" t="s">
        <v>342</v>
      </c>
      <c r="O819" t="s">
        <v>154</v>
      </c>
      <c r="P819" s="4">
        <v>1</v>
      </c>
      <c r="Q819" s="4">
        <v>65000</v>
      </c>
      <c r="R819" s="4">
        <v>0.05</v>
      </c>
      <c r="S819" s="4">
        <v>174</v>
      </c>
      <c r="T819" t="s">
        <v>224</v>
      </c>
      <c r="U819" t="s">
        <v>106</v>
      </c>
    </row>
    <row r="820" spans="1:21" x14ac:dyDescent="0.25">
      <c r="A820" t="s">
        <v>1503</v>
      </c>
      <c r="B820" s="3">
        <v>46082</v>
      </c>
      <c r="C820" t="s">
        <v>108</v>
      </c>
      <c r="D820" t="s">
        <v>513</v>
      </c>
      <c r="E820" t="s">
        <v>95</v>
      </c>
      <c r="F820" s="4">
        <v>45</v>
      </c>
      <c r="G820" t="s">
        <v>111</v>
      </c>
      <c r="H820" t="s">
        <v>236</v>
      </c>
      <c r="I820" t="s">
        <v>237</v>
      </c>
      <c r="J820" t="s">
        <v>147</v>
      </c>
      <c r="K820" t="s">
        <v>182</v>
      </c>
      <c r="L820" t="s">
        <v>183</v>
      </c>
      <c r="M820" t="s">
        <v>138</v>
      </c>
      <c r="N820" t="s">
        <v>184</v>
      </c>
      <c r="O820" t="s">
        <v>119</v>
      </c>
      <c r="P820" s="4">
        <v>8</v>
      </c>
      <c r="Q820" s="4">
        <v>650</v>
      </c>
      <c r="R820" s="4">
        <v>0</v>
      </c>
      <c r="S820" s="4">
        <v>120</v>
      </c>
      <c r="T820" t="s">
        <v>105</v>
      </c>
      <c r="U820" t="s">
        <v>129</v>
      </c>
    </row>
    <row r="821" spans="1:21" x14ac:dyDescent="0.25">
      <c r="A821" t="s">
        <v>1504</v>
      </c>
      <c r="B821" s="3">
        <v>46135</v>
      </c>
      <c r="C821" t="s">
        <v>536</v>
      </c>
      <c r="D821" t="s">
        <v>351</v>
      </c>
      <c r="E821" t="s">
        <v>110</v>
      </c>
      <c r="F821" s="4">
        <v>32</v>
      </c>
      <c r="G821" t="s">
        <v>96</v>
      </c>
      <c r="H821" t="s">
        <v>97</v>
      </c>
      <c r="I821" t="s">
        <v>98</v>
      </c>
      <c r="J821" t="s">
        <v>99</v>
      </c>
      <c r="K821" t="s">
        <v>100</v>
      </c>
      <c r="L821" t="s">
        <v>101</v>
      </c>
      <c r="M821" t="s">
        <v>102</v>
      </c>
      <c r="N821" t="s">
        <v>103</v>
      </c>
      <c r="O821" t="s">
        <v>198</v>
      </c>
      <c r="P821" s="4">
        <v>3</v>
      </c>
      <c r="Q821" s="4">
        <v>850</v>
      </c>
      <c r="R821" s="4">
        <v>0.1</v>
      </c>
      <c r="S821" s="4">
        <v>418</v>
      </c>
      <c r="T821" t="s">
        <v>105</v>
      </c>
      <c r="U821" t="s">
        <v>106</v>
      </c>
    </row>
    <row r="822" spans="1:21" x14ac:dyDescent="0.25">
      <c r="A822" t="s">
        <v>1505</v>
      </c>
      <c r="B822" s="3">
        <v>46218</v>
      </c>
      <c r="C822" t="s">
        <v>378</v>
      </c>
      <c r="D822" t="s">
        <v>267</v>
      </c>
      <c r="E822" t="s">
        <v>95</v>
      </c>
      <c r="F822" s="4">
        <v>28</v>
      </c>
      <c r="G822" t="s">
        <v>111</v>
      </c>
      <c r="H822" t="s">
        <v>236</v>
      </c>
      <c r="I822" t="s">
        <v>237</v>
      </c>
      <c r="J822" t="s">
        <v>147</v>
      </c>
      <c r="K822" t="s">
        <v>115</v>
      </c>
      <c r="L822" t="s">
        <v>116</v>
      </c>
      <c r="M822" t="s">
        <v>117</v>
      </c>
      <c r="N822" t="s">
        <v>118</v>
      </c>
      <c r="O822" t="s">
        <v>194</v>
      </c>
      <c r="P822" s="4">
        <v>6</v>
      </c>
      <c r="Q822" s="4">
        <v>1600</v>
      </c>
      <c r="R822" s="4">
        <v>0.05</v>
      </c>
      <c r="S822" s="4">
        <v>253</v>
      </c>
      <c r="T822" t="s">
        <v>767</v>
      </c>
      <c r="U822" t="s">
        <v>129</v>
      </c>
    </row>
    <row r="823" spans="1:21" x14ac:dyDescent="0.25">
      <c r="A823" t="s">
        <v>1506</v>
      </c>
      <c r="B823" s="3">
        <v>46088</v>
      </c>
      <c r="C823" t="s">
        <v>330</v>
      </c>
      <c r="D823" t="s">
        <v>447</v>
      </c>
      <c r="E823" t="s">
        <v>110</v>
      </c>
      <c r="F823" s="4">
        <v>32</v>
      </c>
      <c r="G823" t="s">
        <v>111</v>
      </c>
      <c r="H823" t="s">
        <v>112</v>
      </c>
      <c r="I823" t="s">
        <v>173</v>
      </c>
      <c r="J823" t="s">
        <v>147</v>
      </c>
      <c r="K823" t="s">
        <v>339</v>
      </c>
      <c r="L823" t="s">
        <v>340</v>
      </c>
      <c r="M823" t="s">
        <v>102</v>
      </c>
      <c r="N823" t="s">
        <v>342</v>
      </c>
      <c r="O823" t="s">
        <v>194</v>
      </c>
      <c r="P823" s="4">
        <v>3</v>
      </c>
      <c r="Q823" s="4">
        <v>65000</v>
      </c>
      <c r="R823" s="4">
        <v>0.1</v>
      </c>
      <c r="S823" s="4">
        <v>175</v>
      </c>
      <c r="T823" t="s">
        <v>155</v>
      </c>
      <c r="U823" t="s">
        <v>129</v>
      </c>
    </row>
    <row r="824" spans="1:21" x14ac:dyDescent="0.25">
      <c r="A824" t="s">
        <v>1507</v>
      </c>
      <c r="B824" s="3">
        <v>46181</v>
      </c>
      <c r="C824" t="s">
        <v>1508</v>
      </c>
      <c r="D824" t="s">
        <v>1472</v>
      </c>
      <c r="E824" t="s">
        <v>110</v>
      </c>
      <c r="F824" s="4">
        <v>44</v>
      </c>
      <c r="G824" t="s">
        <v>96</v>
      </c>
      <c r="H824" t="s">
        <v>97</v>
      </c>
      <c r="I824" t="s">
        <v>98</v>
      </c>
      <c r="J824" t="s">
        <v>99</v>
      </c>
      <c r="K824" t="s">
        <v>182</v>
      </c>
      <c r="L824" t="s">
        <v>183</v>
      </c>
      <c r="M824" t="s">
        <v>138</v>
      </c>
      <c r="N824" t="s">
        <v>184</v>
      </c>
      <c r="O824" t="s">
        <v>148</v>
      </c>
      <c r="P824" s="4">
        <v>5</v>
      </c>
      <c r="Q824" s="4">
        <v>650</v>
      </c>
      <c r="R824" s="4">
        <v>0.1</v>
      </c>
      <c r="S824" s="4">
        <v>241</v>
      </c>
      <c r="T824" t="s">
        <v>120</v>
      </c>
      <c r="U824" t="s">
        <v>129</v>
      </c>
    </row>
    <row r="825" spans="1:21" x14ac:dyDescent="0.25">
      <c r="A825" t="s">
        <v>1509</v>
      </c>
      <c r="B825" s="3">
        <v>46213</v>
      </c>
      <c r="C825" t="s">
        <v>757</v>
      </c>
      <c r="D825" t="s">
        <v>462</v>
      </c>
      <c r="E825" t="s">
        <v>110</v>
      </c>
      <c r="F825" s="4">
        <v>33</v>
      </c>
      <c r="G825" t="s">
        <v>111</v>
      </c>
      <c r="H825" t="s">
        <v>145</v>
      </c>
      <c r="I825" t="s">
        <v>303</v>
      </c>
      <c r="J825" t="s">
        <v>99</v>
      </c>
      <c r="K825" t="s">
        <v>222</v>
      </c>
      <c r="L825" t="s">
        <v>223</v>
      </c>
      <c r="M825" t="s">
        <v>102</v>
      </c>
      <c r="N825" t="s">
        <v>103</v>
      </c>
      <c r="O825" t="s">
        <v>154</v>
      </c>
      <c r="P825" s="4">
        <v>7</v>
      </c>
      <c r="Q825" s="4">
        <v>1600</v>
      </c>
      <c r="R825" s="4">
        <v>0.2</v>
      </c>
      <c r="S825" s="4">
        <v>497</v>
      </c>
      <c r="T825" t="s">
        <v>120</v>
      </c>
      <c r="U825" t="s">
        <v>106</v>
      </c>
    </row>
    <row r="826" spans="1:21" x14ac:dyDescent="0.25">
      <c r="A826" t="s">
        <v>1510</v>
      </c>
      <c r="B826" s="3">
        <v>46031</v>
      </c>
      <c r="C826" t="s">
        <v>1137</v>
      </c>
      <c r="D826" t="s">
        <v>959</v>
      </c>
      <c r="E826" t="s">
        <v>95</v>
      </c>
      <c r="F826" s="4">
        <v>24</v>
      </c>
      <c r="G826" t="s">
        <v>133</v>
      </c>
      <c r="H826" t="s">
        <v>390</v>
      </c>
      <c r="I826" t="s">
        <v>391</v>
      </c>
      <c r="J826" t="s">
        <v>99</v>
      </c>
      <c r="K826" t="s">
        <v>339</v>
      </c>
      <c r="L826" t="s">
        <v>340</v>
      </c>
      <c r="M826" t="s">
        <v>102</v>
      </c>
      <c r="N826" t="s">
        <v>342</v>
      </c>
      <c r="O826" t="s">
        <v>169</v>
      </c>
      <c r="P826" s="4">
        <v>5</v>
      </c>
      <c r="Q826" s="4">
        <v>65000</v>
      </c>
      <c r="R826" s="4">
        <v>0.15</v>
      </c>
      <c r="S826" s="4">
        <v>374</v>
      </c>
      <c r="T826" t="s">
        <v>128</v>
      </c>
      <c r="U826" t="s">
        <v>106</v>
      </c>
    </row>
    <row r="827" spans="1:21" x14ac:dyDescent="0.25">
      <c r="A827" t="s">
        <v>1511</v>
      </c>
      <c r="B827" s="3">
        <v>46194</v>
      </c>
      <c r="C827" t="s">
        <v>753</v>
      </c>
      <c r="D827" t="s">
        <v>1098</v>
      </c>
      <c r="E827" t="s">
        <v>110</v>
      </c>
      <c r="F827" s="4">
        <v>27</v>
      </c>
      <c r="G827" t="s">
        <v>96</v>
      </c>
      <c r="H827" t="s">
        <v>207</v>
      </c>
      <c r="I827" t="s">
        <v>270</v>
      </c>
      <c r="J827" t="s">
        <v>114</v>
      </c>
      <c r="K827" t="s">
        <v>174</v>
      </c>
      <c r="L827" t="s">
        <v>175</v>
      </c>
      <c r="M827" t="s">
        <v>102</v>
      </c>
      <c r="N827" t="s">
        <v>176</v>
      </c>
      <c r="O827" t="s">
        <v>148</v>
      </c>
      <c r="P827" s="4">
        <v>7</v>
      </c>
      <c r="Q827" s="4">
        <v>12500</v>
      </c>
      <c r="R827" s="4">
        <v>0.15</v>
      </c>
      <c r="S827" s="4">
        <v>397</v>
      </c>
      <c r="T827" t="s">
        <v>128</v>
      </c>
      <c r="U827" t="s">
        <v>106</v>
      </c>
    </row>
    <row r="828" spans="1:21" x14ac:dyDescent="0.25">
      <c r="A828" t="s">
        <v>1512</v>
      </c>
      <c r="B828" s="3">
        <v>46123</v>
      </c>
      <c r="C828" t="s">
        <v>1513</v>
      </c>
      <c r="D828" t="s">
        <v>297</v>
      </c>
      <c r="E828" t="s">
        <v>110</v>
      </c>
      <c r="F828" s="4">
        <v>22</v>
      </c>
      <c r="G828" t="s">
        <v>111</v>
      </c>
      <c r="H828" t="s">
        <v>192</v>
      </c>
      <c r="I828" t="s">
        <v>193</v>
      </c>
      <c r="J828" t="s">
        <v>114</v>
      </c>
      <c r="K828" t="s">
        <v>100</v>
      </c>
      <c r="L828" t="s">
        <v>101</v>
      </c>
      <c r="M828" t="s">
        <v>102</v>
      </c>
      <c r="N828" t="s">
        <v>103</v>
      </c>
      <c r="O828" t="s">
        <v>148</v>
      </c>
      <c r="P828" s="4">
        <v>7</v>
      </c>
      <c r="Q828" s="4">
        <v>850</v>
      </c>
      <c r="R828" s="4">
        <v>0</v>
      </c>
      <c r="S828" s="4">
        <v>274</v>
      </c>
      <c r="T828" t="s">
        <v>224</v>
      </c>
      <c r="U828" t="s">
        <v>129</v>
      </c>
    </row>
    <row r="829" spans="1:21" x14ac:dyDescent="0.25">
      <c r="A829" t="s">
        <v>1514</v>
      </c>
      <c r="B829" s="3">
        <v>46142</v>
      </c>
      <c r="C829" t="s">
        <v>677</v>
      </c>
      <c r="D829" t="s">
        <v>1034</v>
      </c>
      <c r="E829" t="s">
        <v>95</v>
      </c>
      <c r="F829" s="4">
        <v>31</v>
      </c>
      <c r="G829" t="s">
        <v>111</v>
      </c>
      <c r="H829" t="s">
        <v>152</v>
      </c>
      <c r="I829" t="s">
        <v>153</v>
      </c>
      <c r="J829" t="s">
        <v>99</v>
      </c>
      <c r="K829" t="s">
        <v>238</v>
      </c>
      <c r="L829" t="s">
        <v>239</v>
      </c>
      <c r="M829" t="s">
        <v>126</v>
      </c>
      <c r="N829" t="s">
        <v>240</v>
      </c>
      <c r="O829" t="s">
        <v>169</v>
      </c>
      <c r="P829" s="4">
        <v>3</v>
      </c>
      <c r="Q829" s="4">
        <v>10500</v>
      </c>
      <c r="R829" s="4">
        <v>0.1</v>
      </c>
      <c r="S829" s="4">
        <v>115</v>
      </c>
      <c r="T829" t="s">
        <v>155</v>
      </c>
      <c r="U829" t="s">
        <v>106</v>
      </c>
    </row>
    <row r="830" spans="1:21" x14ac:dyDescent="0.25">
      <c r="A830" t="s">
        <v>1515</v>
      </c>
      <c r="B830" s="3">
        <v>46030</v>
      </c>
      <c r="C830" t="s">
        <v>1070</v>
      </c>
      <c r="D830" t="s">
        <v>964</v>
      </c>
      <c r="E830" t="s">
        <v>95</v>
      </c>
      <c r="F830" s="4">
        <v>30</v>
      </c>
      <c r="G830" t="s">
        <v>111</v>
      </c>
      <c r="H830" t="s">
        <v>192</v>
      </c>
      <c r="I830" t="s">
        <v>193</v>
      </c>
      <c r="J830" t="s">
        <v>147</v>
      </c>
      <c r="K830" t="s">
        <v>238</v>
      </c>
      <c r="L830" t="s">
        <v>239</v>
      </c>
      <c r="M830" t="s">
        <v>126</v>
      </c>
      <c r="N830" t="s">
        <v>240</v>
      </c>
      <c r="O830" t="s">
        <v>104</v>
      </c>
      <c r="P830" s="4">
        <v>6</v>
      </c>
      <c r="Q830" s="4">
        <v>10500</v>
      </c>
      <c r="R830" s="4">
        <v>0.05</v>
      </c>
      <c r="S830" s="4">
        <v>290</v>
      </c>
      <c r="T830" t="s">
        <v>224</v>
      </c>
      <c r="U830" t="s">
        <v>106</v>
      </c>
    </row>
    <row r="831" spans="1:21" x14ac:dyDescent="0.25">
      <c r="A831" t="s">
        <v>1516</v>
      </c>
      <c r="B831" s="3">
        <v>46114</v>
      </c>
      <c r="C831" t="s">
        <v>624</v>
      </c>
      <c r="D831" t="s">
        <v>1463</v>
      </c>
      <c r="E831" t="s">
        <v>95</v>
      </c>
      <c r="F831" s="4">
        <v>40</v>
      </c>
      <c r="G831" t="s">
        <v>111</v>
      </c>
      <c r="H831" t="s">
        <v>152</v>
      </c>
      <c r="I831" t="s">
        <v>153</v>
      </c>
      <c r="J831" t="s">
        <v>147</v>
      </c>
      <c r="K831" t="s">
        <v>254</v>
      </c>
      <c r="L831" t="s">
        <v>255</v>
      </c>
      <c r="M831" t="s">
        <v>232</v>
      </c>
      <c r="N831" t="s">
        <v>256</v>
      </c>
      <c r="O831" t="s">
        <v>140</v>
      </c>
      <c r="P831" s="4">
        <v>5</v>
      </c>
      <c r="Q831" s="4">
        <v>400</v>
      </c>
      <c r="R831" s="4">
        <v>0.05</v>
      </c>
      <c r="S831" s="4">
        <v>305</v>
      </c>
      <c r="T831" t="s">
        <v>120</v>
      </c>
      <c r="U831" t="s">
        <v>106</v>
      </c>
    </row>
    <row r="832" spans="1:21" x14ac:dyDescent="0.25">
      <c r="A832" t="s">
        <v>1517</v>
      </c>
      <c r="B832" s="3">
        <v>46050</v>
      </c>
      <c r="C832" t="s">
        <v>344</v>
      </c>
      <c r="D832" t="s">
        <v>599</v>
      </c>
      <c r="E832" t="s">
        <v>95</v>
      </c>
      <c r="F832" s="4">
        <v>37</v>
      </c>
      <c r="G832" t="s">
        <v>159</v>
      </c>
      <c r="H832" t="s">
        <v>160</v>
      </c>
      <c r="I832" t="s">
        <v>161</v>
      </c>
      <c r="J832" t="s">
        <v>99</v>
      </c>
      <c r="K832" t="s">
        <v>230</v>
      </c>
      <c r="L832" t="s">
        <v>231</v>
      </c>
      <c r="M832" t="s">
        <v>232</v>
      </c>
      <c r="N832" t="s">
        <v>233</v>
      </c>
      <c r="O832" t="s">
        <v>198</v>
      </c>
      <c r="P832" s="4">
        <v>4</v>
      </c>
      <c r="Q832" s="4">
        <v>300</v>
      </c>
      <c r="R832" s="4">
        <v>0.05</v>
      </c>
      <c r="S832" s="4">
        <v>270</v>
      </c>
      <c r="T832" t="s">
        <v>155</v>
      </c>
      <c r="U832" t="s">
        <v>106</v>
      </c>
    </row>
    <row r="833" spans="1:21" x14ac:dyDescent="0.25">
      <c r="A833" t="s">
        <v>1518</v>
      </c>
      <c r="B833" s="3">
        <v>46222</v>
      </c>
      <c r="C833" t="s">
        <v>981</v>
      </c>
      <c r="D833" t="s">
        <v>437</v>
      </c>
      <c r="E833" t="s">
        <v>110</v>
      </c>
      <c r="F833" s="4">
        <v>44</v>
      </c>
      <c r="G833" t="s">
        <v>111</v>
      </c>
      <c r="H833" t="s">
        <v>152</v>
      </c>
      <c r="I833" t="s">
        <v>153</v>
      </c>
      <c r="J833" t="s">
        <v>147</v>
      </c>
      <c r="K833" t="s">
        <v>115</v>
      </c>
      <c r="L833" t="s">
        <v>116</v>
      </c>
      <c r="M833" t="s">
        <v>117</v>
      </c>
      <c r="N833" t="s">
        <v>118</v>
      </c>
      <c r="O833" t="s">
        <v>119</v>
      </c>
      <c r="P833" s="4">
        <v>4</v>
      </c>
      <c r="Q833" s="4">
        <v>1600</v>
      </c>
      <c r="R833" s="4">
        <v>0</v>
      </c>
      <c r="S833" s="4">
        <v>273</v>
      </c>
      <c r="T833" t="s">
        <v>120</v>
      </c>
      <c r="U833" t="s">
        <v>106</v>
      </c>
    </row>
    <row r="834" spans="1:21" x14ac:dyDescent="0.25">
      <c r="A834" t="s">
        <v>1519</v>
      </c>
      <c r="B834" s="3">
        <v>46178</v>
      </c>
      <c r="C834" t="s">
        <v>1487</v>
      </c>
      <c r="D834" t="s">
        <v>345</v>
      </c>
      <c r="E834" t="s">
        <v>95</v>
      </c>
      <c r="F834" s="4">
        <v>38</v>
      </c>
      <c r="G834" t="s">
        <v>111</v>
      </c>
      <c r="H834" t="s">
        <v>112</v>
      </c>
      <c r="I834" t="s">
        <v>173</v>
      </c>
      <c r="J834" t="s">
        <v>147</v>
      </c>
      <c r="K834" t="s">
        <v>136</v>
      </c>
      <c r="L834" t="s">
        <v>137</v>
      </c>
      <c r="M834" t="s">
        <v>138</v>
      </c>
      <c r="N834" t="s">
        <v>139</v>
      </c>
      <c r="O834" t="s">
        <v>154</v>
      </c>
      <c r="P834" s="4">
        <v>2</v>
      </c>
      <c r="Q834" s="4">
        <v>1200</v>
      </c>
      <c r="R834" s="4">
        <v>0</v>
      </c>
      <c r="S834" s="4">
        <v>472</v>
      </c>
      <c r="T834" t="s">
        <v>105</v>
      </c>
      <c r="U834" t="s">
        <v>106</v>
      </c>
    </row>
    <row r="835" spans="1:21" x14ac:dyDescent="0.25">
      <c r="A835" t="s">
        <v>1520</v>
      </c>
      <c r="B835" s="3">
        <v>46109</v>
      </c>
      <c r="C835" t="s">
        <v>1023</v>
      </c>
      <c r="D835" t="s">
        <v>793</v>
      </c>
      <c r="E835" t="s">
        <v>95</v>
      </c>
      <c r="F835" s="4">
        <v>36</v>
      </c>
      <c r="G835" t="s">
        <v>96</v>
      </c>
      <c r="H835" t="s">
        <v>207</v>
      </c>
      <c r="I835" t="s">
        <v>270</v>
      </c>
      <c r="J835" t="s">
        <v>147</v>
      </c>
      <c r="K835" t="s">
        <v>136</v>
      </c>
      <c r="L835" t="s">
        <v>137</v>
      </c>
      <c r="M835" t="s">
        <v>138</v>
      </c>
      <c r="N835" t="s">
        <v>139</v>
      </c>
      <c r="O835" t="s">
        <v>154</v>
      </c>
      <c r="P835" s="4">
        <v>2</v>
      </c>
      <c r="Q835" s="4">
        <v>1200</v>
      </c>
      <c r="R835" s="4">
        <v>0.15</v>
      </c>
      <c r="S835" s="4">
        <v>183</v>
      </c>
      <c r="T835" t="s">
        <v>155</v>
      </c>
      <c r="U835" t="s">
        <v>106</v>
      </c>
    </row>
    <row r="836" spans="1:21" x14ac:dyDescent="0.25">
      <c r="A836" t="s">
        <v>1521</v>
      </c>
      <c r="B836" s="3">
        <v>46246</v>
      </c>
      <c r="C836" t="s">
        <v>504</v>
      </c>
      <c r="D836" t="s">
        <v>840</v>
      </c>
      <c r="E836" t="s">
        <v>95</v>
      </c>
      <c r="F836" s="4">
        <v>24</v>
      </c>
      <c r="G836" t="s">
        <v>133</v>
      </c>
      <c r="H836" t="s">
        <v>390</v>
      </c>
      <c r="I836" t="s">
        <v>391</v>
      </c>
      <c r="J836" t="s">
        <v>99</v>
      </c>
      <c r="K836" t="s">
        <v>238</v>
      </c>
      <c r="L836" t="s">
        <v>239</v>
      </c>
      <c r="M836" t="s">
        <v>126</v>
      </c>
      <c r="N836" t="s">
        <v>240</v>
      </c>
      <c r="O836" t="s">
        <v>148</v>
      </c>
      <c r="P836" s="4">
        <v>6</v>
      </c>
      <c r="Q836" s="4">
        <v>10500</v>
      </c>
      <c r="R836" s="4">
        <v>0</v>
      </c>
      <c r="S836" s="4">
        <v>112</v>
      </c>
      <c r="T836" t="s">
        <v>105</v>
      </c>
      <c r="U836" t="s">
        <v>129</v>
      </c>
    </row>
    <row r="837" spans="1:21" x14ac:dyDescent="0.25">
      <c r="A837" t="s">
        <v>1522</v>
      </c>
      <c r="B837" s="3">
        <v>46132</v>
      </c>
      <c r="C837" t="s">
        <v>1023</v>
      </c>
      <c r="D837" t="s">
        <v>1458</v>
      </c>
      <c r="E837" t="s">
        <v>95</v>
      </c>
      <c r="F837" s="4">
        <v>49</v>
      </c>
      <c r="G837" t="s">
        <v>96</v>
      </c>
      <c r="H837" t="s">
        <v>228</v>
      </c>
      <c r="I837" t="s">
        <v>229</v>
      </c>
      <c r="J837" t="s">
        <v>114</v>
      </c>
      <c r="K837" t="s">
        <v>339</v>
      </c>
      <c r="L837" t="s">
        <v>340</v>
      </c>
      <c r="M837" t="s">
        <v>102</v>
      </c>
      <c r="N837" t="s">
        <v>342</v>
      </c>
      <c r="O837" t="s">
        <v>169</v>
      </c>
      <c r="P837" s="4">
        <v>6</v>
      </c>
      <c r="Q837" s="4">
        <v>65000</v>
      </c>
      <c r="R837" s="4">
        <v>0.15</v>
      </c>
      <c r="S837" s="4">
        <v>126</v>
      </c>
      <c r="T837" t="s">
        <v>128</v>
      </c>
      <c r="U837" t="s">
        <v>106</v>
      </c>
    </row>
    <row r="838" spans="1:21" x14ac:dyDescent="0.25">
      <c r="A838" t="s">
        <v>1523</v>
      </c>
      <c r="B838" s="3">
        <v>46135</v>
      </c>
      <c r="C838" t="s">
        <v>891</v>
      </c>
      <c r="D838" t="s">
        <v>886</v>
      </c>
      <c r="E838" t="s">
        <v>95</v>
      </c>
      <c r="F838" s="4">
        <v>34</v>
      </c>
      <c r="G838" t="s">
        <v>111</v>
      </c>
      <c r="H838" t="s">
        <v>112</v>
      </c>
      <c r="I838" t="s">
        <v>315</v>
      </c>
      <c r="J838" t="s">
        <v>99</v>
      </c>
      <c r="K838" t="s">
        <v>115</v>
      </c>
      <c r="L838" t="s">
        <v>116</v>
      </c>
      <c r="M838" t="s">
        <v>117</v>
      </c>
      <c r="N838" t="s">
        <v>118</v>
      </c>
      <c r="O838" t="s">
        <v>104</v>
      </c>
      <c r="P838" s="4">
        <v>2</v>
      </c>
      <c r="Q838" s="4">
        <v>1600</v>
      </c>
      <c r="R838" s="4">
        <v>0.1</v>
      </c>
      <c r="S838" s="4">
        <v>144</v>
      </c>
      <c r="T838" t="s">
        <v>105</v>
      </c>
      <c r="U838" t="s">
        <v>141</v>
      </c>
    </row>
    <row r="839" spans="1:21" x14ac:dyDescent="0.25">
      <c r="A839" t="s">
        <v>1524</v>
      </c>
      <c r="B839" s="3">
        <v>46069</v>
      </c>
      <c r="C839" t="s">
        <v>93</v>
      </c>
      <c r="D839" t="s">
        <v>325</v>
      </c>
      <c r="E839" t="s">
        <v>110</v>
      </c>
      <c r="F839" s="4">
        <v>34</v>
      </c>
      <c r="G839" t="s">
        <v>159</v>
      </c>
      <c r="H839" t="s">
        <v>249</v>
      </c>
      <c r="I839" t="s">
        <v>250</v>
      </c>
      <c r="J839" t="s">
        <v>114</v>
      </c>
      <c r="K839" t="s">
        <v>230</v>
      </c>
      <c r="L839" t="s">
        <v>231</v>
      </c>
      <c r="M839" t="s">
        <v>232</v>
      </c>
      <c r="N839" t="s">
        <v>233</v>
      </c>
      <c r="O839" t="s">
        <v>169</v>
      </c>
      <c r="P839" s="4">
        <v>4</v>
      </c>
      <c r="Q839" s="4">
        <v>300</v>
      </c>
      <c r="R839" s="4">
        <v>0.1</v>
      </c>
      <c r="S839" s="4">
        <v>499</v>
      </c>
      <c r="T839" t="s">
        <v>155</v>
      </c>
      <c r="U839" t="s">
        <v>106</v>
      </c>
    </row>
    <row r="840" spans="1:21" x14ac:dyDescent="0.25">
      <c r="A840" t="s">
        <v>1525</v>
      </c>
      <c r="B840" s="3">
        <v>46159</v>
      </c>
      <c r="C840" t="s">
        <v>949</v>
      </c>
      <c r="D840" t="s">
        <v>359</v>
      </c>
      <c r="E840" t="s">
        <v>110</v>
      </c>
      <c r="F840" s="4">
        <v>38</v>
      </c>
      <c r="G840" t="s">
        <v>159</v>
      </c>
      <c r="H840" t="s">
        <v>202</v>
      </c>
      <c r="I840" t="s">
        <v>203</v>
      </c>
      <c r="J840" t="s">
        <v>99</v>
      </c>
      <c r="K840" t="s">
        <v>310</v>
      </c>
      <c r="L840" t="s">
        <v>311</v>
      </c>
      <c r="M840" t="s">
        <v>102</v>
      </c>
      <c r="N840" t="s">
        <v>103</v>
      </c>
      <c r="O840" t="s">
        <v>198</v>
      </c>
      <c r="P840" s="4">
        <v>5</v>
      </c>
      <c r="Q840" s="4">
        <v>1200</v>
      </c>
      <c r="R840" s="4">
        <v>0.2</v>
      </c>
      <c r="S840" s="4">
        <v>468</v>
      </c>
      <c r="T840" t="s">
        <v>155</v>
      </c>
      <c r="U840" t="s">
        <v>106</v>
      </c>
    </row>
    <row r="841" spans="1:21" x14ac:dyDescent="0.25">
      <c r="A841" t="s">
        <v>1526</v>
      </c>
      <c r="B841" s="3">
        <v>46253</v>
      </c>
      <c r="C841" t="s">
        <v>235</v>
      </c>
      <c r="D841" t="s">
        <v>306</v>
      </c>
      <c r="E841" t="s">
        <v>110</v>
      </c>
      <c r="F841" s="4">
        <v>43</v>
      </c>
      <c r="G841" t="s">
        <v>133</v>
      </c>
      <c r="H841" t="s">
        <v>390</v>
      </c>
      <c r="I841" t="s">
        <v>391</v>
      </c>
      <c r="J841" t="s">
        <v>99</v>
      </c>
      <c r="K841" t="s">
        <v>182</v>
      </c>
      <c r="L841" t="s">
        <v>183</v>
      </c>
      <c r="M841" t="s">
        <v>138</v>
      </c>
      <c r="N841" t="s">
        <v>184</v>
      </c>
      <c r="O841" t="s">
        <v>154</v>
      </c>
      <c r="P841" s="4">
        <v>6</v>
      </c>
      <c r="Q841" s="4">
        <v>650</v>
      </c>
      <c r="R841" s="4">
        <v>0.1</v>
      </c>
      <c r="S841" s="4">
        <v>245</v>
      </c>
      <c r="T841" t="s">
        <v>155</v>
      </c>
      <c r="U841" t="s">
        <v>106</v>
      </c>
    </row>
    <row r="842" spans="1:21" x14ac:dyDescent="0.25">
      <c r="A842" t="s">
        <v>1527</v>
      </c>
      <c r="B842" s="3">
        <v>46072</v>
      </c>
      <c r="C842" t="s">
        <v>150</v>
      </c>
      <c r="D842" t="s">
        <v>820</v>
      </c>
      <c r="E842" t="s">
        <v>110</v>
      </c>
      <c r="F842" s="4">
        <v>50</v>
      </c>
      <c r="G842" t="s">
        <v>133</v>
      </c>
      <c r="H842" t="s">
        <v>180</v>
      </c>
      <c r="I842" t="s">
        <v>181</v>
      </c>
      <c r="J842" t="s">
        <v>147</v>
      </c>
      <c r="K842" t="s">
        <v>115</v>
      </c>
      <c r="L842" t="s">
        <v>116</v>
      </c>
      <c r="M842" t="s">
        <v>117</v>
      </c>
      <c r="N842" t="s">
        <v>118</v>
      </c>
      <c r="O842" t="s">
        <v>169</v>
      </c>
      <c r="P842" s="4">
        <v>4</v>
      </c>
      <c r="Q842" s="4">
        <v>1600</v>
      </c>
      <c r="R842" s="4">
        <v>0.1</v>
      </c>
      <c r="S842" s="4">
        <v>362</v>
      </c>
      <c r="T842" t="s">
        <v>120</v>
      </c>
      <c r="U842" t="s">
        <v>106</v>
      </c>
    </row>
    <row r="843" spans="1:21" x14ac:dyDescent="0.25">
      <c r="A843" t="s">
        <v>1528</v>
      </c>
      <c r="B843" s="3">
        <v>46039</v>
      </c>
      <c r="C843" t="s">
        <v>617</v>
      </c>
      <c r="D843" t="s">
        <v>472</v>
      </c>
      <c r="E843" t="s">
        <v>95</v>
      </c>
      <c r="F843" s="4">
        <v>54</v>
      </c>
      <c r="G843" t="s">
        <v>111</v>
      </c>
      <c r="H843" t="s">
        <v>236</v>
      </c>
      <c r="I843" t="s">
        <v>326</v>
      </c>
      <c r="J843" t="s">
        <v>99</v>
      </c>
      <c r="K843" t="s">
        <v>182</v>
      </c>
      <c r="L843" t="s">
        <v>183</v>
      </c>
      <c r="M843" t="s">
        <v>138</v>
      </c>
      <c r="N843" t="s">
        <v>184</v>
      </c>
      <c r="O843" t="s">
        <v>140</v>
      </c>
      <c r="P843" s="4">
        <v>1</v>
      </c>
      <c r="Q843" s="4">
        <v>650</v>
      </c>
      <c r="R843" s="4">
        <v>0</v>
      </c>
      <c r="S843" s="4">
        <v>112</v>
      </c>
      <c r="T843" t="s">
        <v>105</v>
      </c>
      <c r="U843" t="s">
        <v>141</v>
      </c>
    </row>
    <row r="844" spans="1:21" x14ac:dyDescent="0.25">
      <c r="A844" t="s">
        <v>1529</v>
      </c>
      <c r="B844" s="3">
        <v>46145</v>
      </c>
      <c r="C844" t="s">
        <v>1203</v>
      </c>
      <c r="D844" t="s">
        <v>1426</v>
      </c>
      <c r="E844" t="s">
        <v>110</v>
      </c>
      <c r="F844" s="4">
        <v>55</v>
      </c>
      <c r="G844" t="s">
        <v>111</v>
      </c>
      <c r="H844" t="s">
        <v>112</v>
      </c>
      <c r="I844" t="s">
        <v>315</v>
      </c>
      <c r="J844" t="s">
        <v>147</v>
      </c>
      <c r="K844" t="s">
        <v>339</v>
      </c>
      <c r="L844" t="s">
        <v>340</v>
      </c>
      <c r="M844" t="s">
        <v>102</v>
      </c>
      <c r="N844" t="s">
        <v>342</v>
      </c>
      <c r="O844" t="s">
        <v>140</v>
      </c>
      <c r="P844" s="4">
        <v>5</v>
      </c>
      <c r="Q844" s="4">
        <v>65000</v>
      </c>
      <c r="R844" s="4">
        <v>0.1</v>
      </c>
      <c r="S844" s="4">
        <v>220</v>
      </c>
      <c r="T844" t="s">
        <v>105</v>
      </c>
      <c r="U844" t="s">
        <v>129</v>
      </c>
    </row>
    <row r="845" spans="1:21" x14ac:dyDescent="0.25">
      <c r="A845" t="s">
        <v>1530</v>
      </c>
      <c r="B845" s="3">
        <v>46090</v>
      </c>
      <c r="C845" t="s">
        <v>1467</v>
      </c>
      <c r="D845" t="s">
        <v>472</v>
      </c>
      <c r="E845" t="s">
        <v>110</v>
      </c>
      <c r="F845" s="4">
        <v>41</v>
      </c>
      <c r="G845" t="s">
        <v>111</v>
      </c>
      <c r="H845" t="s">
        <v>112</v>
      </c>
      <c r="I845" t="s">
        <v>113</v>
      </c>
      <c r="J845" t="s">
        <v>147</v>
      </c>
      <c r="K845" t="s">
        <v>182</v>
      </c>
      <c r="L845" t="s">
        <v>183</v>
      </c>
      <c r="M845" t="s">
        <v>138</v>
      </c>
      <c r="N845" t="s">
        <v>184</v>
      </c>
      <c r="O845" t="s">
        <v>148</v>
      </c>
      <c r="P845" s="4">
        <v>5</v>
      </c>
      <c r="Q845" s="4">
        <v>650</v>
      </c>
      <c r="R845" s="4">
        <v>0</v>
      </c>
      <c r="S845" s="4">
        <v>80</v>
      </c>
      <c r="T845" t="s">
        <v>224</v>
      </c>
      <c r="U845" t="s">
        <v>106</v>
      </c>
    </row>
    <row r="846" spans="1:21" x14ac:dyDescent="0.25">
      <c r="A846" t="s">
        <v>1531</v>
      </c>
      <c r="B846" s="3">
        <v>46129</v>
      </c>
      <c r="C846" t="s">
        <v>936</v>
      </c>
      <c r="D846" t="s">
        <v>472</v>
      </c>
      <c r="E846" t="s">
        <v>110</v>
      </c>
      <c r="F846" s="4">
        <v>51</v>
      </c>
      <c r="G846" t="s">
        <v>111</v>
      </c>
      <c r="H846" t="s">
        <v>112</v>
      </c>
      <c r="I846" t="s">
        <v>315</v>
      </c>
      <c r="J846" t="s">
        <v>114</v>
      </c>
      <c r="K846" t="s">
        <v>124</v>
      </c>
      <c r="L846" t="s">
        <v>125</v>
      </c>
      <c r="M846" t="s">
        <v>126</v>
      </c>
      <c r="N846" t="s">
        <v>127</v>
      </c>
      <c r="O846" t="s">
        <v>154</v>
      </c>
      <c r="P846" s="4">
        <v>8</v>
      </c>
      <c r="Q846" s="4">
        <v>8500</v>
      </c>
      <c r="R846" s="4">
        <v>0.1</v>
      </c>
      <c r="S846" s="4">
        <v>242</v>
      </c>
      <c r="T846" t="s">
        <v>120</v>
      </c>
      <c r="U846" t="s">
        <v>106</v>
      </c>
    </row>
    <row r="847" spans="1:21" x14ac:dyDescent="0.25">
      <c r="A847" t="s">
        <v>1532</v>
      </c>
      <c r="B847" s="3">
        <v>46134</v>
      </c>
      <c r="C847" t="s">
        <v>643</v>
      </c>
      <c r="D847" t="s">
        <v>1130</v>
      </c>
      <c r="E847" t="s">
        <v>95</v>
      </c>
      <c r="F847" s="4">
        <v>51</v>
      </c>
      <c r="G847" t="s">
        <v>111</v>
      </c>
      <c r="H847" t="s">
        <v>112</v>
      </c>
      <c r="I847" t="s">
        <v>188</v>
      </c>
      <c r="J847" t="s">
        <v>114</v>
      </c>
      <c r="K847" t="s">
        <v>222</v>
      </c>
      <c r="L847" t="s">
        <v>223</v>
      </c>
      <c r="M847" t="s">
        <v>102</v>
      </c>
      <c r="N847" t="s">
        <v>103</v>
      </c>
      <c r="O847" t="s">
        <v>148</v>
      </c>
      <c r="P847" s="4">
        <v>5</v>
      </c>
      <c r="Q847" s="4">
        <v>1600</v>
      </c>
      <c r="R847" s="4">
        <v>0.15</v>
      </c>
      <c r="S847" s="4">
        <v>235</v>
      </c>
      <c r="T847" t="s">
        <v>224</v>
      </c>
      <c r="U847" t="s">
        <v>141</v>
      </c>
    </row>
    <row r="848" spans="1:21" x14ac:dyDescent="0.25">
      <c r="A848" t="s">
        <v>1533</v>
      </c>
      <c r="B848" s="3">
        <v>46178</v>
      </c>
      <c r="C848" t="s">
        <v>196</v>
      </c>
      <c r="D848" t="s">
        <v>449</v>
      </c>
      <c r="E848" t="s">
        <v>110</v>
      </c>
      <c r="F848" s="4">
        <v>52</v>
      </c>
      <c r="G848" t="s">
        <v>133</v>
      </c>
      <c r="H848" t="s">
        <v>390</v>
      </c>
      <c r="I848" t="s">
        <v>391</v>
      </c>
      <c r="J848" t="s">
        <v>99</v>
      </c>
      <c r="K848" t="s">
        <v>182</v>
      </c>
      <c r="L848" t="s">
        <v>183</v>
      </c>
      <c r="M848" t="s">
        <v>138</v>
      </c>
      <c r="N848" t="s">
        <v>184</v>
      </c>
      <c r="O848" t="s">
        <v>194</v>
      </c>
      <c r="P848" s="4">
        <v>8</v>
      </c>
      <c r="Q848" s="4">
        <v>650</v>
      </c>
      <c r="R848" s="4">
        <v>0.1</v>
      </c>
      <c r="S848" s="4">
        <v>464</v>
      </c>
      <c r="T848" t="s">
        <v>128</v>
      </c>
      <c r="U848" t="s">
        <v>106</v>
      </c>
    </row>
    <row r="849" spans="1:21" x14ac:dyDescent="0.25">
      <c r="A849" t="s">
        <v>1534</v>
      </c>
      <c r="B849" s="3">
        <v>46118</v>
      </c>
      <c r="C849" t="s">
        <v>826</v>
      </c>
      <c r="D849" t="s">
        <v>219</v>
      </c>
      <c r="E849" t="s">
        <v>95</v>
      </c>
      <c r="F849" s="4">
        <v>53</v>
      </c>
      <c r="G849" t="s">
        <v>111</v>
      </c>
      <c r="H849" t="s">
        <v>145</v>
      </c>
      <c r="I849" t="s">
        <v>303</v>
      </c>
      <c r="J849" t="s">
        <v>147</v>
      </c>
      <c r="K849" t="s">
        <v>115</v>
      </c>
      <c r="L849" t="s">
        <v>116</v>
      </c>
      <c r="M849" t="s">
        <v>117</v>
      </c>
      <c r="N849" t="s">
        <v>118</v>
      </c>
      <c r="O849" t="s">
        <v>194</v>
      </c>
      <c r="P849" s="4">
        <v>7</v>
      </c>
      <c r="Q849" s="4">
        <v>1600</v>
      </c>
      <c r="R849" s="4">
        <v>0.1</v>
      </c>
      <c r="S849" s="4">
        <v>426</v>
      </c>
      <c r="T849" t="s">
        <v>120</v>
      </c>
      <c r="U849" t="s">
        <v>106</v>
      </c>
    </row>
    <row r="850" spans="1:21" x14ac:dyDescent="0.25">
      <c r="A850" t="s">
        <v>1535</v>
      </c>
      <c r="B850" s="3">
        <v>46107</v>
      </c>
      <c r="C850" t="s">
        <v>802</v>
      </c>
      <c r="D850" t="s">
        <v>1211</v>
      </c>
      <c r="E850" t="s">
        <v>110</v>
      </c>
      <c r="F850" s="4">
        <v>52</v>
      </c>
      <c r="G850" t="s">
        <v>111</v>
      </c>
      <c r="H850" t="s">
        <v>112</v>
      </c>
      <c r="I850" t="s">
        <v>113</v>
      </c>
      <c r="J850" t="s">
        <v>114</v>
      </c>
      <c r="K850" t="s">
        <v>238</v>
      </c>
      <c r="L850" t="s">
        <v>239</v>
      </c>
      <c r="M850" t="s">
        <v>126</v>
      </c>
      <c r="N850" t="s">
        <v>240</v>
      </c>
      <c r="O850" t="s">
        <v>104</v>
      </c>
      <c r="P850" s="4">
        <v>6</v>
      </c>
      <c r="Q850" s="4">
        <v>10500</v>
      </c>
      <c r="R850" s="4">
        <v>0.1</v>
      </c>
      <c r="S850" s="4">
        <v>245</v>
      </c>
      <c r="T850" t="s">
        <v>224</v>
      </c>
      <c r="U850" t="s">
        <v>106</v>
      </c>
    </row>
    <row r="851" spans="1:21" x14ac:dyDescent="0.25">
      <c r="A851" t="s">
        <v>1536</v>
      </c>
      <c r="B851" s="3">
        <v>46116</v>
      </c>
      <c r="C851" t="s">
        <v>171</v>
      </c>
      <c r="D851" t="s">
        <v>318</v>
      </c>
      <c r="E851" t="s">
        <v>95</v>
      </c>
      <c r="F851" s="4">
        <v>55</v>
      </c>
      <c r="G851" t="s">
        <v>96</v>
      </c>
      <c r="H851" t="s">
        <v>207</v>
      </c>
      <c r="I851" t="s">
        <v>208</v>
      </c>
      <c r="J851" t="s">
        <v>147</v>
      </c>
      <c r="K851" t="s">
        <v>310</v>
      </c>
      <c r="L851" t="s">
        <v>311</v>
      </c>
      <c r="M851" t="s">
        <v>102</v>
      </c>
      <c r="N851" t="s">
        <v>103</v>
      </c>
      <c r="O851" t="s">
        <v>104</v>
      </c>
      <c r="P851" s="4">
        <v>1</v>
      </c>
      <c r="Q851" s="4">
        <v>1200</v>
      </c>
      <c r="R851" s="4">
        <v>0.15</v>
      </c>
      <c r="S851" s="4">
        <v>430</v>
      </c>
      <c r="T851" t="s">
        <v>224</v>
      </c>
      <c r="U851" t="s">
        <v>141</v>
      </c>
    </row>
    <row r="852" spans="1:21" x14ac:dyDescent="0.25">
      <c r="A852" t="s">
        <v>1537</v>
      </c>
      <c r="B852" s="3">
        <v>46072</v>
      </c>
      <c r="C852" t="s">
        <v>869</v>
      </c>
      <c r="D852" t="s">
        <v>582</v>
      </c>
      <c r="E852" t="s">
        <v>95</v>
      </c>
      <c r="F852" s="4">
        <v>38</v>
      </c>
      <c r="G852" t="s">
        <v>111</v>
      </c>
      <c r="H852" t="s">
        <v>236</v>
      </c>
      <c r="I852" t="s">
        <v>326</v>
      </c>
      <c r="J852" t="s">
        <v>99</v>
      </c>
      <c r="K852" t="s">
        <v>230</v>
      </c>
      <c r="L852" t="s">
        <v>231</v>
      </c>
      <c r="M852" t="s">
        <v>232</v>
      </c>
      <c r="N852" t="s">
        <v>233</v>
      </c>
      <c r="O852" t="s">
        <v>140</v>
      </c>
      <c r="P852" s="4">
        <v>3</v>
      </c>
      <c r="Q852" s="4">
        <v>300</v>
      </c>
      <c r="R852" s="4">
        <v>0.15</v>
      </c>
      <c r="S852" s="4">
        <v>443</v>
      </c>
      <c r="T852" t="s">
        <v>224</v>
      </c>
      <c r="U852" t="s">
        <v>106</v>
      </c>
    </row>
    <row r="853" spans="1:21" x14ac:dyDescent="0.25">
      <c r="A853" t="s">
        <v>1538</v>
      </c>
      <c r="B853" s="3">
        <v>46128</v>
      </c>
      <c r="C853" t="s">
        <v>1313</v>
      </c>
      <c r="D853" t="s">
        <v>977</v>
      </c>
      <c r="E853" t="s">
        <v>95</v>
      </c>
      <c r="F853" s="4">
        <v>25</v>
      </c>
      <c r="G853" t="s">
        <v>159</v>
      </c>
      <c r="H853" t="s">
        <v>249</v>
      </c>
      <c r="I853" t="s">
        <v>250</v>
      </c>
      <c r="J853" t="s">
        <v>99</v>
      </c>
      <c r="K853" t="s">
        <v>230</v>
      </c>
      <c r="L853" t="s">
        <v>231</v>
      </c>
      <c r="M853" t="s">
        <v>232</v>
      </c>
      <c r="N853" t="s">
        <v>233</v>
      </c>
      <c r="O853" t="s">
        <v>198</v>
      </c>
      <c r="P853" s="4">
        <v>5</v>
      </c>
      <c r="Q853" s="4">
        <v>300</v>
      </c>
      <c r="R853" s="4">
        <v>0.15</v>
      </c>
      <c r="S853" s="4">
        <v>227</v>
      </c>
      <c r="T853" t="s">
        <v>224</v>
      </c>
      <c r="U853" t="s">
        <v>106</v>
      </c>
    </row>
    <row r="854" spans="1:21" x14ac:dyDescent="0.25">
      <c r="A854" t="s">
        <v>1539</v>
      </c>
      <c r="B854" s="3">
        <v>46056</v>
      </c>
      <c r="C854" t="s">
        <v>263</v>
      </c>
      <c r="D854" t="s">
        <v>638</v>
      </c>
      <c r="E854" t="s">
        <v>110</v>
      </c>
      <c r="F854" s="4">
        <v>23</v>
      </c>
      <c r="G854" t="s">
        <v>96</v>
      </c>
      <c r="H854" t="s">
        <v>207</v>
      </c>
      <c r="I854" t="s">
        <v>208</v>
      </c>
      <c r="J854" t="s">
        <v>99</v>
      </c>
      <c r="K854" t="s">
        <v>124</v>
      </c>
      <c r="L854" t="s">
        <v>125</v>
      </c>
      <c r="M854" t="s">
        <v>126</v>
      </c>
      <c r="N854" t="s">
        <v>127</v>
      </c>
      <c r="O854" t="s">
        <v>148</v>
      </c>
      <c r="P854" s="4">
        <v>6</v>
      </c>
      <c r="Q854" s="4">
        <v>8500</v>
      </c>
      <c r="R854" s="4">
        <v>0.05</v>
      </c>
      <c r="S854" s="4">
        <v>407</v>
      </c>
      <c r="T854" t="s">
        <v>120</v>
      </c>
      <c r="U854" t="s">
        <v>106</v>
      </c>
    </row>
    <row r="855" spans="1:21" x14ac:dyDescent="0.25">
      <c r="A855" t="s">
        <v>1540</v>
      </c>
      <c r="B855" s="3">
        <v>46028</v>
      </c>
      <c r="C855" t="s">
        <v>244</v>
      </c>
      <c r="D855" t="s">
        <v>793</v>
      </c>
      <c r="E855" t="s">
        <v>95</v>
      </c>
      <c r="F855" s="4">
        <v>21</v>
      </c>
      <c r="G855" t="s">
        <v>96</v>
      </c>
      <c r="H855" t="s">
        <v>207</v>
      </c>
      <c r="I855" t="s">
        <v>208</v>
      </c>
      <c r="J855" t="s">
        <v>147</v>
      </c>
      <c r="K855" t="s">
        <v>100</v>
      </c>
      <c r="L855" t="s">
        <v>101</v>
      </c>
      <c r="M855" t="s">
        <v>102</v>
      </c>
      <c r="N855" t="s">
        <v>103</v>
      </c>
      <c r="O855" t="s">
        <v>194</v>
      </c>
      <c r="P855" s="4">
        <v>5</v>
      </c>
      <c r="Q855" s="4">
        <v>850</v>
      </c>
      <c r="R855" s="4">
        <v>0</v>
      </c>
      <c r="S855" s="4">
        <v>118</v>
      </c>
      <c r="T855" t="s">
        <v>128</v>
      </c>
      <c r="U855" t="s">
        <v>141</v>
      </c>
    </row>
    <row r="856" spans="1:21" x14ac:dyDescent="0.25">
      <c r="A856" t="s">
        <v>1541</v>
      </c>
      <c r="B856" s="3">
        <v>46198</v>
      </c>
      <c r="C856" t="s">
        <v>1046</v>
      </c>
      <c r="D856" t="s">
        <v>258</v>
      </c>
      <c r="E856" t="s">
        <v>95</v>
      </c>
      <c r="F856" s="4">
        <v>35</v>
      </c>
      <c r="G856" t="s">
        <v>96</v>
      </c>
      <c r="H856" t="s">
        <v>207</v>
      </c>
      <c r="I856" t="s">
        <v>270</v>
      </c>
      <c r="J856" t="s">
        <v>147</v>
      </c>
      <c r="K856" t="s">
        <v>100</v>
      </c>
      <c r="L856" t="s">
        <v>101</v>
      </c>
      <c r="M856" t="s">
        <v>102</v>
      </c>
      <c r="N856" t="s">
        <v>103</v>
      </c>
      <c r="O856" t="s">
        <v>148</v>
      </c>
      <c r="P856" s="4">
        <v>8</v>
      </c>
      <c r="Q856" s="4">
        <v>850</v>
      </c>
      <c r="R856" s="4">
        <v>0.05</v>
      </c>
      <c r="S856" s="4">
        <v>392</v>
      </c>
      <c r="T856" t="s">
        <v>120</v>
      </c>
      <c r="U856" t="s">
        <v>106</v>
      </c>
    </row>
    <row r="857" spans="1:21" x14ac:dyDescent="0.25">
      <c r="A857" t="s">
        <v>1542</v>
      </c>
      <c r="B857" s="3">
        <v>46141</v>
      </c>
      <c r="C857" t="s">
        <v>598</v>
      </c>
      <c r="D857" t="s">
        <v>968</v>
      </c>
      <c r="E857" t="s">
        <v>95</v>
      </c>
      <c r="F857" s="4">
        <v>28</v>
      </c>
      <c r="G857" t="s">
        <v>133</v>
      </c>
      <c r="H857" t="s">
        <v>180</v>
      </c>
      <c r="I857" t="s">
        <v>181</v>
      </c>
      <c r="J857" t="s">
        <v>147</v>
      </c>
      <c r="K857" t="s">
        <v>124</v>
      </c>
      <c r="L857" t="s">
        <v>125</v>
      </c>
      <c r="M857" t="s">
        <v>126</v>
      </c>
      <c r="N857" t="s">
        <v>127</v>
      </c>
      <c r="O857" t="s">
        <v>198</v>
      </c>
      <c r="P857" s="4">
        <v>5</v>
      </c>
      <c r="Q857" s="4">
        <v>8500</v>
      </c>
      <c r="R857" s="4">
        <v>0</v>
      </c>
      <c r="S857" s="4">
        <v>327</v>
      </c>
      <c r="T857" t="s">
        <v>105</v>
      </c>
      <c r="U857" t="s">
        <v>106</v>
      </c>
    </row>
    <row r="858" spans="1:21" x14ac:dyDescent="0.25">
      <c r="A858" t="s">
        <v>1543</v>
      </c>
      <c r="B858" s="3">
        <v>46105</v>
      </c>
      <c r="C858" t="s">
        <v>215</v>
      </c>
      <c r="D858" t="s">
        <v>406</v>
      </c>
      <c r="E858" t="s">
        <v>95</v>
      </c>
      <c r="F858" s="4">
        <v>52</v>
      </c>
      <c r="G858" t="s">
        <v>96</v>
      </c>
      <c r="H858" t="s">
        <v>207</v>
      </c>
      <c r="I858" t="s">
        <v>270</v>
      </c>
      <c r="J858" t="s">
        <v>147</v>
      </c>
      <c r="K858" t="s">
        <v>100</v>
      </c>
      <c r="L858" t="s">
        <v>101</v>
      </c>
      <c r="M858" t="s">
        <v>102</v>
      </c>
      <c r="N858" t="s">
        <v>103</v>
      </c>
      <c r="O858" t="s">
        <v>154</v>
      </c>
      <c r="P858" s="4">
        <v>5</v>
      </c>
      <c r="Q858" s="4">
        <v>850</v>
      </c>
      <c r="R858" s="4">
        <v>0.1</v>
      </c>
      <c r="S858" s="4">
        <v>101</v>
      </c>
      <c r="T858" t="s">
        <v>224</v>
      </c>
      <c r="U858" t="s">
        <v>106</v>
      </c>
    </row>
    <row r="859" spans="1:21" x14ac:dyDescent="0.25">
      <c r="A859" t="s">
        <v>1544</v>
      </c>
      <c r="B859" s="3">
        <v>46054</v>
      </c>
      <c r="C859" t="s">
        <v>894</v>
      </c>
      <c r="D859" t="s">
        <v>728</v>
      </c>
      <c r="E859" t="s">
        <v>95</v>
      </c>
      <c r="F859" s="4">
        <v>24</v>
      </c>
      <c r="G859" t="s">
        <v>111</v>
      </c>
      <c r="H859" t="s">
        <v>192</v>
      </c>
      <c r="I859" t="s">
        <v>193</v>
      </c>
      <c r="J859" t="s">
        <v>114</v>
      </c>
      <c r="K859" t="s">
        <v>222</v>
      </c>
      <c r="L859" t="s">
        <v>223</v>
      </c>
      <c r="M859" t="s">
        <v>102</v>
      </c>
      <c r="N859" t="s">
        <v>103</v>
      </c>
      <c r="O859" t="s">
        <v>198</v>
      </c>
      <c r="P859" s="4">
        <v>8</v>
      </c>
      <c r="Q859" s="4">
        <v>1600</v>
      </c>
      <c r="R859" s="4">
        <v>0.05</v>
      </c>
      <c r="S859" s="4">
        <v>284</v>
      </c>
      <c r="T859" t="s">
        <v>120</v>
      </c>
      <c r="U859" t="s">
        <v>106</v>
      </c>
    </row>
    <row r="860" spans="1:21" x14ac:dyDescent="0.25">
      <c r="A860" t="s">
        <v>1545</v>
      </c>
      <c r="B860" s="3">
        <v>46117</v>
      </c>
      <c r="C860" t="s">
        <v>806</v>
      </c>
      <c r="D860" t="s">
        <v>945</v>
      </c>
      <c r="E860" t="s">
        <v>110</v>
      </c>
      <c r="F860" s="4">
        <v>47</v>
      </c>
      <c r="G860" t="s">
        <v>111</v>
      </c>
      <c r="H860" t="s">
        <v>112</v>
      </c>
      <c r="I860" t="s">
        <v>113</v>
      </c>
      <c r="J860" t="s">
        <v>114</v>
      </c>
      <c r="K860" t="s">
        <v>230</v>
      </c>
      <c r="L860" t="s">
        <v>231</v>
      </c>
      <c r="M860" t="s">
        <v>232</v>
      </c>
      <c r="N860" t="s">
        <v>233</v>
      </c>
      <c r="O860" t="s">
        <v>104</v>
      </c>
      <c r="P860" s="4">
        <v>5</v>
      </c>
      <c r="Q860" s="4">
        <v>300</v>
      </c>
      <c r="R860" s="4">
        <v>0.05</v>
      </c>
      <c r="S860" s="4">
        <v>460</v>
      </c>
      <c r="T860" t="s">
        <v>105</v>
      </c>
      <c r="U860" t="s">
        <v>129</v>
      </c>
    </row>
    <row r="861" spans="1:21" x14ac:dyDescent="0.25">
      <c r="A861" t="s">
        <v>1546</v>
      </c>
      <c r="B861" s="3">
        <v>46217</v>
      </c>
      <c r="C861" t="s">
        <v>875</v>
      </c>
      <c r="D861" t="s">
        <v>400</v>
      </c>
      <c r="E861" t="s">
        <v>110</v>
      </c>
      <c r="F861" s="4">
        <v>37</v>
      </c>
      <c r="G861" t="s">
        <v>159</v>
      </c>
      <c r="H861" t="s">
        <v>202</v>
      </c>
      <c r="I861" t="s">
        <v>203</v>
      </c>
      <c r="J861" t="s">
        <v>147</v>
      </c>
      <c r="K861" t="s">
        <v>182</v>
      </c>
      <c r="L861" t="s">
        <v>183</v>
      </c>
      <c r="M861" t="s">
        <v>138</v>
      </c>
      <c r="N861" t="s">
        <v>184</v>
      </c>
      <c r="O861" t="s">
        <v>104</v>
      </c>
      <c r="P861" s="4">
        <v>7</v>
      </c>
      <c r="Q861" s="4">
        <v>650</v>
      </c>
      <c r="R861" s="4">
        <v>0</v>
      </c>
      <c r="S861" s="4">
        <v>214</v>
      </c>
      <c r="T861" t="s">
        <v>105</v>
      </c>
      <c r="U861" t="s">
        <v>106</v>
      </c>
    </row>
    <row r="862" spans="1:21" x14ac:dyDescent="0.25">
      <c r="A862" t="s">
        <v>1547</v>
      </c>
      <c r="B862" s="3">
        <v>46094</v>
      </c>
      <c r="C862" t="s">
        <v>1173</v>
      </c>
      <c r="D862" t="s">
        <v>849</v>
      </c>
      <c r="E862" t="s">
        <v>110</v>
      </c>
      <c r="F862" s="4">
        <v>55</v>
      </c>
      <c r="G862" t="s">
        <v>111</v>
      </c>
      <c r="H862" t="s">
        <v>112</v>
      </c>
      <c r="I862" t="s">
        <v>315</v>
      </c>
      <c r="J862" t="s">
        <v>99</v>
      </c>
      <c r="K862" t="s">
        <v>100</v>
      </c>
      <c r="L862" t="s">
        <v>101</v>
      </c>
      <c r="M862" t="s">
        <v>102</v>
      </c>
      <c r="N862" t="s">
        <v>103</v>
      </c>
      <c r="O862" t="s">
        <v>104</v>
      </c>
      <c r="P862" s="4">
        <v>3</v>
      </c>
      <c r="Q862" s="4">
        <v>850</v>
      </c>
      <c r="R862" s="4">
        <v>0.1</v>
      </c>
      <c r="S862" s="4">
        <v>262</v>
      </c>
      <c r="T862" t="s">
        <v>128</v>
      </c>
      <c r="U862" t="s">
        <v>106</v>
      </c>
    </row>
    <row r="863" spans="1:21" x14ac:dyDescent="0.25">
      <c r="A863" t="s">
        <v>1548</v>
      </c>
      <c r="B863" s="3">
        <v>46219</v>
      </c>
      <c r="C863" t="s">
        <v>839</v>
      </c>
      <c r="D863" t="s">
        <v>449</v>
      </c>
      <c r="E863" t="s">
        <v>95</v>
      </c>
      <c r="F863" s="4">
        <v>46</v>
      </c>
      <c r="G863" t="s">
        <v>111</v>
      </c>
      <c r="H863" t="s">
        <v>192</v>
      </c>
      <c r="I863" t="s">
        <v>307</v>
      </c>
      <c r="J863" t="s">
        <v>99</v>
      </c>
      <c r="K863" t="s">
        <v>254</v>
      </c>
      <c r="L863" t="s">
        <v>255</v>
      </c>
      <c r="M863" t="s">
        <v>232</v>
      </c>
      <c r="N863" t="s">
        <v>256</v>
      </c>
      <c r="O863" t="s">
        <v>154</v>
      </c>
      <c r="P863" s="4">
        <v>1</v>
      </c>
      <c r="Q863" s="4">
        <v>400</v>
      </c>
      <c r="R863" s="4">
        <v>0.05</v>
      </c>
      <c r="S863" s="4">
        <v>69</v>
      </c>
      <c r="T863" t="s">
        <v>120</v>
      </c>
      <c r="U863" t="s">
        <v>141</v>
      </c>
    </row>
    <row r="864" spans="1:21" x14ac:dyDescent="0.25">
      <c r="A864" t="s">
        <v>1549</v>
      </c>
      <c r="B864" s="3">
        <v>46230</v>
      </c>
      <c r="C864" t="s">
        <v>218</v>
      </c>
      <c r="D864" t="s">
        <v>905</v>
      </c>
      <c r="E864" t="s">
        <v>110</v>
      </c>
      <c r="F864" s="4">
        <v>48</v>
      </c>
      <c r="G864" t="s">
        <v>111</v>
      </c>
      <c r="H864" t="s">
        <v>236</v>
      </c>
      <c r="I864" t="s">
        <v>326</v>
      </c>
      <c r="J864" t="s">
        <v>114</v>
      </c>
      <c r="K864" t="s">
        <v>222</v>
      </c>
      <c r="L864" t="s">
        <v>223</v>
      </c>
      <c r="M864" t="s">
        <v>102</v>
      </c>
      <c r="N864" t="s">
        <v>103</v>
      </c>
      <c r="O864" t="s">
        <v>169</v>
      </c>
      <c r="P864" s="4">
        <v>2</v>
      </c>
      <c r="Q864" s="4">
        <v>1600</v>
      </c>
      <c r="R864" s="4">
        <v>0.1</v>
      </c>
      <c r="S864" s="4">
        <v>323</v>
      </c>
      <c r="T864" t="s">
        <v>105</v>
      </c>
      <c r="U864" t="s">
        <v>106</v>
      </c>
    </row>
    <row r="865" spans="1:21" x14ac:dyDescent="0.25">
      <c r="A865" t="s">
        <v>1550</v>
      </c>
      <c r="B865" s="3">
        <v>46188</v>
      </c>
      <c r="C865" t="s">
        <v>954</v>
      </c>
      <c r="D865" t="s">
        <v>1010</v>
      </c>
      <c r="E865" t="s">
        <v>95</v>
      </c>
      <c r="F865" s="4">
        <v>35</v>
      </c>
      <c r="G865" t="s">
        <v>96</v>
      </c>
      <c r="H865" t="s">
        <v>207</v>
      </c>
      <c r="I865" t="s">
        <v>208</v>
      </c>
      <c r="J865" t="s">
        <v>114</v>
      </c>
      <c r="K865" t="s">
        <v>136</v>
      </c>
      <c r="L865" t="s">
        <v>137</v>
      </c>
      <c r="M865" t="s">
        <v>138</v>
      </c>
      <c r="N865" t="s">
        <v>139</v>
      </c>
      <c r="O865" t="s">
        <v>140</v>
      </c>
      <c r="P865" s="4">
        <v>5</v>
      </c>
      <c r="Q865" s="4">
        <v>1200</v>
      </c>
      <c r="R865" s="4">
        <v>0</v>
      </c>
      <c r="S865" s="4">
        <v>240</v>
      </c>
      <c r="T865" t="s">
        <v>224</v>
      </c>
      <c r="U865" t="s">
        <v>106</v>
      </c>
    </row>
    <row r="866" spans="1:21" x14ac:dyDescent="0.25">
      <c r="A866" t="s">
        <v>1551</v>
      </c>
      <c r="B866" s="3">
        <v>46207</v>
      </c>
      <c r="C866" t="s">
        <v>725</v>
      </c>
      <c r="D866" t="s">
        <v>701</v>
      </c>
      <c r="E866" t="s">
        <v>110</v>
      </c>
      <c r="F866" s="4">
        <v>46</v>
      </c>
      <c r="G866" t="s">
        <v>111</v>
      </c>
      <c r="H866" t="s">
        <v>112</v>
      </c>
      <c r="I866" t="s">
        <v>113</v>
      </c>
      <c r="J866" t="s">
        <v>99</v>
      </c>
      <c r="K866" t="s">
        <v>254</v>
      </c>
      <c r="L866" t="s">
        <v>255</v>
      </c>
      <c r="M866" t="s">
        <v>232</v>
      </c>
      <c r="N866" t="s">
        <v>256</v>
      </c>
      <c r="O866" t="s">
        <v>198</v>
      </c>
      <c r="P866" s="4">
        <v>4</v>
      </c>
      <c r="Q866" s="4">
        <v>400</v>
      </c>
      <c r="R866" s="4">
        <v>0.15</v>
      </c>
      <c r="S866" s="4">
        <v>164</v>
      </c>
      <c r="T866" t="s">
        <v>128</v>
      </c>
      <c r="U866" t="s">
        <v>141</v>
      </c>
    </row>
    <row r="867" spans="1:21" x14ac:dyDescent="0.25">
      <c r="A867" t="s">
        <v>1552</v>
      </c>
      <c r="B867" s="3">
        <v>46134</v>
      </c>
      <c r="C867" t="s">
        <v>571</v>
      </c>
      <c r="D867" t="s">
        <v>338</v>
      </c>
      <c r="E867" t="s">
        <v>95</v>
      </c>
      <c r="F867" s="4">
        <v>50</v>
      </c>
      <c r="G867" t="s">
        <v>111</v>
      </c>
      <c r="H867" t="s">
        <v>112</v>
      </c>
      <c r="I867" t="s">
        <v>173</v>
      </c>
      <c r="J867" t="s">
        <v>114</v>
      </c>
      <c r="K867" t="s">
        <v>230</v>
      </c>
      <c r="L867" t="s">
        <v>231</v>
      </c>
      <c r="M867" t="s">
        <v>232</v>
      </c>
      <c r="N867" t="s">
        <v>233</v>
      </c>
      <c r="O867" t="s">
        <v>140</v>
      </c>
      <c r="P867" s="4">
        <v>3</v>
      </c>
      <c r="Q867" s="4">
        <v>300</v>
      </c>
      <c r="R867" s="4">
        <v>0.05</v>
      </c>
      <c r="S867" s="4">
        <v>196</v>
      </c>
      <c r="T867" t="s">
        <v>155</v>
      </c>
      <c r="U867" t="s">
        <v>129</v>
      </c>
    </row>
    <row r="868" spans="1:21" x14ac:dyDescent="0.25">
      <c r="A868" t="s">
        <v>1553</v>
      </c>
      <c r="B868" s="3">
        <v>46025</v>
      </c>
      <c r="C868" t="s">
        <v>419</v>
      </c>
      <c r="D868" t="s">
        <v>972</v>
      </c>
      <c r="E868" t="s">
        <v>110</v>
      </c>
      <c r="F868" s="4">
        <v>44</v>
      </c>
      <c r="G868" t="s">
        <v>96</v>
      </c>
      <c r="H868" t="s">
        <v>97</v>
      </c>
      <c r="J868" t="s">
        <v>99</v>
      </c>
      <c r="K868" t="s">
        <v>100</v>
      </c>
      <c r="L868" t="s">
        <v>101</v>
      </c>
      <c r="M868" t="s">
        <v>102</v>
      </c>
      <c r="N868" t="s">
        <v>103</v>
      </c>
      <c r="O868" t="s">
        <v>169</v>
      </c>
      <c r="P868" s="4">
        <v>4</v>
      </c>
      <c r="Q868" s="4">
        <v>850</v>
      </c>
      <c r="R868" s="4">
        <v>0.1</v>
      </c>
      <c r="S868" s="4">
        <v>197</v>
      </c>
      <c r="T868" t="s">
        <v>224</v>
      </c>
      <c r="U868" t="s">
        <v>106</v>
      </c>
    </row>
    <row r="869" spans="1:21" x14ac:dyDescent="0.25">
      <c r="A869" t="s">
        <v>1554</v>
      </c>
      <c r="B869" s="3">
        <v>46152</v>
      </c>
      <c r="C869" t="s">
        <v>669</v>
      </c>
      <c r="D869" t="s">
        <v>796</v>
      </c>
      <c r="E869" t="s">
        <v>95</v>
      </c>
      <c r="F869" s="4">
        <v>22</v>
      </c>
      <c r="G869" t="s">
        <v>133</v>
      </c>
      <c r="H869" t="s">
        <v>134</v>
      </c>
      <c r="I869" t="s">
        <v>135</v>
      </c>
      <c r="J869" t="s">
        <v>99</v>
      </c>
      <c r="K869" t="s">
        <v>238</v>
      </c>
      <c r="L869" t="s">
        <v>239</v>
      </c>
      <c r="M869" t="s">
        <v>126</v>
      </c>
      <c r="N869" t="s">
        <v>240</v>
      </c>
      <c r="O869" t="s">
        <v>194</v>
      </c>
      <c r="P869" s="4">
        <v>8</v>
      </c>
      <c r="Q869" s="4">
        <v>10500</v>
      </c>
      <c r="R869" s="4">
        <v>0</v>
      </c>
      <c r="S869" s="4">
        <v>450</v>
      </c>
      <c r="T869" t="s">
        <v>120</v>
      </c>
      <c r="U869" t="s">
        <v>141</v>
      </c>
    </row>
    <row r="870" spans="1:21" x14ac:dyDescent="0.25">
      <c r="A870" t="s">
        <v>1555</v>
      </c>
      <c r="B870" s="3">
        <v>46214</v>
      </c>
      <c r="C870" t="s">
        <v>584</v>
      </c>
      <c r="D870" t="s">
        <v>793</v>
      </c>
      <c r="E870" t="s">
        <v>95</v>
      </c>
      <c r="F870" s="4">
        <v>21</v>
      </c>
      <c r="G870" t="s">
        <v>111</v>
      </c>
      <c r="H870" t="s">
        <v>112</v>
      </c>
      <c r="I870" t="s">
        <v>173</v>
      </c>
      <c r="J870" t="s">
        <v>114</v>
      </c>
      <c r="K870" t="s">
        <v>115</v>
      </c>
      <c r="L870" t="s">
        <v>116</v>
      </c>
      <c r="M870" t="s">
        <v>117</v>
      </c>
      <c r="N870" t="s">
        <v>118</v>
      </c>
      <c r="O870" t="s">
        <v>104</v>
      </c>
      <c r="P870" s="4">
        <v>2</v>
      </c>
      <c r="Q870" s="4">
        <v>1600</v>
      </c>
      <c r="R870" s="4">
        <v>0</v>
      </c>
      <c r="S870" s="4">
        <v>379</v>
      </c>
      <c r="T870" t="s">
        <v>155</v>
      </c>
      <c r="U870" t="s">
        <v>106</v>
      </c>
    </row>
    <row r="871" spans="1:21" x14ac:dyDescent="0.25">
      <c r="A871" t="s">
        <v>1556</v>
      </c>
      <c r="B871" s="3">
        <v>46206</v>
      </c>
      <c r="C871" t="s">
        <v>784</v>
      </c>
      <c r="D871" t="s">
        <v>968</v>
      </c>
      <c r="E871" t="s">
        <v>95</v>
      </c>
      <c r="F871" s="4">
        <v>22</v>
      </c>
      <c r="G871" t="s">
        <v>111</v>
      </c>
      <c r="H871" t="s">
        <v>152</v>
      </c>
      <c r="I871" t="s">
        <v>153</v>
      </c>
      <c r="J871" t="s">
        <v>99</v>
      </c>
      <c r="K871" t="s">
        <v>230</v>
      </c>
      <c r="L871" t="s">
        <v>231</v>
      </c>
      <c r="M871" t="s">
        <v>232</v>
      </c>
      <c r="N871" t="s">
        <v>233</v>
      </c>
      <c r="O871" t="s">
        <v>140</v>
      </c>
      <c r="P871" s="4">
        <v>3</v>
      </c>
      <c r="Q871" s="4">
        <v>300</v>
      </c>
      <c r="R871" s="4">
        <v>0.2</v>
      </c>
      <c r="S871" s="4">
        <v>95</v>
      </c>
      <c r="T871" t="s">
        <v>224</v>
      </c>
      <c r="U871" t="s">
        <v>106</v>
      </c>
    </row>
    <row r="872" spans="1:21" x14ac:dyDescent="0.25">
      <c r="A872" t="s">
        <v>1557</v>
      </c>
      <c r="B872" s="3">
        <v>46265</v>
      </c>
      <c r="C872" t="s">
        <v>296</v>
      </c>
      <c r="D872" t="s">
        <v>972</v>
      </c>
      <c r="E872" t="s">
        <v>95</v>
      </c>
      <c r="F872" s="4">
        <v>31</v>
      </c>
      <c r="G872" t="s">
        <v>111</v>
      </c>
      <c r="H872" t="s">
        <v>152</v>
      </c>
      <c r="I872" t="s">
        <v>153</v>
      </c>
      <c r="J872" t="s">
        <v>147</v>
      </c>
      <c r="K872" t="s">
        <v>100</v>
      </c>
      <c r="L872" t="s">
        <v>101</v>
      </c>
      <c r="M872" t="s">
        <v>102</v>
      </c>
      <c r="N872" t="s">
        <v>103</v>
      </c>
      <c r="O872" t="s">
        <v>148</v>
      </c>
      <c r="P872" s="4">
        <v>3</v>
      </c>
      <c r="Q872" s="4">
        <v>850</v>
      </c>
      <c r="R872" s="4">
        <v>0</v>
      </c>
      <c r="S872" s="4">
        <v>497</v>
      </c>
      <c r="T872" t="s">
        <v>224</v>
      </c>
      <c r="U872" t="s">
        <v>106</v>
      </c>
    </row>
    <row r="873" spans="1:21" x14ac:dyDescent="0.25">
      <c r="A873" t="s">
        <v>1558</v>
      </c>
      <c r="B873" s="3">
        <v>46209</v>
      </c>
      <c r="C873" t="s">
        <v>830</v>
      </c>
      <c r="D873" t="s">
        <v>1392</v>
      </c>
      <c r="E873" t="s">
        <v>110</v>
      </c>
      <c r="F873" s="4">
        <v>41</v>
      </c>
      <c r="G873" t="s">
        <v>111</v>
      </c>
      <c r="H873" t="s">
        <v>112</v>
      </c>
      <c r="I873" t="s">
        <v>315</v>
      </c>
      <c r="J873" t="s">
        <v>147</v>
      </c>
      <c r="K873" t="s">
        <v>254</v>
      </c>
      <c r="L873" t="s">
        <v>255</v>
      </c>
      <c r="M873" t="s">
        <v>232</v>
      </c>
      <c r="N873" t="s">
        <v>256</v>
      </c>
      <c r="O873" t="s">
        <v>194</v>
      </c>
      <c r="P873" s="4">
        <v>5</v>
      </c>
      <c r="Q873" s="4">
        <v>400</v>
      </c>
      <c r="R873" s="4">
        <v>0</v>
      </c>
      <c r="S873" s="4">
        <v>467</v>
      </c>
      <c r="T873" t="s">
        <v>105</v>
      </c>
      <c r="U873" t="s">
        <v>106</v>
      </c>
    </row>
    <row r="874" spans="1:21" x14ac:dyDescent="0.25">
      <c r="A874" t="s">
        <v>1559</v>
      </c>
      <c r="B874" s="3">
        <v>46239</v>
      </c>
      <c r="C874" t="s">
        <v>1313</v>
      </c>
      <c r="D874" t="s">
        <v>338</v>
      </c>
      <c r="E874" t="s">
        <v>95</v>
      </c>
      <c r="F874" s="4">
        <v>23</v>
      </c>
      <c r="G874" t="s">
        <v>111</v>
      </c>
      <c r="H874" t="s">
        <v>152</v>
      </c>
      <c r="I874" t="s">
        <v>153</v>
      </c>
      <c r="J874" t="s">
        <v>99</v>
      </c>
      <c r="K874" t="s">
        <v>174</v>
      </c>
      <c r="L874" t="s">
        <v>175</v>
      </c>
      <c r="M874" t="s">
        <v>102</v>
      </c>
      <c r="N874" t="s">
        <v>176</v>
      </c>
      <c r="O874" t="s">
        <v>198</v>
      </c>
      <c r="P874" s="4">
        <v>2</v>
      </c>
      <c r="Q874" s="4">
        <v>12500</v>
      </c>
      <c r="R874" s="4">
        <v>0.15</v>
      </c>
      <c r="S874" s="4">
        <v>66</v>
      </c>
      <c r="T874" t="s">
        <v>128</v>
      </c>
      <c r="U874" t="s">
        <v>141</v>
      </c>
    </row>
    <row r="875" spans="1:21" x14ac:dyDescent="0.25">
      <c r="A875" t="s">
        <v>1560</v>
      </c>
      <c r="B875" s="3">
        <v>46033</v>
      </c>
      <c r="C875" t="s">
        <v>771</v>
      </c>
      <c r="D875" t="s">
        <v>248</v>
      </c>
      <c r="E875" t="s">
        <v>95</v>
      </c>
      <c r="F875" s="4">
        <v>50</v>
      </c>
      <c r="G875" t="s">
        <v>96</v>
      </c>
      <c r="H875" t="s">
        <v>228</v>
      </c>
      <c r="I875" t="s">
        <v>229</v>
      </c>
      <c r="J875" t="s">
        <v>99</v>
      </c>
      <c r="K875" t="s">
        <v>238</v>
      </c>
      <c r="L875" t="s">
        <v>239</v>
      </c>
      <c r="M875" t="s">
        <v>126</v>
      </c>
      <c r="N875" t="s">
        <v>240</v>
      </c>
      <c r="O875" t="s">
        <v>169</v>
      </c>
      <c r="P875" s="4">
        <v>0</v>
      </c>
      <c r="Q875" s="4">
        <v>10500</v>
      </c>
      <c r="R875" s="4">
        <v>0.15</v>
      </c>
      <c r="S875" s="4">
        <v>412</v>
      </c>
      <c r="T875" t="s">
        <v>128</v>
      </c>
      <c r="U875" t="s">
        <v>106</v>
      </c>
    </row>
    <row r="876" spans="1:21" x14ac:dyDescent="0.25">
      <c r="A876" t="s">
        <v>1561</v>
      </c>
      <c r="B876" s="3">
        <v>46115</v>
      </c>
      <c r="C876" t="s">
        <v>482</v>
      </c>
      <c r="D876" t="s">
        <v>529</v>
      </c>
      <c r="E876" t="s">
        <v>95</v>
      </c>
      <c r="F876" s="4">
        <v>25</v>
      </c>
      <c r="G876" t="s">
        <v>111</v>
      </c>
      <c r="H876" t="s">
        <v>145</v>
      </c>
      <c r="I876" t="s">
        <v>303</v>
      </c>
      <c r="J876" t="s">
        <v>114</v>
      </c>
      <c r="K876" t="s">
        <v>100</v>
      </c>
      <c r="L876" t="s">
        <v>101</v>
      </c>
      <c r="M876" t="s">
        <v>102</v>
      </c>
      <c r="N876" t="s">
        <v>103</v>
      </c>
      <c r="O876" t="s">
        <v>148</v>
      </c>
      <c r="P876" s="4">
        <v>7</v>
      </c>
      <c r="Q876" s="4">
        <v>850</v>
      </c>
      <c r="R876" s="4">
        <v>0</v>
      </c>
      <c r="S876" s="4">
        <v>209</v>
      </c>
      <c r="T876" t="s">
        <v>128</v>
      </c>
      <c r="U876" t="s">
        <v>106</v>
      </c>
    </row>
    <row r="877" spans="1:21" x14ac:dyDescent="0.25">
      <c r="A877" t="s">
        <v>1562</v>
      </c>
      <c r="B877" s="3">
        <v>46151</v>
      </c>
      <c r="C877" t="s">
        <v>810</v>
      </c>
      <c r="D877" t="s">
        <v>168</v>
      </c>
      <c r="E877" t="s">
        <v>110</v>
      </c>
      <c r="F877" s="4">
        <v>38</v>
      </c>
      <c r="G877" t="s">
        <v>133</v>
      </c>
      <c r="H877" t="s">
        <v>180</v>
      </c>
      <c r="I877" t="s">
        <v>181</v>
      </c>
      <c r="J877" t="s">
        <v>114</v>
      </c>
      <c r="K877" t="s">
        <v>100</v>
      </c>
      <c r="L877" t="s">
        <v>101</v>
      </c>
      <c r="M877" t="s">
        <v>102</v>
      </c>
      <c r="N877" t="s">
        <v>103</v>
      </c>
      <c r="O877" t="s">
        <v>194</v>
      </c>
      <c r="P877" s="4">
        <v>5</v>
      </c>
      <c r="Q877" s="4">
        <v>850</v>
      </c>
      <c r="R877" s="4">
        <v>0.1</v>
      </c>
      <c r="S877" s="4">
        <v>389</v>
      </c>
      <c r="T877" t="s">
        <v>155</v>
      </c>
      <c r="U877" t="s">
        <v>106</v>
      </c>
    </row>
    <row r="878" spans="1:21" x14ac:dyDescent="0.25">
      <c r="A878" t="s">
        <v>1563</v>
      </c>
      <c r="B878" s="3">
        <v>46192</v>
      </c>
      <c r="C878" t="s">
        <v>560</v>
      </c>
      <c r="D878" t="s">
        <v>681</v>
      </c>
      <c r="E878" t="s">
        <v>95</v>
      </c>
      <c r="F878" s="4">
        <v>28</v>
      </c>
      <c r="G878" t="s">
        <v>111</v>
      </c>
      <c r="H878" t="s">
        <v>112</v>
      </c>
      <c r="I878" t="s">
        <v>173</v>
      </c>
      <c r="J878" t="s">
        <v>114</v>
      </c>
      <c r="K878" t="s">
        <v>174</v>
      </c>
      <c r="L878" t="s">
        <v>175</v>
      </c>
      <c r="M878" t="s">
        <v>102</v>
      </c>
      <c r="N878" t="s">
        <v>176</v>
      </c>
      <c r="O878" t="s">
        <v>140</v>
      </c>
      <c r="P878" s="4">
        <v>5</v>
      </c>
      <c r="Q878" s="4">
        <v>12500</v>
      </c>
      <c r="R878" s="4">
        <v>0.1</v>
      </c>
      <c r="S878" s="4">
        <v>250</v>
      </c>
      <c r="T878" t="s">
        <v>155</v>
      </c>
      <c r="U878" t="s">
        <v>106</v>
      </c>
    </row>
    <row r="879" spans="1:21" x14ac:dyDescent="0.25">
      <c r="A879" t="s">
        <v>1564</v>
      </c>
      <c r="B879" s="3">
        <v>46123</v>
      </c>
      <c r="C879" t="s">
        <v>247</v>
      </c>
      <c r="D879" t="s">
        <v>498</v>
      </c>
      <c r="E879" t="s">
        <v>110</v>
      </c>
      <c r="F879" s="4">
        <v>47</v>
      </c>
      <c r="G879" t="s">
        <v>133</v>
      </c>
      <c r="H879" t="s">
        <v>390</v>
      </c>
      <c r="I879" t="s">
        <v>391</v>
      </c>
      <c r="J879" t="s">
        <v>147</v>
      </c>
      <c r="K879" t="s">
        <v>115</v>
      </c>
      <c r="L879" t="s">
        <v>116</v>
      </c>
      <c r="M879" t="s">
        <v>117</v>
      </c>
      <c r="N879" t="s">
        <v>118</v>
      </c>
      <c r="O879" t="s">
        <v>140</v>
      </c>
      <c r="P879" s="4">
        <v>1</v>
      </c>
      <c r="Q879" s="4">
        <v>1600</v>
      </c>
      <c r="R879" s="4">
        <v>0.15</v>
      </c>
      <c r="S879" s="4">
        <v>204</v>
      </c>
      <c r="T879" t="s">
        <v>120</v>
      </c>
      <c r="U879" t="s">
        <v>129</v>
      </c>
    </row>
    <row r="880" spans="1:21" x14ac:dyDescent="0.25">
      <c r="A880" t="s">
        <v>1565</v>
      </c>
      <c r="B880" s="3">
        <v>46085</v>
      </c>
      <c r="C880" t="s">
        <v>309</v>
      </c>
      <c r="D880" t="s">
        <v>219</v>
      </c>
      <c r="E880" t="s">
        <v>110</v>
      </c>
      <c r="F880" s="4">
        <v>44</v>
      </c>
      <c r="G880" t="s">
        <v>96</v>
      </c>
      <c r="H880" t="s">
        <v>207</v>
      </c>
      <c r="I880" t="s">
        <v>208</v>
      </c>
      <c r="J880" t="s">
        <v>147</v>
      </c>
      <c r="K880" t="s">
        <v>254</v>
      </c>
      <c r="L880" t="s">
        <v>255</v>
      </c>
      <c r="M880" t="s">
        <v>232</v>
      </c>
      <c r="N880" t="s">
        <v>256</v>
      </c>
      <c r="O880" t="s">
        <v>104</v>
      </c>
      <c r="P880" s="4">
        <v>1</v>
      </c>
      <c r="Q880" s="4">
        <v>400</v>
      </c>
      <c r="R880" s="4">
        <v>0.2</v>
      </c>
      <c r="S880" s="4">
        <v>362</v>
      </c>
      <c r="T880" t="s">
        <v>120</v>
      </c>
      <c r="U880" t="s">
        <v>129</v>
      </c>
    </row>
    <row r="881" spans="1:21" x14ac:dyDescent="0.25">
      <c r="A881" t="s">
        <v>1566</v>
      </c>
      <c r="B881" s="3">
        <v>46097</v>
      </c>
      <c r="C881" t="s">
        <v>215</v>
      </c>
      <c r="D881" t="s">
        <v>945</v>
      </c>
      <c r="E881" t="s">
        <v>110</v>
      </c>
      <c r="F881" s="4">
        <v>30</v>
      </c>
      <c r="G881" t="s">
        <v>159</v>
      </c>
      <c r="H881" t="s">
        <v>202</v>
      </c>
      <c r="I881" t="s">
        <v>203</v>
      </c>
      <c r="J881" t="s">
        <v>114</v>
      </c>
      <c r="K881" t="s">
        <v>124</v>
      </c>
      <c r="L881" t="s">
        <v>125</v>
      </c>
      <c r="M881" t="s">
        <v>126</v>
      </c>
      <c r="N881" t="s">
        <v>127</v>
      </c>
      <c r="O881" t="s">
        <v>169</v>
      </c>
      <c r="P881" s="4">
        <v>8</v>
      </c>
      <c r="Q881" s="4">
        <v>8500</v>
      </c>
      <c r="R881" s="4">
        <v>0.05</v>
      </c>
      <c r="S881" s="4">
        <v>86</v>
      </c>
      <c r="T881" t="s">
        <v>224</v>
      </c>
      <c r="U881" t="s">
        <v>129</v>
      </c>
    </row>
    <row r="882" spans="1:21" x14ac:dyDescent="0.25">
      <c r="A882" t="s">
        <v>1567</v>
      </c>
      <c r="B882" s="3">
        <v>46027</v>
      </c>
      <c r="C882" t="s">
        <v>839</v>
      </c>
      <c r="D882" t="s">
        <v>595</v>
      </c>
      <c r="E882" t="s">
        <v>110</v>
      </c>
      <c r="F882" s="4">
        <v>23</v>
      </c>
      <c r="G882" t="s">
        <v>159</v>
      </c>
      <c r="H882" t="s">
        <v>160</v>
      </c>
      <c r="I882" t="s">
        <v>161</v>
      </c>
      <c r="J882" t="s">
        <v>147</v>
      </c>
      <c r="K882" t="s">
        <v>238</v>
      </c>
      <c r="L882" t="s">
        <v>239</v>
      </c>
      <c r="M882" t="s">
        <v>126</v>
      </c>
      <c r="N882" t="s">
        <v>240</v>
      </c>
      <c r="O882" t="s">
        <v>194</v>
      </c>
      <c r="P882" s="4">
        <v>1</v>
      </c>
      <c r="Q882" s="4">
        <v>10500</v>
      </c>
      <c r="R882" s="4">
        <v>0.05</v>
      </c>
      <c r="S882" s="4">
        <v>440</v>
      </c>
      <c r="T882" t="s">
        <v>128</v>
      </c>
      <c r="U882" t="s">
        <v>106</v>
      </c>
    </row>
    <row r="883" spans="1:21" x14ac:dyDescent="0.25">
      <c r="A883" t="s">
        <v>1568</v>
      </c>
      <c r="B883" s="3">
        <v>46155</v>
      </c>
      <c r="C883" t="s">
        <v>750</v>
      </c>
      <c r="D883" t="s">
        <v>406</v>
      </c>
      <c r="E883" t="s">
        <v>95</v>
      </c>
      <c r="F883" s="4">
        <v>38</v>
      </c>
      <c r="G883" t="s">
        <v>111</v>
      </c>
      <c r="H883" t="s">
        <v>112</v>
      </c>
      <c r="I883" t="s">
        <v>113</v>
      </c>
      <c r="J883" t="s">
        <v>147</v>
      </c>
      <c r="K883" t="s">
        <v>310</v>
      </c>
      <c r="L883" t="s">
        <v>311</v>
      </c>
      <c r="M883" t="s">
        <v>102</v>
      </c>
      <c r="N883" t="s">
        <v>103</v>
      </c>
      <c r="O883" t="s">
        <v>169</v>
      </c>
      <c r="P883" s="4">
        <v>3</v>
      </c>
      <c r="Q883" s="4">
        <v>1200</v>
      </c>
      <c r="R883" s="4">
        <v>0.1</v>
      </c>
      <c r="S883" s="4">
        <v>131</v>
      </c>
      <c r="T883" t="s">
        <v>155</v>
      </c>
      <c r="U883" t="s">
        <v>106</v>
      </c>
    </row>
    <row r="884" spans="1:21" x14ac:dyDescent="0.25">
      <c r="A884" t="s">
        <v>1569</v>
      </c>
      <c r="B884" s="3">
        <v>46053</v>
      </c>
      <c r="C884" t="s">
        <v>376</v>
      </c>
      <c r="D884" t="s">
        <v>800</v>
      </c>
      <c r="E884" t="s">
        <v>95</v>
      </c>
      <c r="F884" s="4">
        <v>41</v>
      </c>
      <c r="G884" t="s">
        <v>111</v>
      </c>
      <c r="H884" t="s">
        <v>236</v>
      </c>
      <c r="I884" t="s">
        <v>237</v>
      </c>
      <c r="J884" t="s">
        <v>99</v>
      </c>
      <c r="K884" t="s">
        <v>254</v>
      </c>
      <c r="L884" t="s">
        <v>255</v>
      </c>
      <c r="M884" t="s">
        <v>232</v>
      </c>
      <c r="N884" t="s">
        <v>256</v>
      </c>
      <c r="O884" t="s">
        <v>154</v>
      </c>
      <c r="P884" s="4">
        <v>4</v>
      </c>
      <c r="Q884" s="4">
        <v>-500</v>
      </c>
      <c r="R884" s="4">
        <v>0.15</v>
      </c>
      <c r="S884" s="4">
        <v>173</v>
      </c>
      <c r="T884" t="s">
        <v>224</v>
      </c>
      <c r="U884" t="s">
        <v>129</v>
      </c>
    </row>
    <row r="885" spans="1:21" x14ac:dyDescent="0.25">
      <c r="A885" t="s">
        <v>1570</v>
      </c>
      <c r="B885" s="3">
        <v>46026</v>
      </c>
      <c r="C885" t="s">
        <v>388</v>
      </c>
      <c r="D885" t="s">
        <v>1426</v>
      </c>
      <c r="E885" t="s">
        <v>110</v>
      </c>
      <c r="F885" s="4">
        <v>41</v>
      </c>
      <c r="G885" t="s">
        <v>111</v>
      </c>
      <c r="H885" t="s">
        <v>145</v>
      </c>
      <c r="I885" t="s">
        <v>303</v>
      </c>
      <c r="J885" t="s">
        <v>114</v>
      </c>
      <c r="K885" t="s">
        <v>339</v>
      </c>
      <c r="L885" t="s">
        <v>340</v>
      </c>
      <c r="M885" t="s">
        <v>102</v>
      </c>
      <c r="N885" t="s">
        <v>342</v>
      </c>
      <c r="O885" t="s">
        <v>140</v>
      </c>
      <c r="P885" s="4">
        <v>5</v>
      </c>
      <c r="Q885" s="4">
        <v>65000</v>
      </c>
      <c r="R885" s="4">
        <v>0.15</v>
      </c>
      <c r="S885" s="4">
        <v>219</v>
      </c>
      <c r="T885" t="s">
        <v>105</v>
      </c>
      <c r="U885" t="s">
        <v>106</v>
      </c>
    </row>
    <row r="886" spans="1:21" x14ac:dyDescent="0.25">
      <c r="A886" t="s">
        <v>1571</v>
      </c>
      <c r="B886" s="3">
        <v>46187</v>
      </c>
      <c r="C886" t="s">
        <v>1572</v>
      </c>
      <c r="D886" t="s">
        <v>511</v>
      </c>
      <c r="E886" t="s">
        <v>110</v>
      </c>
      <c r="F886" s="4">
        <v>36</v>
      </c>
      <c r="G886" t="s">
        <v>96</v>
      </c>
      <c r="H886" t="s">
        <v>207</v>
      </c>
      <c r="I886" t="s">
        <v>270</v>
      </c>
      <c r="J886" t="s">
        <v>147</v>
      </c>
      <c r="K886" t="s">
        <v>230</v>
      </c>
      <c r="L886" t="s">
        <v>231</v>
      </c>
      <c r="M886" t="s">
        <v>232</v>
      </c>
      <c r="N886" t="s">
        <v>233</v>
      </c>
      <c r="O886" t="s">
        <v>148</v>
      </c>
      <c r="P886" s="4">
        <v>1</v>
      </c>
      <c r="Q886" s="4">
        <v>300</v>
      </c>
      <c r="R886" s="4">
        <v>0.15</v>
      </c>
      <c r="S886" s="4">
        <v>105</v>
      </c>
      <c r="T886" t="s">
        <v>155</v>
      </c>
      <c r="U886" t="s">
        <v>106</v>
      </c>
    </row>
    <row r="887" spans="1:21" x14ac:dyDescent="0.25">
      <c r="A887" t="s">
        <v>1573</v>
      </c>
      <c r="B887" s="3">
        <v>46102</v>
      </c>
      <c r="C887" t="s">
        <v>592</v>
      </c>
      <c r="D887" t="s">
        <v>348</v>
      </c>
      <c r="E887" t="s">
        <v>110</v>
      </c>
      <c r="F887" s="4">
        <v>28</v>
      </c>
      <c r="G887" t="s">
        <v>159</v>
      </c>
      <c r="H887" t="s">
        <v>202</v>
      </c>
      <c r="I887" t="s">
        <v>203</v>
      </c>
      <c r="J887" t="s">
        <v>99</v>
      </c>
      <c r="K887" t="s">
        <v>254</v>
      </c>
      <c r="L887" t="s">
        <v>255</v>
      </c>
      <c r="M887" t="s">
        <v>232</v>
      </c>
      <c r="N887" t="s">
        <v>256</v>
      </c>
      <c r="O887" t="s">
        <v>154</v>
      </c>
      <c r="P887" s="4">
        <v>1</v>
      </c>
      <c r="Q887" s="4">
        <v>400</v>
      </c>
      <c r="R887" s="4">
        <v>0</v>
      </c>
      <c r="S887" s="4">
        <v>381</v>
      </c>
      <c r="T887" t="s">
        <v>105</v>
      </c>
      <c r="U887" t="s">
        <v>106</v>
      </c>
    </row>
    <row r="888" spans="1:21" x14ac:dyDescent="0.25">
      <c r="A888" t="s">
        <v>1574</v>
      </c>
      <c r="B888" s="3">
        <v>46047</v>
      </c>
      <c r="C888" t="s">
        <v>393</v>
      </c>
      <c r="D888" t="s">
        <v>1364</v>
      </c>
      <c r="E888" t="s">
        <v>95</v>
      </c>
      <c r="F888" s="4">
        <v>46</v>
      </c>
      <c r="G888" t="s">
        <v>111</v>
      </c>
      <c r="H888" t="s">
        <v>112</v>
      </c>
      <c r="I888" t="s">
        <v>173</v>
      </c>
      <c r="J888" t="s">
        <v>114</v>
      </c>
      <c r="K888" t="s">
        <v>100</v>
      </c>
      <c r="L888" t="s">
        <v>101</v>
      </c>
      <c r="M888" t="s">
        <v>102</v>
      </c>
      <c r="N888" t="s">
        <v>103</v>
      </c>
      <c r="O888" t="s">
        <v>194</v>
      </c>
      <c r="P888" s="4">
        <v>1</v>
      </c>
      <c r="Q888" s="4">
        <v>850</v>
      </c>
      <c r="R888" s="4">
        <v>0</v>
      </c>
      <c r="S888" s="4">
        <v>496</v>
      </c>
      <c r="T888" t="s">
        <v>105</v>
      </c>
      <c r="U888" t="s">
        <v>129</v>
      </c>
    </row>
    <row r="889" spans="1:21" x14ac:dyDescent="0.25">
      <c r="A889" t="s">
        <v>1575</v>
      </c>
      <c r="B889" s="3">
        <v>46145</v>
      </c>
      <c r="C889" t="s">
        <v>263</v>
      </c>
      <c r="D889" t="s">
        <v>1346</v>
      </c>
      <c r="E889" t="s">
        <v>110</v>
      </c>
      <c r="F889" s="4">
        <v>54</v>
      </c>
      <c r="G889" t="s">
        <v>111</v>
      </c>
      <c r="H889" t="s">
        <v>192</v>
      </c>
      <c r="I889" t="s">
        <v>307</v>
      </c>
      <c r="J889" t="s">
        <v>114</v>
      </c>
      <c r="K889" t="s">
        <v>254</v>
      </c>
      <c r="L889" t="s">
        <v>255</v>
      </c>
      <c r="M889" t="s">
        <v>232</v>
      </c>
      <c r="N889" t="s">
        <v>256</v>
      </c>
      <c r="O889" t="s">
        <v>119</v>
      </c>
      <c r="P889" s="4">
        <v>3</v>
      </c>
      <c r="Q889" s="4">
        <v>400</v>
      </c>
      <c r="R889" s="4">
        <v>0.05</v>
      </c>
      <c r="S889" s="4">
        <v>162</v>
      </c>
      <c r="T889" t="s">
        <v>120</v>
      </c>
      <c r="U889" t="s">
        <v>106</v>
      </c>
    </row>
    <row r="890" spans="1:21" x14ac:dyDescent="0.25">
      <c r="A890" t="s">
        <v>1576</v>
      </c>
      <c r="B890" s="3">
        <v>46103</v>
      </c>
      <c r="C890" t="s">
        <v>1467</v>
      </c>
      <c r="D890" t="s">
        <v>996</v>
      </c>
      <c r="E890" t="s">
        <v>95</v>
      </c>
      <c r="F890" s="4">
        <v>46</v>
      </c>
      <c r="G890" t="s">
        <v>96</v>
      </c>
      <c r="H890" t="s">
        <v>228</v>
      </c>
      <c r="I890" t="s">
        <v>229</v>
      </c>
      <c r="J890" t="s">
        <v>99</v>
      </c>
      <c r="K890" t="s">
        <v>124</v>
      </c>
      <c r="L890" t="s">
        <v>125</v>
      </c>
      <c r="M890" t="s">
        <v>126</v>
      </c>
      <c r="N890" t="s">
        <v>127</v>
      </c>
      <c r="O890" t="s">
        <v>119</v>
      </c>
      <c r="P890" s="4">
        <v>8</v>
      </c>
      <c r="Q890" s="4">
        <v>8500</v>
      </c>
      <c r="R890" s="4">
        <v>0</v>
      </c>
      <c r="S890" s="4">
        <v>413</v>
      </c>
      <c r="T890" t="s">
        <v>155</v>
      </c>
      <c r="U890" t="s">
        <v>141</v>
      </c>
    </row>
    <row r="891" spans="1:21" x14ac:dyDescent="0.25">
      <c r="A891" t="s">
        <v>1577</v>
      </c>
      <c r="B891" s="3">
        <v>46041</v>
      </c>
      <c r="C891" t="s">
        <v>376</v>
      </c>
      <c r="D891" t="s">
        <v>442</v>
      </c>
      <c r="E891" t="s">
        <v>110</v>
      </c>
      <c r="F891" s="4">
        <v>38</v>
      </c>
      <c r="G891" t="s">
        <v>111</v>
      </c>
      <c r="H891" t="s">
        <v>152</v>
      </c>
      <c r="I891" t="s">
        <v>153</v>
      </c>
      <c r="J891" t="s">
        <v>114</v>
      </c>
      <c r="K891" t="s">
        <v>124</v>
      </c>
      <c r="L891" t="s">
        <v>125</v>
      </c>
      <c r="M891" t="s">
        <v>126</v>
      </c>
      <c r="N891" t="s">
        <v>127</v>
      </c>
      <c r="O891" t="s">
        <v>148</v>
      </c>
      <c r="P891" s="4">
        <v>8</v>
      </c>
      <c r="Q891" s="4">
        <v>8500</v>
      </c>
      <c r="R891" s="4">
        <v>0.05</v>
      </c>
      <c r="S891" s="4">
        <v>339</v>
      </c>
      <c r="T891" t="s">
        <v>105</v>
      </c>
      <c r="U891" t="s">
        <v>129</v>
      </c>
    </row>
    <row r="892" spans="1:21" x14ac:dyDescent="0.25">
      <c r="A892" t="s">
        <v>1578</v>
      </c>
      <c r="B892" s="3">
        <v>46056</v>
      </c>
      <c r="C892" t="s">
        <v>1166</v>
      </c>
      <c r="D892" t="s">
        <v>434</v>
      </c>
      <c r="E892" t="s">
        <v>95</v>
      </c>
      <c r="F892" s="4">
        <v>41</v>
      </c>
      <c r="G892" t="s">
        <v>111</v>
      </c>
      <c r="H892" t="s">
        <v>236</v>
      </c>
      <c r="I892" t="s">
        <v>326</v>
      </c>
      <c r="J892" t="s">
        <v>114</v>
      </c>
      <c r="K892" t="s">
        <v>339</v>
      </c>
      <c r="L892" t="s">
        <v>340</v>
      </c>
      <c r="M892" t="s">
        <v>102</v>
      </c>
      <c r="N892" t="s">
        <v>342</v>
      </c>
      <c r="O892" t="s">
        <v>140</v>
      </c>
      <c r="P892" s="4">
        <v>4</v>
      </c>
      <c r="Q892" s="4">
        <v>65000</v>
      </c>
      <c r="R892" s="4">
        <v>0.15</v>
      </c>
      <c r="S892" s="4">
        <v>450</v>
      </c>
      <c r="T892" t="s">
        <v>120</v>
      </c>
      <c r="U892" t="s">
        <v>106</v>
      </c>
    </row>
    <row r="893" spans="1:21" x14ac:dyDescent="0.25">
      <c r="A893" t="s">
        <v>1579</v>
      </c>
      <c r="B893" s="3">
        <v>46032</v>
      </c>
      <c r="C893" t="s">
        <v>891</v>
      </c>
      <c r="D893" t="s">
        <v>796</v>
      </c>
      <c r="E893" t="s">
        <v>110</v>
      </c>
      <c r="F893" s="4">
        <v>52</v>
      </c>
      <c r="G893" t="s">
        <v>159</v>
      </c>
      <c r="H893" t="s">
        <v>160</v>
      </c>
      <c r="I893" t="s">
        <v>161</v>
      </c>
      <c r="J893" t="s">
        <v>114</v>
      </c>
      <c r="K893" t="s">
        <v>230</v>
      </c>
      <c r="L893" t="s">
        <v>231</v>
      </c>
      <c r="M893" t="s">
        <v>232</v>
      </c>
      <c r="N893" t="s">
        <v>233</v>
      </c>
      <c r="O893" t="s">
        <v>194</v>
      </c>
      <c r="P893" s="4">
        <v>5</v>
      </c>
      <c r="Q893" s="4">
        <v>300</v>
      </c>
      <c r="R893" s="4">
        <v>0.05</v>
      </c>
      <c r="S893" s="4">
        <v>256</v>
      </c>
      <c r="T893" t="s">
        <v>120</v>
      </c>
      <c r="U893" t="s">
        <v>106</v>
      </c>
    </row>
    <row r="894" spans="1:21" x14ac:dyDescent="0.25">
      <c r="A894" t="s">
        <v>1580</v>
      </c>
      <c r="B894" s="3">
        <v>46132</v>
      </c>
      <c r="C894" t="s">
        <v>657</v>
      </c>
      <c r="D894" t="s">
        <v>359</v>
      </c>
      <c r="E894" t="s">
        <v>95</v>
      </c>
      <c r="F894" s="4">
        <v>21</v>
      </c>
      <c r="G894" t="s">
        <v>159</v>
      </c>
      <c r="H894" t="s">
        <v>202</v>
      </c>
      <c r="I894" t="s">
        <v>203</v>
      </c>
      <c r="J894" t="s">
        <v>147</v>
      </c>
      <c r="K894" t="s">
        <v>230</v>
      </c>
      <c r="L894" t="s">
        <v>231</v>
      </c>
      <c r="M894" t="s">
        <v>232</v>
      </c>
      <c r="N894" t="s">
        <v>233</v>
      </c>
      <c r="O894" t="s">
        <v>104</v>
      </c>
      <c r="P894" s="4">
        <v>1</v>
      </c>
      <c r="Q894" s="4">
        <v>-500</v>
      </c>
      <c r="R894" s="4">
        <v>0.15</v>
      </c>
      <c r="S894" s="4">
        <v>204</v>
      </c>
      <c r="T894" t="s">
        <v>120</v>
      </c>
      <c r="U894" t="s">
        <v>129</v>
      </c>
    </row>
    <row r="895" spans="1:21" x14ac:dyDescent="0.25">
      <c r="A895" t="s">
        <v>1581</v>
      </c>
      <c r="B895" s="3">
        <v>46143</v>
      </c>
      <c r="C895" t="s">
        <v>213</v>
      </c>
      <c r="D895" t="s">
        <v>1079</v>
      </c>
      <c r="E895" t="s">
        <v>95</v>
      </c>
      <c r="F895" s="4">
        <v>55</v>
      </c>
      <c r="G895" t="s">
        <v>96</v>
      </c>
      <c r="H895" t="s">
        <v>228</v>
      </c>
      <c r="I895" t="s">
        <v>229</v>
      </c>
      <c r="J895" t="s">
        <v>147</v>
      </c>
      <c r="K895" t="s">
        <v>100</v>
      </c>
      <c r="L895" t="s">
        <v>101</v>
      </c>
      <c r="M895" t="s">
        <v>102</v>
      </c>
      <c r="N895" t="s">
        <v>103</v>
      </c>
      <c r="O895" t="s">
        <v>169</v>
      </c>
      <c r="P895" s="4">
        <v>5</v>
      </c>
      <c r="Q895" s="4">
        <v>850</v>
      </c>
      <c r="R895" s="4">
        <v>0.05</v>
      </c>
      <c r="S895" s="4">
        <v>204</v>
      </c>
      <c r="T895" t="s">
        <v>120</v>
      </c>
      <c r="U895" t="s">
        <v>106</v>
      </c>
    </row>
    <row r="896" spans="1:21" x14ac:dyDescent="0.25">
      <c r="A896" t="s">
        <v>1582</v>
      </c>
      <c r="B896" s="3">
        <v>46143</v>
      </c>
      <c r="C896" t="s">
        <v>560</v>
      </c>
      <c r="D896" t="s">
        <v>1102</v>
      </c>
      <c r="E896" t="s">
        <v>95</v>
      </c>
      <c r="F896" s="4">
        <v>26</v>
      </c>
      <c r="G896" t="s">
        <v>111</v>
      </c>
      <c r="H896" t="s">
        <v>145</v>
      </c>
      <c r="I896" t="s">
        <v>303</v>
      </c>
      <c r="J896" t="s">
        <v>147</v>
      </c>
      <c r="K896" t="s">
        <v>182</v>
      </c>
      <c r="L896" t="s">
        <v>183</v>
      </c>
      <c r="M896" t="s">
        <v>138</v>
      </c>
      <c r="N896" t="s">
        <v>184</v>
      </c>
      <c r="O896" t="s">
        <v>194</v>
      </c>
      <c r="P896" s="4">
        <v>2</v>
      </c>
      <c r="Q896" s="4">
        <v>650</v>
      </c>
      <c r="R896" s="4">
        <v>0.1</v>
      </c>
      <c r="S896" s="4">
        <v>436</v>
      </c>
      <c r="T896" t="s">
        <v>155</v>
      </c>
      <c r="U896" t="s">
        <v>106</v>
      </c>
    </row>
    <row r="897" spans="1:21" x14ac:dyDescent="0.25">
      <c r="A897" t="s">
        <v>1583</v>
      </c>
      <c r="B897" s="3">
        <v>46042</v>
      </c>
      <c r="C897" t="s">
        <v>902</v>
      </c>
      <c r="D897" t="s">
        <v>449</v>
      </c>
      <c r="E897" t="s">
        <v>95</v>
      </c>
      <c r="F897" s="4">
        <v>50</v>
      </c>
      <c r="G897" t="s">
        <v>96</v>
      </c>
      <c r="H897" t="s">
        <v>207</v>
      </c>
      <c r="I897" t="s">
        <v>270</v>
      </c>
      <c r="J897" t="s">
        <v>114</v>
      </c>
      <c r="K897" t="s">
        <v>174</v>
      </c>
      <c r="L897" t="s">
        <v>175</v>
      </c>
      <c r="M897" t="s">
        <v>341</v>
      </c>
      <c r="N897" t="s">
        <v>176</v>
      </c>
      <c r="O897" t="s">
        <v>104</v>
      </c>
      <c r="P897" s="4">
        <v>1</v>
      </c>
      <c r="Q897" s="4">
        <v>12500</v>
      </c>
      <c r="R897" s="4">
        <v>0.15</v>
      </c>
      <c r="S897" s="4">
        <v>212</v>
      </c>
      <c r="T897" t="s">
        <v>120</v>
      </c>
      <c r="U897" t="s">
        <v>106</v>
      </c>
    </row>
    <row r="898" spans="1:21" x14ac:dyDescent="0.25">
      <c r="A898" t="s">
        <v>1584</v>
      </c>
      <c r="B898" s="3">
        <v>46118</v>
      </c>
      <c r="C898" t="s">
        <v>802</v>
      </c>
      <c r="D898" t="s">
        <v>913</v>
      </c>
      <c r="E898" t="s">
        <v>95</v>
      </c>
      <c r="F898" s="4">
        <v>22</v>
      </c>
      <c r="G898" t="s">
        <v>111</v>
      </c>
      <c r="H898" t="s">
        <v>112</v>
      </c>
      <c r="I898" t="s">
        <v>173</v>
      </c>
      <c r="J898" t="s">
        <v>114</v>
      </c>
      <c r="K898" t="s">
        <v>182</v>
      </c>
      <c r="L898" t="s">
        <v>183</v>
      </c>
      <c r="M898" t="s">
        <v>138</v>
      </c>
      <c r="N898" t="s">
        <v>184</v>
      </c>
      <c r="O898" t="s">
        <v>154</v>
      </c>
      <c r="P898" s="4">
        <v>4</v>
      </c>
      <c r="Q898" s="4">
        <v>650</v>
      </c>
      <c r="R898" s="4">
        <v>0.05</v>
      </c>
      <c r="S898" s="4">
        <v>65</v>
      </c>
      <c r="T898" t="s">
        <v>224</v>
      </c>
      <c r="U898" t="s">
        <v>106</v>
      </c>
    </row>
    <row r="899" spans="1:21" x14ac:dyDescent="0.25">
      <c r="A899" t="s">
        <v>1585</v>
      </c>
      <c r="B899" s="3">
        <v>46057</v>
      </c>
      <c r="C899" t="s">
        <v>371</v>
      </c>
      <c r="D899" t="s">
        <v>1238</v>
      </c>
      <c r="E899" t="s">
        <v>110</v>
      </c>
      <c r="F899" s="4">
        <v>50</v>
      </c>
      <c r="G899" t="s">
        <v>159</v>
      </c>
      <c r="H899" t="s">
        <v>249</v>
      </c>
      <c r="I899" t="s">
        <v>250</v>
      </c>
      <c r="J899" t="s">
        <v>147</v>
      </c>
      <c r="K899" t="s">
        <v>174</v>
      </c>
      <c r="L899" t="s">
        <v>175</v>
      </c>
      <c r="M899" t="s">
        <v>102</v>
      </c>
      <c r="N899" t="s">
        <v>176</v>
      </c>
      <c r="O899" t="s">
        <v>119</v>
      </c>
      <c r="P899" s="4">
        <v>1</v>
      </c>
      <c r="Q899" s="4">
        <v>12500</v>
      </c>
      <c r="R899" s="4">
        <v>0.15</v>
      </c>
      <c r="S899" s="4">
        <v>258</v>
      </c>
      <c r="T899" t="s">
        <v>128</v>
      </c>
      <c r="U899" t="s">
        <v>106</v>
      </c>
    </row>
    <row r="900" spans="1:21" x14ac:dyDescent="0.25">
      <c r="A900" t="s">
        <v>1586</v>
      </c>
      <c r="B900" s="3">
        <v>46260</v>
      </c>
      <c r="C900" t="s">
        <v>398</v>
      </c>
      <c r="D900" t="s">
        <v>1034</v>
      </c>
      <c r="E900" t="s">
        <v>95</v>
      </c>
      <c r="F900" s="4">
        <v>31</v>
      </c>
      <c r="G900" t="s">
        <v>111</v>
      </c>
      <c r="H900" t="s">
        <v>112</v>
      </c>
      <c r="I900" t="s">
        <v>188</v>
      </c>
      <c r="J900" t="s">
        <v>114</v>
      </c>
      <c r="K900" t="s">
        <v>230</v>
      </c>
      <c r="L900" t="s">
        <v>231</v>
      </c>
      <c r="M900" t="s">
        <v>232</v>
      </c>
      <c r="N900" t="s">
        <v>233</v>
      </c>
      <c r="O900" t="s">
        <v>140</v>
      </c>
      <c r="P900" s="4">
        <v>1</v>
      </c>
      <c r="Q900" s="4">
        <v>300</v>
      </c>
      <c r="R900" s="4">
        <v>0.1</v>
      </c>
      <c r="S900" s="4">
        <v>213</v>
      </c>
      <c r="T900" t="s">
        <v>224</v>
      </c>
      <c r="U900" t="s">
        <v>106</v>
      </c>
    </row>
    <row r="901" spans="1:21" x14ac:dyDescent="0.25">
      <c r="A901" t="s">
        <v>1587</v>
      </c>
      <c r="B901" s="3">
        <v>46208</v>
      </c>
      <c r="C901" t="s">
        <v>987</v>
      </c>
      <c r="D901" t="s">
        <v>551</v>
      </c>
      <c r="E901" t="s">
        <v>95</v>
      </c>
      <c r="F901" s="4">
        <v>39</v>
      </c>
      <c r="G901" t="s">
        <v>111</v>
      </c>
      <c r="H901" t="s">
        <v>112</v>
      </c>
      <c r="I901" t="s">
        <v>173</v>
      </c>
      <c r="J901" t="s">
        <v>99</v>
      </c>
      <c r="K901" t="s">
        <v>339</v>
      </c>
      <c r="L901" t="s">
        <v>340</v>
      </c>
      <c r="M901" t="s">
        <v>102</v>
      </c>
      <c r="N901" t="s">
        <v>342</v>
      </c>
      <c r="O901" t="s">
        <v>148</v>
      </c>
      <c r="P901" s="4">
        <v>8</v>
      </c>
      <c r="Q901" s="4">
        <v>65000</v>
      </c>
      <c r="R901" s="4">
        <v>0</v>
      </c>
      <c r="S901" s="4">
        <v>100</v>
      </c>
      <c r="T901" t="s">
        <v>105</v>
      </c>
      <c r="U901" t="s">
        <v>106</v>
      </c>
    </row>
    <row r="902" spans="1:21" x14ac:dyDescent="0.25">
      <c r="A902" t="s">
        <v>1588</v>
      </c>
      <c r="B902" s="3">
        <v>46027</v>
      </c>
      <c r="C902" t="s">
        <v>633</v>
      </c>
      <c r="D902" t="s">
        <v>653</v>
      </c>
      <c r="E902" t="s">
        <v>95</v>
      </c>
      <c r="F902" s="4">
        <v>50</v>
      </c>
      <c r="G902" t="s">
        <v>111</v>
      </c>
      <c r="H902" t="s">
        <v>145</v>
      </c>
      <c r="I902" t="s">
        <v>303</v>
      </c>
      <c r="J902" t="s">
        <v>147</v>
      </c>
      <c r="K902" t="s">
        <v>310</v>
      </c>
      <c r="L902" t="s">
        <v>311</v>
      </c>
      <c r="M902" t="s">
        <v>102</v>
      </c>
      <c r="N902" t="s">
        <v>103</v>
      </c>
      <c r="O902" t="s">
        <v>154</v>
      </c>
      <c r="P902" s="4">
        <v>3</v>
      </c>
      <c r="Q902" s="4">
        <v>1200</v>
      </c>
      <c r="R902" s="4">
        <v>0.1</v>
      </c>
      <c r="S902" s="4">
        <v>410</v>
      </c>
      <c r="T902" t="s">
        <v>224</v>
      </c>
      <c r="U902" t="s">
        <v>106</v>
      </c>
    </row>
    <row r="903" spans="1:21" x14ac:dyDescent="0.25">
      <c r="A903" t="s">
        <v>1589</v>
      </c>
      <c r="B903" s="3">
        <v>46092</v>
      </c>
      <c r="C903" t="s">
        <v>485</v>
      </c>
      <c r="D903" t="s">
        <v>785</v>
      </c>
      <c r="E903" t="s">
        <v>110</v>
      </c>
      <c r="F903" s="4">
        <v>52</v>
      </c>
      <c r="G903" t="s">
        <v>111</v>
      </c>
      <c r="H903" t="s">
        <v>145</v>
      </c>
      <c r="I903" t="s">
        <v>303</v>
      </c>
      <c r="J903" t="s">
        <v>99</v>
      </c>
      <c r="K903" t="s">
        <v>182</v>
      </c>
      <c r="L903" t="s">
        <v>183</v>
      </c>
      <c r="M903" t="s">
        <v>138</v>
      </c>
      <c r="N903" t="s">
        <v>184</v>
      </c>
      <c r="O903" t="s">
        <v>104</v>
      </c>
      <c r="P903" s="4">
        <v>8</v>
      </c>
      <c r="Q903" s="4">
        <v>650</v>
      </c>
      <c r="R903" s="4">
        <v>0</v>
      </c>
      <c r="S903" s="4">
        <v>347</v>
      </c>
      <c r="T903" t="s">
        <v>224</v>
      </c>
      <c r="U903" t="s">
        <v>106</v>
      </c>
    </row>
    <row r="904" spans="1:21" x14ac:dyDescent="0.25">
      <c r="A904" t="s">
        <v>1590</v>
      </c>
      <c r="B904" s="3">
        <v>46179</v>
      </c>
      <c r="C904" t="s">
        <v>657</v>
      </c>
      <c r="D904" t="s">
        <v>849</v>
      </c>
      <c r="E904" t="s">
        <v>95</v>
      </c>
      <c r="F904" s="4">
        <v>22</v>
      </c>
      <c r="G904" t="s">
        <v>111</v>
      </c>
      <c r="H904" t="s">
        <v>112</v>
      </c>
      <c r="I904" t="s">
        <v>173</v>
      </c>
      <c r="J904" t="s">
        <v>114</v>
      </c>
      <c r="K904" t="s">
        <v>115</v>
      </c>
      <c r="L904" t="s">
        <v>116</v>
      </c>
      <c r="M904" t="s">
        <v>117</v>
      </c>
      <c r="N904" t="s">
        <v>118</v>
      </c>
      <c r="O904" t="s">
        <v>169</v>
      </c>
      <c r="P904" s="4">
        <v>7</v>
      </c>
      <c r="Q904" s="4">
        <v>1600</v>
      </c>
      <c r="R904" s="4">
        <v>0.1</v>
      </c>
      <c r="S904" s="4">
        <v>312</v>
      </c>
      <c r="T904" t="s">
        <v>155</v>
      </c>
      <c r="U904" t="s">
        <v>106</v>
      </c>
    </row>
    <row r="905" spans="1:21" x14ac:dyDescent="0.25">
      <c r="A905" t="s">
        <v>1591</v>
      </c>
      <c r="B905" s="3">
        <v>46244</v>
      </c>
      <c r="C905" t="s">
        <v>998</v>
      </c>
      <c r="D905" t="s">
        <v>1034</v>
      </c>
      <c r="E905" t="s">
        <v>95</v>
      </c>
      <c r="F905" s="4">
        <v>40</v>
      </c>
      <c r="G905" t="s">
        <v>133</v>
      </c>
      <c r="H905" t="s">
        <v>390</v>
      </c>
      <c r="I905" t="s">
        <v>391</v>
      </c>
      <c r="J905" t="s">
        <v>147</v>
      </c>
      <c r="K905" t="s">
        <v>124</v>
      </c>
      <c r="L905" t="s">
        <v>125</v>
      </c>
      <c r="M905" t="s">
        <v>126</v>
      </c>
      <c r="N905" t="s">
        <v>127</v>
      </c>
      <c r="O905" t="s">
        <v>154</v>
      </c>
      <c r="P905" s="4">
        <v>1</v>
      </c>
      <c r="Q905" s="4">
        <v>8500</v>
      </c>
      <c r="R905" s="4">
        <v>0.05</v>
      </c>
      <c r="S905" s="4">
        <v>276</v>
      </c>
      <c r="T905" t="s">
        <v>105</v>
      </c>
      <c r="U905" t="s">
        <v>106</v>
      </c>
    </row>
    <row r="906" spans="1:21" x14ac:dyDescent="0.25">
      <c r="A906" t="s">
        <v>1592</v>
      </c>
      <c r="B906" s="3">
        <v>46115</v>
      </c>
      <c r="C906" t="s">
        <v>660</v>
      </c>
      <c r="D906" t="s">
        <v>631</v>
      </c>
      <c r="E906" t="s">
        <v>110</v>
      </c>
      <c r="F906" s="4">
        <v>23</v>
      </c>
      <c r="G906" t="s">
        <v>111</v>
      </c>
      <c r="H906" t="s">
        <v>112</v>
      </c>
      <c r="I906" t="s">
        <v>315</v>
      </c>
      <c r="J906" t="s">
        <v>114</v>
      </c>
      <c r="K906" t="s">
        <v>174</v>
      </c>
      <c r="L906" t="s">
        <v>175</v>
      </c>
      <c r="M906" t="s">
        <v>102</v>
      </c>
      <c r="N906" t="s">
        <v>176</v>
      </c>
      <c r="O906" t="s">
        <v>169</v>
      </c>
      <c r="P906" s="4">
        <v>4</v>
      </c>
      <c r="Q906" s="4">
        <v>12500</v>
      </c>
      <c r="R906" s="4">
        <v>0.1</v>
      </c>
      <c r="S906" s="4">
        <v>254</v>
      </c>
      <c r="T906" t="s">
        <v>105</v>
      </c>
      <c r="U906" t="s">
        <v>106</v>
      </c>
    </row>
    <row r="907" spans="1:21" x14ac:dyDescent="0.25">
      <c r="A907" t="s">
        <v>1593</v>
      </c>
      <c r="B907" s="3">
        <v>46196</v>
      </c>
      <c r="C907" t="s">
        <v>626</v>
      </c>
      <c r="D907" t="s">
        <v>913</v>
      </c>
      <c r="E907" t="s">
        <v>95</v>
      </c>
      <c r="F907" s="4">
        <v>46</v>
      </c>
      <c r="G907" t="s">
        <v>159</v>
      </c>
      <c r="H907" t="s">
        <v>249</v>
      </c>
      <c r="I907" t="s">
        <v>250</v>
      </c>
      <c r="J907" t="s">
        <v>114</v>
      </c>
      <c r="K907" t="s">
        <v>254</v>
      </c>
      <c r="L907" t="s">
        <v>255</v>
      </c>
      <c r="M907" t="s">
        <v>232</v>
      </c>
      <c r="N907" t="s">
        <v>256</v>
      </c>
      <c r="O907" t="s">
        <v>194</v>
      </c>
      <c r="P907" s="4">
        <v>2</v>
      </c>
      <c r="Q907" s="4">
        <v>400</v>
      </c>
      <c r="R907" s="4">
        <v>0.05</v>
      </c>
      <c r="S907" s="4">
        <v>114</v>
      </c>
      <c r="T907" t="s">
        <v>105</v>
      </c>
      <c r="U907" t="s">
        <v>129</v>
      </c>
    </row>
    <row r="908" spans="1:21" x14ac:dyDescent="0.25">
      <c r="A908" t="s">
        <v>1594</v>
      </c>
      <c r="B908" s="3">
        <v>46157</v>
      </c>
      <c r="C908" t="s">
        <v>163</v>
      </c>
      <c r="D908" t="s">
        <v>1299</v>
      </c>
      <c r="E908" t="s">
        <v>95</v>
      </c>
      <c r="F908" s="4">
        <v>38</v>
      </c>
      <c r="G908" t="s">
        <v>111</v>
      </c>
      <c r="H908" t="s">
        <v>192</v>
      </c>
      <c r="I908" t="s">
        <v>307</v>
      </c>
      <c r="J908" t="s">
        <v>114</v>
      </c>
      <c r="K908" t="s">
        <v>310</v>
      </c>
      <c r="L908" t="s">
        <v>311</v>
      </c>
      <c r="M908" t="s">
        <v>102</v>
      </c>
      <c r="N908" t="s">
        <v>103</v>
      </c>
      <c r="O908" t="s">
        <v>154</v>
      </c>
      <c r="P908" s="4">
        <v>7</v>
      </c>
      <c r="Q908" s="4">
        <v>1200</v>
      </c>
      <c r="R908" s="4">
        <v>0</v>
      </c>
      <c r="S908" s="4">
        <v>349</v>
      </c>
      <c r="T908" t="s">
        <v>224</v>
      </c>
      <c r="U908" t="s">
        <v>106</v>
      </c>
    </row>
    <row r="909" spans="1:21" x14ac:dyDescent="0.25">
      <c r="A909" t="s">
        <v>1595</v>
      </c>
      <c r="B909" s="3">
        <v>46228</v>
      </c>
      <c r="C909" t="s">
        <v>515</v>
      </c>
      <c r="D909" t="s">
        <v>386</v>
      </c>
      <c r="E909" t="s">
        <v>95</v>
      </c>
      <c r="F909" s="4">
        <v>54</v>
      </c>
      <c r="G909" t="s">
        <v>111</v>
      </c>
      <c r="H909" t="s">
        <v>145</v>
      </c>
      <c r="I909" t="s">
        <v>146</v>
      </c>
      <c r="J909" t="s">
        <v>99</v>
      </c>
      <c r="K909" t="s">
        <v>124</v>
      </c>
      <c r="L909" t="s">
        <v>125</v>
      </c>
      <c r="M909" t="s">
        <v>126</v>
      </c>
      <c r="N909" t="s">
        <v>127</v>
      </c>
      <c r="O909" t="s">
        <v>148</v>
      </c>
      <c r="P909" s="4">
        <v>1</v>
      </c>
      <c r="Q909" s="4">
        <v>8500</v>
      </c>
      <c r="R909" s="4">
        <v>0.1</v>
      </c>
      <c r="S909" s="4">
        <v>435</v>
      </c>
      <c r="T909" t="s">
        <v>105</v>
      </c>
      <c r="U909" t="s">
        <v>129</v>
      </c>
    </row>
    <row r="910" spans="1:21" x14ac:dyDescent="0.25">
      <c r="A910" t="s">
        <v>1596</v>
      </c>
      <c r="B910" s="3">
        <v>46063</v>
      </c>
      <c r="C910" t="s">
        <v>337</v>
      </c>
      <c r="D910" t="s">
        <v>655</v>
      </c>
      <c r="E910" t="s">
        <v>110</v>
      </c>
      <c r="F910" s="4">
        <v>34</v>
      </c>
      <c r="G910" t="s">
        <v>96</v>
      </c>
      <c r="H910" t="s">
        <v>207</v>
      </c>
      <c r="I910" t="s">
        <v>270</v>
      </c>
      <c r="J910" t="s">
        <v>147</v>
      </c>
      <c r="K910" t="s">
        <v>115</v>
      </c>
      <c r="L910" t="s">
        <v>116</v>
      </c>
      <c r="M910" t="s">
        <v>117</v>
      </c>
      <c r="N910" t="s">
        <v>118</v>
      </c>
      <c r="O910" t="s">
        <v>119</v>
      </c>
      <c r="P910" s="4">
        <v>3</v>
      </c>
      <c r="Q910" s="4">
        <v>1600</v>
      </c>
      <c r="R910" s="4">
        <v>0.05</v>
      </c>
      <c r="S910" s="4">
        <v>336</v>
      </c>
      <c r="T910" t="s">
        <v>120</v>
      </c>
      <c r="U910" t="s">
        <v>106</v>
      </c>
    </row>
    <row r="911" spans="1:21" x14ac:dyDescent="0.25">
      <c r="A911" t="s">
        <v>1597</v>
      </c>
      <c r="B911" s="3">
        <v>46053</v>
      </c>
      <c r="C911" t="s">
        <v>819</v>
      </c>
      <c r="D911" t="s">
        <v>488</v>
      </c>
      <c r="E911" t="s">
        <v>95</v>
      </c>
      <c r="F911" s="4">
        <v>38</v>
      </c>
      <c r="G911" t="s">
        <v>111</v>
      </c>
      <c r="H911" t="s">
        <v>112</v>
      </c>
      <c r="J911" t="s">
        <v>114</v>
      </c>
      <c r="K911" t="s">
        <v>310</v>
      </c>
      <c r="L911" t="s">
        <v>311</v>
      </c>
      <c r="M911" t="s">
        <v>102</v>
      </c>
      <c r="N911" t="s">
        <v>103</v>
      </c>
      <c r="O911" t="s">
        <v>169</v>
      </c>
      <c r="P911" s="4">
        <v>1</v>
      </c>
      <c r="Q911" s="4">
        <v>1200</v>
      </c>
      <c r="R911" s="4">
        <v>0.1</v>
      </c>
      <c r="S911" s="4">
        <v>396</v>
      </c>
      <c r="T911" t="s">
        <v>120</v>
      </c>
      <c r="U911" t="s">
        <v>129</v>
      </c>
    </row>
    <row r="912" spans="1:21" x14ac:dyDescent="0.25">
      <c r="A912" t="s">
        <v>1598</v>
      </c>
      <c r="B912" s="3">
        <v>46158</v>
      </c>
      <c r="C912" t="s">
        <v>590</v>
      </c>
      <c r="D912" t="s">
        <v>505</v>
      </c>
      <c r="E912" t="s">
        <v>110</v>
      </c>
      <c r="F912" s="4">
        <v>47</v>
      </c>
      <c r="G912" t="s">
        <v>159</v>
      </c>
      <c r="H912" t="s">
        <v>249</v>
      </c>
      <c r="I912" t="s">
        <v>250</v>
      </c>
      <c r="J912" t="s">
        <v>114</v>
      </c>
      <c r="K912" t="s">
        <v>222</v>
      </c>
      <c r="L912" t="s">
        <v>223</v>
      </c>
      <c r="M912" t="s">
        <v>102</v>
      </c>
      <c r="N912" t="s">
        <v>103</v>
      </c>
      <c r="O912" t="s">
        <v>194</v>
      </c>
      <c r="P912" s="4">
        <v>1</v>
      </c>
      <c r="Q912" s="4">
        <v>1600</v>
      </c>
      <c r="R912" s="4">
        <v>0.15</v>
      </c>
      <c r="S912" s="4">
        <v>328</v>
      </c>
      <c r="T912" t="s">
        <v>128</v>
      </c>
      <c r="U912" t="s">
        <v>141</v>
      </c>
    </row>
    <row r="913" spans="1:21" x14ac:dyDescent="0.25">
      <c r="A913" t="s">
        <v>1599</v>
      </c>
      <c r="B913" s="3">
        <v>46215</v>
      </c>
      <c r="C913" t="s">
        <v>917</v>
      </c>
      <c r="D913" t="s">
        <v>1410</v>
      </c>
      <c r="E913" t="s">
        <v>95</v>
      </c>
      <c r="F913" s="4">
        <v>43</v>
      </c>
      <c r="G913" t="s">
        <v>133</v>
      </c>
      <c r="H913" t="s">
        <v>390</v>
      </c>
      <c r="I913" t="s">
        <v>391</v>
      </c>
      <c r="J913" t="s">
        <v>114</v>
      </c>
      <c r="K913" t="s">
        <v>174</v>
      </c>
      <c r="L913" t="s">
        <v>175</v>
      </c>
      <c r="M913" t="s">
        <v>102</v>
      </c>
      <c r="N913" t="s">
        <v>176</v>
      </c>
      <c r="O913" t="s">
        <v>198</v>
      </c>
      <c r="P913" s="4">
        <v>3</v>
      </c>
      <c r="Q913" s="4">
        <v>12500</v>
      </c>
      <c r="R913" s="4">
        <v>0</v>
      </c>
      <c r="S913" s="4">
        <v>452</v>
      </c>
      <c r="T913" t="s">
        <v>155</v>
      </c>
      <c r="U913" t="s">
        <v>106</v>
      </c>
    </row>
    <row r="914" spans="1:21" x14ac:dyDescent="0.25">
      <c r="A914" t="s">
        <v>1600</v>
      </c>
      <c r="B914" s="3">
        <v>46193</v>
      </c>
      <c r="C914" t="s">
        <v>994</v>
      </c>
      <c r="D914" t="s">
        <v>1216</v>
      </c>
      <c r="E914" t="s">
        <v>110</v>
      </c>
      <c r="F914" s="4">
        <v>48</v>
      </c>
      <c r="G914" t="s">
        <v>111</v>
      </c>
      <c r="H914" t="s">
        <v>192</v>
      </c>
      <c r="I914" t="s">
        <v>307</v>
      </c>
      <c r="J914" t="s">
        <v>147</v>
      </c>
      <c r="K914" t="s">
        <v>254</v>
      </c>
      <c r="L914" t="s">
        <v>255</v>
      </c>
      <c r="M914" t="s">
        <v>232</v>
      </c>
      <c r="N914" t="s">
        <v>256</v>
      </c>
      <c r="O914" t="s">
        <v>194</v>
      </c>
      <c r="P914" s="4">
        <v>8</v>
      </c>
      <c r="Q914" s="4">
        <v>400</v>
      </c>
      <c r="R914" s="4">
        <v>0.1</v>
      </c>
      <c r="S914" s="4">
        <v>149</v>
      </c>
      <c r="T914" t="s">
        <v>128</v>
      </c>
      <c r="U914" t="s">
        <v>106</v>
      </c>
    </row>
    <row r="915" spans="1:21" x14ac:dyDescent="0.25">
      <c r="A915" t="s">
        <v>1601</v>
      </c>
      <c r="B915" s="3">
        <v>46164</v>
      </c>
      <c r="C915" t="s">
        <v>795</v>
      </c>
      <c r="D915" t="s">
        <v>359</v>
      </c>
      <c r="E915" t="s">
        <v>110</v>
      </c>
      <c r="F915" s="4">
        <v>45</v>
      </c>
      <c r="G915" t="s">
        <v>111</v>
      </c>
      <c r="H915" t="s">
        <v>152</v>
      </c>
      <c r="I915" t="s">
        <v>153</v>
      </c>
      <c r="J915" t="s">
        <v>114</v>
      </c>
      <c r="K915" t="s">
        <v>124</v>
      </c>
      <c r="L915" t="s">
        <v>125</v>
      </c>
      <c r="M915" t="s">
        <v>126</v>
      </c>
      <c r="N915" t="s">
        <v>127</v>
      </c>
      <c r="O915" t="s">
        <v>148</v>
      </c>
      <c r="P915" s="4">
        <v>4</v>
      </c>
      <c r="Q915" s="4">
        <v>8500</v>
      </c>
      <c r="R915" s="4">
        <v>0.2</v>
      </c>
      <c r="S915" s="4">
        <v>198</v>
      </c>
      <c r="T915" t="s">
        <v>128</v>
      </c>
      <c r="U915" t="s">
        <v>129</v>
      </c>
    </row>
    <row r="916" spans="1:21" x14ac:dyDescent="0.25">
      <c r="A916" t="s">
        <v>1602</v>
      </c>
      <c r="B916" s="3">
        <v>46104</v>
      </c>
      <c r="C916" t="s">
        <v>753</v>
      </c>
      <c r="D916" t="s">
        <v>511</v>
      </c>
      <c r="E916" t="s">
        <v>95</v>
      </c>
      <c r="F916" s="4">
        <v>32</v>
      </c>
      <c r="G916" t="s">
        <v>159</v>
      </c>
      <c r="H916" t="s">
        <v>202</v>
      </c>
      <c r="I916" t="s">
        <v>203</v>
      </c>
      <c r="J916" t="s">
        <v>147</v>
      </c>
      <c r="K916" t="s">
        <v>339</v>
      </c>
      <c r="L916" t="s">
        <v>340</v>
      </c>
      <c r="M916" t="s">
        <v>102</v>
      </c>
      <c r="N916" t="s">
        <v>342</v>
      </c>
      <c r="O916" t="s">
        <v>119</v>
      </c>
      <c r="P916" s="4">
        <v>2</v>
      </c>
      <c r="Q916" s="4">
        <v>65000</v>
      </c>
      <c r="R916" s="4">
        <v>0.05</v>
      </c>
      <c r="S916" s="4">
        <v>458</v>
      </c>
      <c r="T916" t="s">
        <v>224</v>
      </c>
      <c r="U916" t="s">
        <v>106</v>
      </c>
    </row>
    <row r="917" spans="1:21" x14ac:dyDescent="0.25">
      <c r="A917" t="s">
        <v>1603</v>
      </c>
      <c r="B917" s="3">
        <v>46044</v>
      </c>
      <c r="C917" t="s">
        <v>378</v>
      </c>
      <c r="D917" t="s">
        <v>1198</v>
      </c>
      <c r="E917" t="s">
        <v>110</v>
      </c>
      <c r="F917" s="4">
        <v>22</v>
      </c>
      <c r="G917" t="s">
        <v>111</v>
      </c>
      <c r="H917" t="s">
        <v>236</v>
      </c>
      <c r="I917" t="s">
        <v>326</v>
      </c>
      <c r="J917" t="s">
        <v>114</v>
      </c>
      <c r="K917" t="s">
        <v>100</v>
      </c>
      <c r="L917" t="s">
        <v>101</v>
      </c>
      <c r="M917" t="s">
        <v>102</v>
      </c>
      <c r="N917" t="s">
        <v>103</v>
      </c>
      <c r="O917" t="s">
        <v>104</v>
      </c>
      <c r="P917" s="4">
        <v>4</v>
      </c>
      <c r="Q917" s="4">
        <v>850</v>
      </c>
      <c r="R917" s="4">
        <v>0.05</v>
      </c>
      <c r="S917" s="4">
        <v>353</v>
      </c>
      <c r="T917" t="s">
        <v>120</v>
      </c>
      <c r="U917" t="s">
        <v>106</v>
      </c>
    </row>
    <row r="918" spans="1:21" x14ac:dyDescent="0.25">
      <c r="A918" t="s">
        <v>1604</v>
      </c>
      <c r="B918" s="3">
        <v>46188</v>
      </c>
      <c r="C918" t="s">
        <v>826</v>
      </c>
      <c r="D918" t="s">
        <v>345</v>
      </c>
      <c r="E918" t="s">
        <v>95</v>
      </c>
      <c r="F918" s="4">
        <v>35</v>
      </c>
      <c r="G918" t="s">
        <v>111</v>
      </c>
      <c r="H918" t="s">
        <v>145</v>
      </c>
      <c r="I918" t="s">
        <v>146</v>
      </c>
      <c r="J918" t="s">
        <v>114</v>
      </c>
      <c r="K918" t="s">
        <v>238</v>
      </c>
      <c r="L918" t="s">
        <v>239</v>
      </c>
      <c r="M918" t="s">
        <v>126</v>
      </c>
      <c r="N918" t="s">
        <v>240</v>
      </c>
      <c r="O918" t="s">
        <v>198</v>
      </c>
      <c r="P918" s="4">
        <v>5</v>
      </c>
      <c r="Q918" s="4">
        <v>10500</v>
      </c>
      <c r="R918" s="4">
        <v>0.05</v>
      </c>
      <c r="S918" s="4">
        <v>61</v>
      </c>
      <c r="T918" t="s">
        <v>155</v>
      </c>
      <c r="U918" t="s">
        <v>106</v>
      </c>
    </row>
    <row r="919" spans="1:21" x14ac:dyDescent="0.25">
      <c r="A919" t="s">
        <v>1605</v>
      </c>
      <c r="B919" s="3">
        <v>46198</v>
      </c>
      <c r="C919" t="s">
        <v>630</v>
      </c>
      <c r="D919" t="s">
        <v>413</v>
      </c>
      <c r="E919" t="s">
        <v>95</v>
      </c>
      <c r="F919" s="4">
        <v>34</v>
      </c>
      <c r="G919" t="s">
        <v>96</v>
      </c>
      <c r="H919" t="s">
        <v>97</v>
      </c>
      <c r="I919" t="s">
        <v>98</v>
      </c>
      <c r="J919" t="s">
        <v>147</v>
      </c>
      <c r="K919" t="s">
        <v>174</v>
      </c>
      <c r="L919" t="s">
        <v>175</v>
      </c>
      <c r="M919" t="s">
        <v>102</v>
      </c>
      <c r="N919" t="s">
        <v>176</v>
      </c>
      <c r="O919" t="s">
        <v>119</v>
      </c>
      <c r="P919" s="4">
        <v>0</v>
      </c>
      <c r="Q919" s="4">
        <v>12500</v>
      </c>
      <c r="R919" s="4">
        <v>0</v>
      </c>
      <c r="S919" s="4">
        <v>378</v>
      </c>
      <c r="T919" t="s">
        <v>155</v>
      </c>
      <c r="U919" t="s">
        <v>106</v>
      </c>
    </row>
    <row r="920" spans="1:21" x14ac:dyDescent="0.25">
      <c r="A920" t="s">
        <v>1606</v>
      </c>
      <c r="B920" s="3">
        <v>46255</v>
      </c>
      <c r="C920" t="s">
        <v>1016</v>
      </c>
      <c r="D920" t="s">
        <v>728</v>
      </c>
      <c r="E920" t="s">
        <v>110</v>
      </c>
      <c r="F920" s="4">
        <v>30</v>
      </c>
      <c r="G920" t="s">
        <v>133</v>
      </c>
      <c r="H920" t="s">
        <v>134</v>
      </c>
      <c r="I920" t="s">
        <v>135</v>
      </c>
      <c r="J920" t="s">
        <v>114</v>
      </c>
      <c r="K920" t="s">
        <v>254</v>
      </c>
      <c r="L920" t="s">
        <v>255</v>
      </c>
      <c r="M920" t="s">
        <v>232</v>
      </c>
      <c r="N920" t="s">
        <v>256</v>
      </c>
      <c r="O920" t="s">
        <v>148</v>
      </c>
      <c r="P920" s="4">
        <v>4</v>
      </c>
      <c r="Q920" s="4">
        <v>400</v>
      </c>
      <c r="R920" s="4">
        <v>0.05</v>
      </c>
      <c r="S920" s="4">
        <v>195</v>
      </c>
      <c r="T920" t="s">
        <v>155</v>
      </c>
      <c r="U920" t="s">
        <v>141</v>
      </c>
    </row>
    <row r="921" spans="1:21" x14ac:dyDescent="0.25">
      <c r="A921" t="s">
        <v>1607</v>
      </c>
      <c r="B921" s="3">
        <v>46207</v>
      </c>
      <c r="C921" t="s">
        <v>795</v>
      </c>
      <c r="D921" t="s">
        <v>109</v>
      </c>
      <c r="E921" t="s">
        <v>110</v>
      </c>
      <c r="F921" s="4">
        <v>21</v>
      </c>
      <c r="G921" t="s">
        <v>111</v>
      </c>
      <c r="H921" t="s">
        <v>152</v>
      </c>
      <c r="I921" t="s">
        <v>153</v>
      </c>
      <c r="J921" t="s">
        <v>99</v>
      </c>
      <c r="K921" t="s">
        <v>339</v>
      </c>
      <c r="L921" t="s">
        <v>340</v>
      </c>
      <c r="M921" t="s">
        <v>102</v>
      </c>
      <c r="N921" t="s">
        <v>342</v>
      </c>
      <c r="O921" t="s">
        <v>194</v>
      </c>
      <c r="P921" s="4">
        <v>2</v>
      </c>
      <c r="Q921" s="4">
        <v>65000</v>
      </c>
      <c r="R921" s="4">
        <v>0</v>
      </c>
      <c r="S921" s="4">
        <v>284</v>
      </c>
      <c r="T921" t="s">
        <v>155</v>
      </c>
      <c r="U921" t="s">
        <v>106</v>
      </c>
    </row>
    <row r="922" spans="1:21" x14ac:dyDescent="0.25">
      <c r="A922" t="s">
        <v>1608</v>
      </c>
      <c r="B922" s="3">
        <v>46110</v>
      </c>
      <c r="C922" t="s">
        <v>235</v>
      </c>
      <c r="D922" t="s">
        <v>1458</v>
      </c>
      <c r="E922" t="s">
        <v>95</v>
      </c>
      <c r="F922" s="4">
        <v>43</v>
      </c>
      <c r="G922" t="s">
        <v>159</v>
      </c>
      <c r="H922" t="s">
        <v>202</v>
      </c>
      <c r="I922" t="s">
        <v>203</v>
      </c>
      <c r="J922" t="s">
        <v>99</v>
      </c>
      <c r="K922" t="s">
        <v>222</v>
      </c>
      <c r="L922" t="s">
        <v>223</v>
      </c>
      <c r="M922" t="s">
        <v>102</v>
      </c>
      <c r="N922" t="s">
        <v>103</v>
      </c>
      <c r="O922" t="s">
        <v>154</v>
      </c>
      <c r="P922" s="4">
        <v>5</v>
      </c>
      <c r="Q922" s="4">
        <v>1600</v>
      </c>
      <c r="R922" s="4">
        <v>0.1</v>
      </c>
      <c r="S922" s="4">
        <v>386</v>
      </c>
      <c r="T922" t="s">
        <v>155</v>
      </c>
      <c r="U922" t="s">
        <v>129</v>
      </c>
    </row>
    <row r="923" spans="1:21" x14ac:dyDescent="0.25">
      <c r="A923" t="s">
        <v>1609</v>
      </c>
      <c r="B923" s="3">
        <v>46219</v>
      </c>
      <c r="C923" t="s">
        <v>293</v>
      </c>
      <c r="D923" t="s">
        <v>498</v>
      </c>
      <c r="E923" t="s">
        <v>110</v>
      </c>
      <c r="F923" s="4">
        <v>44</v>
      </c>
      <c r="G923" t="s">
        <v>133</v>
      </c>
      <c r="H923" t="s">
        <v>390</v>
      </c>
      <c r="I923" t="s">
        <v>391</v>
      </c>
      <c r="J923" t="s">
        <v>114</v>
      </c>
      <c r="K923" t="s">
        <v>115</v>
      </c>
      <c r="L923" t="s">
        <v>116</v>
      </c>
      <c r="M923" t="s">
        <v>117</v>
      </c>
      <c r="N923" t="s">
        <v>118</v>
      </c>
      <c r="O923" t="s">
        <v>104</v>
      </c>
      <c r="P923" s="4">
        <v>6</v>
      </c>
      <c r="Q923" s="4">
        <v>1600</v>
      </c>
      <c r="R923" s="4">
        <v>0.1</v>
      </c>
      <c r="S923" s="4">
        <v>82</v>
      </c>
      <c r="T923" t="s">
        <v>105</v>
      </c>
      <c r="U923" t="s">
        <v>106</v>
      </c>
    </row>
    <row r="924" spans="1:21" x14ac:dyDescent="0.25">
      <c r="A924" t="s">
        <v>1610</v>
      </c>
      <c r="B924" s="3">
        <v>46238</v>
      </c>
      <c r="C924" t="s">
        <v>378</v>
      </c>
      <c r="D924" t="s">
        <v>409</v>
      </c>
      <c r="E924" t="s">
        <v>110</v>
      </c>
      <c r="F924" s="4">
        <v>42</v>
      </c>
      <c r="G924" t="s">
        <v>133</v>
      </c>
      <c r="H924" t="s">
        <v>180</v>
      </c>
      <c r="I924" t="s">
        <v>181</v>
      </c>
      <c r="J924" t="s">
        <v>99</v>
      </c>
      <c r="K924" t="s">
        <v>115</v>
      </c>
      <c r="L924" t="s">
        <v>116</v>
      </c>
      <c r="M924" t="s">
        <v>117</v>
      </c>
      <c r="N924" t="s">
        <v>118</v>
      </c>
      <c r="O924" t="s">
        <v>140</v>
      </c>
      <c r="P924" s="4">
        <v>3</v>
      </c>
      <c r="Q924" s="4">
        <v>1600</v>
      </c>
      <c r="R924" s="4">
        <v>0.1</v>
      </c>
      <c r="S924" s="4">
        <v>406</v>
      </c>
      <c r="T924" t="s">
        <v>120</v>
      </c>
      <c r="U924" t="s">
        <v>106</v>
      </c>
    </row>
    <row r="925" spans="1:21" x14ac:dyDescent="0.25">
      <c r="A925" t="s">
        <v>1611</v>
      </c>
      <c r="B925" s="3">
        <v>46135</v>
      </c>
      <c r="C925" t="s">
        <v>502</v>
      </c>
      <c r="D925" t="s">
        <v>847</v>
      </c>
      <c r="E925" t="s">
        <v>110</v>
      </c>
      <c r="F925" s="4">
        <v>52</v>
      </c>
      <c r="G925" t="s">
        <v>111</v>
      </c>
      <c r="H925" t="s">
        <v>192</v>
      </c>
      <c r="I925" t="s">
        <v>307</v>
      </c>
      <c r="J925" t="s">
        <v>147</v>
      </c>
      <c r="K925" t="s">
        <v>124</v>
      </c>
      <c r="L925" t="s">
        <v>125</v>
      </c>
      <c r="M925" t="s">
        <v>126</v>
      </c>
      <c r="N925" t="s">
        <v>127</v>
      </c>
      <c r="O925" t="s">
        <v>154</v>
      </c>
      <c r="P925" s="4">
        <v>5</v>
      </c>
      <c r="Q925" s="4">
        <v>8500</v>
      </c>
      <c r="R925" s="4">
        <v>0</v>
      </c>
      <c r="S925" s="4">
        <v>72</v>
      </c>
      <c r="T925" t="s">
        <v>155</v>
      </c>
      <c r="U925" t="s">
        <v>106</v>
      </c>
    </row>
    <row r="926" spans="1:21" x14ac:dyDescent="0.25">
      <c r="A926" t="s">
        <v>1612</v>
      </c>
      <c r="B926" s="3">
        <v>46081</v>
      </c>
      <c r="C926" t="s">
        <v>93</v>
      </c>
      <c r="D926" t="s">
        <v>959</v>
      </c>
      <c r="E926" t="s">
        <v>110</v>
      </c>
      <c r="F926" s="4">
        <v>22</v>
      </c>
      <c r="G926" t="s">
        <v>111</v>
      </c>
      <c r="H926" t="s">
        <v>145</v>
      </c>
      <c r="I926" t="s">
        <v>303</v>
      </c>
      <c r="J926" t="s">
        <v>99</v>
      </c>
      <c r="K926" t="s">
        <v>254</v>
      </c>
      <c r="L926" t="s">
        <v>255</v>
      </c>
      <c r="M926" t="s">
        <v>232</v>
      </c>
      <c r="N926" t="s">
        <v>256</v>
      </c>
      <c r="O926" t="s">
        <v>169</v>
      </c>
      <c r="P926" s="4">
        <v>6</v>
      </c>
      <c r="Q926" s="4">
        <v>400</v>
      </c>
      <c r="R926" s="4">
        <v>0.1</v>
      </c>
      <c r="S926" s="4">
        <v>458</v>
      </c>
      <c r="T926" t="s">
        <v>155</v>
      </c>
      <c r="U926" t="s">
        <v>106</v>
      </c>
    </row>
    <row r="927" spans="1:21" x14ac:dyDescent="0.25">
      <c r="A927" t="s">
        <v>1613</v>
      </c>
      <c r="B927" s="3">
        <v>46179</v>
      </c>
      <c r="C927" t="s">
        <v>759</v>
      </c>
      <c r="D927" t="s">
        <v>640</v>
      </c>
      <c r="E927" t="s">
        <v>110</v>
      </c>
      <c r="F927" s="4">
        <v>40</v>
      </c>
      <c r="G927" t="s">
        <v>111</v>
      </c>
      <c r="H927" t="s">
        <v>112</v>
      </c>
      <c r="I927" t="s">
        <v>315</v>
      </c>
      <c r="J927" t="s">
        <v>147</v>
      </c>
      <c r="K927" t="s">
        <v>238</v>
      </c>
      <c r="L927" t="s">
        <v>239</v>
      </c>
      <c r="M927" t="s">
        <v>126</v>
      </c>
      <c r="N927" t="s">
        <v>240</v>
      </c>
      <c r="O927" t="s">
        <v>194</v>
      </c>
      <c r="P927" s="4">
        <v>7</v>
      </c>
      <c r="Q927" s="4">
        <v>10500</v>
      </c>
      <c r="R927" s="4">
        <v>0.1</v>
      </c>
      <c r="S927" s="4">
        <v>483</v>
      </c>
      <c r="T927" t="s">
        <v>224</v>
      </c>
      <c r="U927" t="s">
        <v>106</v>
      </c>
    </row>
    <row r="928" spans="1:21" x14ac:dyDescent="0.25">
      <c r="A928" t="s">
        <v>1614</v>
      </c>
      <c r="B928" s="3">
        <v>46211</v>
      </c>
      <c r="C928" t="s">
        <v>1114</v>
      </c>
      <c r="D928" t="s">
        <v>483</v>
      </c>
      <c r="E928" t="s">
        <v>110</v>
      </c>
      <c r="F928" s="4">
        <v>55</v>
      </c>
      <c r="G928" t="s">
        <v>159</v>
      </c>
      <c r="H928" t="s">
        <v>160</v>
      </c>
      <c r="I928" t="s">
        <v>161</v>
      </c>
      <c r="J928" t="s">
        <v>114</v>
      </c>
      <c r="K928" t="s">
        <v>115</v>
      </c>
      <c r="L928" t="s">
        <v>116</v>
      </c>
      <c r="M928" t="s">
        <v>117</v>
      </c>
      <c r="N928" t="s">
        <v>118</v>
      </c>
      <c r="O928" t="s">
        <v>104</v>
      </c>
      <c r="P928" s="4">
        <v>6</v>
      </c>
      <c r="Q928" s="4">
        <v>1600</v>
      </c>
      <c r="R928" s="4">
        <v>0.1</v>
      </c>
      <c r="S928" s="4">
        <v>486</v>
      </c>
      <c r="T928" t="s">
        <v>224</v>
      </c>
      <c r="U928" t="s">
        <v>129</v>
      </c>
    </row>
    <row r="929" spans="1:21" x14ac:dyDescent="0.25">
      <c r="A929" t="s">
        <v>1615</v>
      </c>
      <c r="B929" s="3">
        <v>46237</v>
      </c>
      <c r="C929" t="s">
        <v>485</v>
      </c>
      <c r="D929" t="s">
        <v>567</v>
      </c>
      <c r="E929" t="s">
        <v>110</v>
      </c>
      <c r="F929" s="4">
        <v>40</v>
      </c>
      <c r="G929" t="s">
        <v>96</v>
      </c>
      <c r="H929" t="s">
        <v>207</v>
      </c>
      <c r="I929" t="s">
        <v>270</v>
      </c>
      <c r="J929" t="s">
        <v>147</v>
      </c>
      <c r="K929" t="s">
        <v>100</v>
      </c>
      <c r="L929" t="s">
        <v>101</v>
      </c>
      <c r="M929" t="s">
        <v>102</v>
      </c>
      <c r="N929" t="s">
        <v>103</v>
      </c>
      <c r="O929" t="s">
        <v>154</v>
      </c>
      <c r="P929" s="4">
        <v>4</v>
      </c>
      <c r="Q929" s="4">
        <v>850</v>
      </c>
      <c r="R929" s="4">
        <v>0.1</v>
      </c>
      <c r="S929" s="4">
        <v>159</v>
      </c>
      <c r="T929" t="s">
        <v>155</v>
      </c>
      <c r="U929" t="s">
        <v>141</v>
      </c>
    </row>
    <row r="930" spans="1:21" x14ac:dyDescent="0.25">
      <c r="A930" t="s">
        <v>1616</v>
      </c>
      <c r="B930" s="3">
        <v>46109</v>
      </c>
      <c r="C930" t="s">
        <v>422</v>
      </c>
      <c r="D930" t="s">
        <v>338</v>
      </c>
      <c r="E930" t="s">
        <v>95</v>
      </c>
      <c r="F930" s="4">
        <v>53</v>
      </c>
      <c r="G930" t="s">
        <v>111</v>
      </c>
      <c r="H930" t="s">
        <v>236</v>
      </c>
      <c r="I930" t="s">
        <v>326</v>
      </c>
      <c r="J930" t="s">
        <v>114</v>
      </c>
      <c r="K930" t="s">
        <v>174</v>
      </c>
      <c r="L930" t="s">
        <v>175</v>
      </c>
      <c r="M930" t="s">
        <v>102</v>
      </c>
      <c r="N930" t="s">
        <v>176</v>
      </c>
      <c r="O930" t="s">
        <v>140</v>
      </c>
      <c r="P930" s="4">
        <v>2</v>
      </c>
      <c r="Q930" s="4">
        <v>12500</v>
      </c>
      <c r="R930" s="4">
        <v>0.1</v>
      </c>
      <c r="S930" s="4">
        <v>292</v>
      </c>
      <c r="T930" t="s">
        <v>155</v>
      </c>
      <c r="U930" t="s">
        <v>106</v>
      </c>
    </row>
    <row r="931" spans="1:21" x14ac:dyDescent="0.25">
      <c r="A931" t="s">
        <v>1617</v>
      </c>
      <c r="B931" s="3">
        <v>46150</v>
      </c>
      <c r="C931" t="s">
        <v>603</v>
      </c>
      <c r="D931" t="s">
        <v>1416</v>
      </c>
      <c r="E931" t="s">
        <v>110</v>
      </c>
      <c r="F931" s="4">
        <v>29</v>
      </c>
      <c r="G931" t="s">
        <v>96</v>
      </c>
      <c r="H931" t="s">
        <v>207</v>
      </c>
      <c r="I931" t="s">
        <v>270</v>
      </c>
      <c r="J931" t="s">
        <v>99</v>
      </c>
      <c r="K931" t="s">
        <v>310</v>
      </c>
      <c r="L931" t="s">
        <v>311</v>
      </c>
      <c r="M931" t="s">
        <v>102</v>
      </c>
      <c r="N931" t="s">
        <v>103</v>
      </c>
      <c r="O931" t="s">
        <v>198</v>
      </c>
      <c r="P931" s="4">
        <v>7</v>
      </c>
      <c r="Q931" s="4">
        <v>1200</v>
      </c>
      <c r="R931" s="4">
        <v>0.1</v>
      </c>
      <c r="S931" s="4">
        <v>182</v>
      </c>
      <c r="T931" t="s">
        <v>120</v>
      </c>
      <c r="U931" t="s">
        <v>106</v>
      </c>
    </row>
    <row r="932" spans="1:21" x14ac:dyDescent="0.25">
      <c r="A932" t="s">
        <v>1618</v>
      </c>
      <c r="B932" s="3">
        <v>46029</v>
      </c>
      <c r="C932" t="s">
        <v>626</v>
      </c>
      <c r="D932" t="s">
        <v>572</v>
      </c>
      <c r="E932" t="s">
        <v>110</v>
      </c>
      <c r="F932" s="4">
        <v>42</v>
      </c>
      <c r="G932" t="s">
        <v>96</v>
      </c>
      <c r="H932" t="s">
        <v>228</v>
      </c>
      <c r="I932" t="s">
        <v>229</v>
      </c>
      <c r="J932" t="s">
        <v>99</v>
      </c>
      <c r="K932" t="s">
        <v>115</v>
      </c>
      <c r="L932" t="s">
        <v>116</v>
      </c>
      <c r="M932" t="s">
        <v>117</v>
      </c>
      <c r="N932" t="s">
        <v>118</v>
      </c>
      <c r="O932" t="s">
        <v>169</v>
      </c>
      <c r="P932" s="4">
        <v>7</v>
      </c>
      <c r="Q932" s="4">
        <v>1600</v>
      </c>
      <c r="R932" s="4">
        <v>0</v>
      </c>
      <c r="S932" s="4">
        <v>485</v>
      </c>
      <c r="T932" t="s">
        <v>120</v>
      </c>
      <c r="U932" t="s">
        <v>141</v>
      </c>
    </row>
    <row r="933" spans="1:21" x14ac:dyDescent="0.25">
      <c r="A933" t="s">
        <v>1619</v>
      </c>
      <c r="B933" s="3">
        <v>46117</v>
      </c>
      <c r="C933" t="s">
        <v>671</v>
      </c>
      <c r="D933" t="s">
        <v>1346</v>
      </c>
      <c r="E933" t="s">
        <v>110</v>
      </c>
      <c r="F933" s="4">
        <v>22</v>
      </c>
      <c r="G933" t="s">
        <v>159</v>
      </c>
      <c r="H933" t="s">
        <v>249</v>
      </c>
      <c r="I933" t="s">
        <v>250</v>
      </c>
      <c r="J933" t="s">
        <v>147</v>
      </c>
      <c r="K933" t="s">
        <v>174</v>
      </c>
      <c r="L933" t="s">
        <v>175</v>
      </c>
      <c r="M933" t="s">
        <v>102</v>
      </c>
      <c r="N933" t="s">
        <v>176</v>
      </c>
      <c r="O933" t="s">
        <v>169</v>
      </c>
      <c r="P933" s="4">
        <v>8</v>
      </c>
      <c r="Q933" s="4">
        <v>12500</v>
      </c>
      <c r="R933" s="4">
        <v>0.1</v>
      </c>
      <c r="S933" s="4">
        <v>307</v>
      </c>
      <c r="T933" t="s">
        <v>128</v>
      </c>
      <c r="U933" t="s">
        <v>106</v>
      </c>
    </row>
    <row r="934" spans="1:21" x14ac:dyDescent="0.25">
      <c r="A934" t="s">
        <v>1620</v>
      </c>
      <c r="B934" s="3">
        <v>46054</v>
      </c>
      <c r="C934" t="s">
        <v>1313</v>
      </c>
      <c r="D934" t="s">
        <v>351</v>
      </c>
      <c r="E934" t="s">
        <v>110</v>
      </c>
      <c r="F934" s="4">
        <v>26</v>
      </c>
      <c r="G934" t="s">
        <v>111</v>
      </c>
      <c r="H934" t="s">
        <v>112</v>
      </c>
      <c r="I934" t="s">
        <v>315</v>
      </c>
      <c r="J934" t="s">
        <v>99</v>
      </c>
      <c r="K934" t="s">
        <v>136</v>
      </c>
      <c r="L934" t="s">
        <v>137</v>
      </c>
      <c r="M934" t="s">
        <v>138</v>
      </c>
      <c r="N934" t="s">
        <v>139</v>
      </c>
      <c r="O934" t="s">
        <v>119</v>
      </c>
      <c r="P934" s="4">
        <v>3</v>
      </c>
      <c r="Q934" s="4">
        <v>1200</v>
      </c>
      <c r="R934" s="4">
        <v>0.15</v>
      </c>
      <c r="S934" s="4">
        <v>381</v>
      </c>
      <c r="T934" t="s">
        <v>120</v>
      </c>
      <c r="U934" t="s">
        <v>106</v>
      </c>
    </row>
    <row r="935" spans="1:21" x14ac:dyDescent="0.25">
      <c r="A935" t="s">
        <v>1621</v>
      </c>
      <c r="B935" s="3">
        <v>46239</v>
      </c>
      <c r="C935" t="s">
        <v>539</v>
      </c>
      <c r="D935" t="s">
        <v>964</v>
      </c>
      <c r="E935" t="s">
        <v>110</v>
      </c>
      <c r="F935" s="4">
        <v>41</v>
      </c>
      <c r="G935" t="s">
        <v>133</v>
      </c>
      <c r="H935" t="s">
        <v>134</v>
      </c>
      <c r="I935" t="s">
        <v>135</v>
      </c>
      <c r="J935" t="s">
        <v>147</v>
      </c>
      <c r="K935" t="s">
        <v>222</v>
      </c>
      <c r="L935" t="s">
        <v>223</v>
      </c>
      <c r="M935" t="s">
        <v>102</v>
      </c>
      <c r="N935" t="s">
        <v>103</v>
      </c>
      <c r="O935" t="s">
        <v>194</v>
      </c>
      <c r="P935" s="4">
        <v>5</v>
      </c>
      <c r="Q935" s="4">
        <v>1600</v>
      </c>
      <c r="R935" s="4">
        <v>0.1</v>
      </c>
      <c r="S935" s="4">
        <v>51</v>
      </c>
      <c r="T935" t="s">
        <v>155</v>
      </c>
      <c r="U935" t="s">
        <v>141</v>
      </c>
    </row>
    <row r="936" spans="1:21" x14ac:dyDescent="0.25">
      <c r="A936" t="s">
        <v>1622</v>
      </c>
      <c r="B936" s="3">
        <v>46133</v>
      </c>
      <c r="C936" t="s">
        <v>522</v>
      </c>
      <c r="D936" t="s">
        <v>168</v>
      </c>
      <c r="E936" t="s">
        <v>110</v>
      </c>
      <c r="F936" s="4">
        <v>39</v>
      </c>
      <c r="G936" t="s">
        <v>159</v>
      </c>
      <c r="H936" t="s">
        <v>160</v>
      </c>
      <c r="I936" t="s">
        <v>161</v>
      </c>
      <c r="J936" t="s">
        <v>147</v>
      </c>
      <c r="K936" t="s">
        <v>254</v>
      </c>
      <c r="L936" t="s">
        <v>255</v>
      </c>
      <c r="M936" t="s">
        <v>232</v>
      </c>
      <c r="N936" t="s">
        <v>256</v>
      </c>
      <c r="O936" t="s">
        <v>198</v>
      </c>
      <c r="P936" s="4">
        <v>7</v>
      </c>
      <c r="Q936" s="4">
        <v>400</v>
      </c>
      <c r="R936" s="4">
        <v>0</v>
      </c>
      <c r="S936" s="4">
        <v>490</v>
      </c>
      <c r="T936" t="s">
        <v>120</v>
      </c>
      <c r="U936" t="s">
        <v>106</v>
      </c>
    </row>
    <row r="937" spans="1:21" x14ac:dyDescent="0.25">
      <c r="A937" t="s">
        <v>1623</v>
      </c>
      <c r="B937" s="3">
        <v>46119</v>
      </c>
      <c r="C937" t="s">
        <v>1051</v>
      </c>
      <c r="D937" t="s">
        <v>611</v>
      </c>
      <c r="E937" t="s">
        <v>110</v>
      </c>
      <c r="F937" s="4">
        <v>21</v>
      </c>
      <c r="G937" t="s">
        <v>96</v>
      </c>
      <c r="H937" t="s">
        <v>228</v>
      </c>
      <c r="I937" t="s">
        <v>229</v>
      </c>
      <c r="J937" t="s">
        <v>114</v>
      </c>
      <c r="K937" t="s">
        <v>339</v>
      </c>
      <c r="L937" t="s">
        <v>340</v>
      </c>
      <c r="M937" t="s">
        <v>102</v>
      </c>
      <c r="N937" t="s">
        <v>342</v>
      </c>
      <c r="O937" t="s">
        <v>169</v>
      </c>
      <c r="P937" s="4">
        <v>6</v>
      </c>
      <c r="Q937" s="4">
        <v>65000</v>
      </c>
      <c r="R937" s="4">
        <v>0.2</v>
      </c>
      <c r="S937" s="4">
        <v>65</v>
      </c>
      <c r="T937" t="s">
        <v>120</v>
      </c>
      <c r="U937" t="s">
        <v>106</v>
      </c>
    </row>
    <row r="938" spans="1:21" x14ac:dyDescent="0.25">
      <c r="A938" t="s">
        <v>1624</v>
      </c>
      <c r="B938" s="3">
        <v>46262</v>
      </c>
      <c r="C938" t="s">
        <v>504</v>
      </c>
      <c r="D938" t="s">
        <v>480</v>
      </c>
      <c r="E938" t="s">
        <v>95</v>
      </c>
      <c r="F938" s="4">
        <v>28</v>
      </c>
      <c r="G938" t="s">
        <v>111</v>
      </c>
      <c r="H938" t="s">
        <v>192</v>
      </c>
      <c r="I938" t="s">
        <v>307</v>
      </c>
      <c r="J938" t="s">
        <v>114</v>
      </c>
      <c r="K938" t="s">
        <v>238</v>
      </c>
      <c r="L938" t="s">
        <v>239</v>
      </c>
      <c r="M938" t="s">
        <v>126</v>
      </c>
      <c r="N938" t="s">
        <v>240</v>
      </c>
      <c r="O938" t="s">
        <v>154</v>
      </c>
      <c r="P938" s="4">
        <v>8</v>
      </c>
      <c r="Q938" s="4">
        <v>10500</v>
      </c>
      <c r="R938" s="4">
        <v>0.05</v>
      </c>
      <c r="S938" s="4">
        <v>320</v>
      </c>
      <c r="T938" t="s">
        <v>128</v>
      </c>
      <c r="U938" t="s">
        <v>129</v>
      </c>
    </row>
    <row r="939" spans="1:21" x14ac:dyDescent="0.25">
      <c r="A939" t="s">
        <v>1625</v>
      </c>
      <c r="B939" s="3">
        <v>46184</v>
      </c>
      <c r="C939" t="s">
        <v>467</v>
      </c>
      <c r="D939" t="s">
        <v>453</v>
      </c>
      <c r="E939" t="s">
        <v>95</v>
      </c>
      <c r="F939" s="4">
        <v>28</v>
      </c>
      <c r="G939" t="s">
        <v>96</v>
      </c>
      <c r="H939" t="s">
        <v>207</v>
      </c>
      <c r="I939" t="s">
        <v>270</v>
      </c>
      <c r="J939" t="s">
        <v>114</v>
      </c>
      <c r="K939" t="s">
        <v>174</v>
      </c>
      <c r="L939" t="s">
        <v>175</v>
      </c>
      <c r="M939" t="s">
        <v>102</v>
      </c>
      <c r="N939" t="s">
        <v>176</v>
      </c>
      <c r="O939" t="s">
        <v>169</v>
      </c>
      <c r="P939" s="4">
        <v>8</v>
      </c>
      <c r="Q939" s="4">
        <v>12500</v>
      </c>
      <c r="R939" s="4">
        <v>0</v>
      </c>
      <c r="S939" s="4">
        <v>289</v>
      </c>
      <c r="T939" t="s">
        <v>128</v>
      </c>
      <c r="U939" t="s">
        <v>129</v>
      </c>
    </row>
    <row r="940" spans="1:21" x14ac:dyDescent="0.25">
      <c r="A940" t="s">
        <v>1626</v>
      </c>
      <c r="B940" s="3">
        <v>46175</v>
      </c>
      <c r="C940" t="s">
        <v>971</v>
      </c>
      <c r="D940" t="s">
        <v>511</v>
      </c>
      <c r="E940" t="s">
        <v>110</v>
      </c>
      <c r="F940" s="4">
        <v>24</v>
      </c>
      <c r="G940" t="s">
        <v>111</v>
      </c>
      <c r="H940" t="s">
        <v>112</v>
      </c>
      <c r="I940" t="s">
        <v>188</v>
      </c>
      <c r="J940" t="s">
        <v>114</v>
      </c>
      <c r="K940" t="s">
        <v>238</v>
      </c>
      <c r="L940" t="s">
        <v>239</v>
      </c>
      <c r="M940" t="s">
        <v>126</v>
      </c>
      <c r="N940" t="s">
        <v>240</v>
      </c>
      <c r="O940" t="s">
        <v>169</v>
      </c>
      <c r="P940" s="4">
        <v>1</v>
      </c>
      <c r="Q940" s="4">
        <v>10500</v>
      </c>
      <c r="R940" s="4">
        <v>0.1</v>
      </c>
      <c r="S940" s="4">
        <v>139</v>
      </c>
      <c r="T940" t="s">
        <v>120</v>
      </c>
      <c r="U940" t="s">
        <v>106</v>
      </c>
    </row>
    <row r="941" spans="1:21" x14ac:dyDescent="0.25">
      <c r="A941" t="s">
        <v>1627</v>
      </c>
      <c r="B941" s="3">
        <v>46134</v>
      </c>
      <c r="C941" t="s">
        <v>282</v>
      </c>
      <c r="D941" t="s">
        <v>611</v>
      </c>
      <c r="E941" t="s">
        <v>95</v>
      </c>
      <c r="F941" s="4">
        <v>32</v>
      </c>
      <c r="G941" t="s">
        <v>111</v>
      </c>
      <c r="H941" t="s">
        <v>152</v>
      </c>
      <c r="I941" t="s">
        <v>274</v>
      </c>
      <c r="J941" t="s">
        <v>114</v>
      </c>
      <c r="K941" t="s">
        <v>100</v>
      </c>
      <c r="L941" t="s">
        <v>101</v>
      </c>
      <c r="M941" t="s">
        <v>102</v>
      </c>
      <c r="N941" t="s">
        <v>103</v>
      </c>
      <c r="O941" t="s">
        <v>194</v>
      </c>
      <c r="P941" s="4">
        <v>1</v>
      </c>
      <c r="Q941" s="4">
        <v>850</v>
      </c>
      <c r="R941" s="4">
        <v>0.2</v>
      </c>
      <c r="S941" s="4">
        <v>268</v>
      </c>
      <c r="T941" t="s">
        <v>224</v>
      </c>
      <c r="U941" t="s">
        <v>129</v>
      </c>
    </row>
    <row r="942" spans="1:21" x14ac:dyDescent="0.25">
      <c r="A942" t="s">
        <v>1628</v>
      </c>
      <c r="B942" s="3">
        <v>46261</v>
      </c>
      <c r="C942" t="s">
        <v>693</v>
      </c>
      <c r="D942" t="s">
        <v>812</v>
      </c>
      <c r="E942" t="s">
        <v>95</v>
      </c>
      <c r="F942" s="4">
        <v>23</v>
      </c>
      <c r="G942" t="s">
        <v>111</v>
      </c>
      <c r="H942" t="s">
        <v>236</v>
      </c>
      <c r="I942" t="s">
        <v>326</v>
      </c>
      <c r="J942" t="s">
        <v>114</v>
      </c>
      <c r="K942" t="s">
        <v>136</v>
      </c>
      <c r="L942" t="s">
        <v>137</v>
      </c>
      <c r="M942" t="s">
        <v>138</v>
      </c>
      <c r="N942" t="s">
        <v>139</v>
      </c>
      <c r="O942" t="s">
        <v>154</v>
      </c>
      <c r="P942" s="4">
        <v>2</v>
      </c>
      <c r="Q942" s="4">
        <v>1200</v>
      </c>
      <c r="R942" s="4">
        <v>0.05</v>
      </c>
      <c r="S942" s="4">
        <v>436</v>
      </c>
      <c r="T942" t="s">
        <v>155</v>
      </c>
      <c r="U942" t="s">
        <v>129</v>
      </c>
    </row>
    <row r="943" spans="1:21" x14ac:dyDescent="0.25">
      <c r="A943" t="s">
        <v>1629</v>
      </c>
      <c r="B943" s="3">
        <v>46252</v>
      </c>
      <c r="C943" t="s">
        <v>613</v>
      </c>
      <c r="D943" t="s">
        <v>1143</v>
      </c>
      <c r="E943" t="s">
        <v>95</v>
      </c>
      <c r="F943" s="4">
        <v>30</v>
      </c>
      <c r="G943" t="s">
        <v>96</v>
      </c>
      <c r="H943" t="s">
        <v>207</v>
      </c>
      <c r="I943" t="s">
        <v>208</v>
      </c>
      <c r="J943" t="s">
        <v>147</v>
      </c>
      <c r="K943" t="s">
        <v>100</v>
      </c>
      <c r="L943" t="s">
        <v>101</v>
      </c>
      <c r="M943" t="s">
        <v>102</v>
      </c>
      <c r="N943" t="s">
        <v>103</v>
      </c>
      <c r="O943" t="s">
        <v>169</v>
      </c>
      <c r="P943" s="4">
        <v>3</v>
      </c>
      <c r="Q943" s="4">
        <v>850</v>
      </c>
      <c r="R943" s="4">
        <v>0</v>
      </c>
      <c r="S943" s="4">
        <v>222</v>
      </c>
      <c r="T943" t="s">
        <v>224</v>
      </c>
      <c r="U943" t="s">
        <v>106</v>
      </c>
    </row>
    <row r="944" spans="1:21" x14ac:dyDescent="0.25">
      <c r="A944" t="s">
        <v>1630</v>
      </c>
      <c r="B944" s="3">
        <v>46219</v>
      </c>
      <c r="C944" t="s">
        <v>674</v>
      </c>
      <c r="D944" t="s">
        <v>1143</v>
      </c>
      <c r="E944" t="s">
        <v>110</v>
      </c>
      <c r="F944" s="4">
        <v>24</v>
      </c>
      <c r="G944" t="s">
        <v>133</v>
      </c>
      <c r="H944" t="s">
        <v>134</v>
      </c>
      <c r="I944" t="s">
        <v>135</v>
      </c>
      <c r="J944" t="s">
        <v>114</v>
      </c>
      <c r="K944" t="s">
        <v>100</v>
      </c>
      <c r="L944" t="s">
        <v>101</v>
      </c>
      <c r="M944" t="s">
        <v>102</v>
      </c>
      <c r="N944" t="s">
        <v>103</v>
      </c>
      <c r="O944" t="s">
        <v>119</v>
      </c>
      <c r="P944" s="4">
        <v>6</v>
      </c>
      <c r="Q944" s="4">
        <v>850</v>
      </c>
      <c r="R944" s="4">
        <v>0.15</v>
      </c>
      <c r="S944" s="4">
        <v>147</v>
      </c>
      <c r="T944" t="s">
        <v>105</v>
      </c>
      <c r="U944" t="s">
        <v>106</v>
      </c>
    </row>
    <row r="945" spans="1:21" x14ac:dyDescent="0.25">
      <c r="A945" t="s">
        <v>1631</v>
      </c>
      <c r="B945" s="3">
        <v>46119</v>
      </c>
      <c r="C945" t="s">
        <v>943</v>
      </c>
      <c r="D945" t="s">
        <v>814</v>
      </c>
      <c r="E945" t="s">
        <v>95</v>
      </c>
      <c r="F945" s="4">
        <v>55</v>
      </c>
      <c r="G945" t="s">
        <v>111</v>
      </c>
      <c r="H945" t="s">
        <v>192</v>
      </c>
      <c r="I945" t="s">
        <v>307</v>
      </c>
      <c r="J945" t="s">
        <v>114</v>
      </c>
      <c r="K945" t="s">
        <v>174</v>
      </c>
      <c r="L945" t="s">
        <v>175</v>
      </c>
      <c r="M945" t="s">
        <v>102</v>
      </c>
      <c r="N945" t="s">
        <v>176</v>
      </c>
      <c r="O945" t="s">
        <v>169</v>
      </c>
      <c r="P945" s="4">
        <v>2</v>
      </c>
      <c r="Q945" s="4">
        <v>12500</v>
      </c>
      <c r="R945" s="4">
        <v>0.1</v>
      </c>
      <c r="S945" s="4">
        <v>178</v>
      </c>
      <c r="T945" t="s">
        <v>155</v>
      </c>
      <c r="U945" t="s">
        <v>141</v>
      </c>
    </row>
    <row r="946" spans="1:21" x14ac:dyDescent="0.25">
      <c r="A946" t="s">
        <v>1632</v>
      </c>
      <c r="B946" s="3">
        <v>46219</v>
      </c>
      <c r="C946" t="s">
        <v>533</v>
      </c>
      <c r="D946" t="s">
        <v>488</v>
      </c>
      <c r="E946" t="s">
        <v>110</v>
      </c>
      <c r="F946" s="4">
        <v>46</v>
      </c>
      <c r="G946" t="s">
        <v>111</v>
      </c>
      <c r="H946" t="s">
        <v>152</v>
      </c>
      <c r="I946" t="s">
        <v>274</v>
      </c>
      <c r="J946" t="s">
        <v>99</v>
      </c>
      <c r="K946" t="s">
        <v>115</v>
      </c>
      <c r="L946" t="s">
        <v>116</v>
      </c>
      <c r="M946" t="s">
        <v>117</v>
      </c>
      <c r="N946" t="s">
        <v>118</v>
      </c>
      <c r="O946" t="s">
        <v>140</v>
      </c>
      <c r="P946" s="4">
        <v>7</v>
      </c>
      <c r="Q946" s="4">
        <v>1600</v>
      </c>
      <c r="R946" s="4">
        <v>0.1</v>
      </c>
      <c r="S946" s="4">
        <v>386</v>
      </c>
      <c r="T946" t="s">
        <v>224</v>
      </c>
      <c r="U946" t="s">
        <v>129</v>
      </c>
    </row>
    <row r="947" spans="1:21" x14ac:dyDescent="0.25">
      <c r="A947" t="s">
        <v>1633</v>
      </c>
      <c r="B947" s="3">
        <v>46051</v>
      </c>
      <c r="C947" t="s">
        <v>1114</v>
      </c>
      <c r="D947" t="s">
        <v>168</v>
      </c>
      <c r="E947" t="s">
        <v>110</v>
      </c>
      <c r="F947" s="4">
        <v>50</v>
      </c>
      <c r="G947" t="s">
        <v>111</v>
      </c>
      <c r="H947" t="s">
        <v>112</v>
      </c>
      <c r="I947" t="s">
        <v>188</v>
      </c>
      <c r="J947" t="s">
        <v>114</v>
      </c>
      <c r="K947" t="s">
        <v>174</v>
      </c>
      <c r="L947" t="s">
        <v>175</v>
      </c>
      <c r="M947" t="s">
        <v>102</v>
      </c>
      <c r="N947" t="s">
        <v>176</v>
      </c>
      <c r="O947" t="s">
        <v>119</v>
      </c>
      <c r="P947" s="4">
        <v>8</v>
      </c>
      <c r="Q947" s="4">
        <v>12500</v>
      </c>
      <c r="R947" s="4">
        <v>0.1</v>
      </c>
      <c r="S947" s="4">
        <v>460</v>
      </c>
      <c r="T947" t="s">
        <v>105</v>
      </c>
      <c r="U947" t="s">
        <v>106</v>
      </c>
    </row>
    <row r="948" spans="1:21" x14ac:dyDescent="0.25">
      <c r="A948" t="s">
        <v>1634</v>
      </c>
      <c r="B948" s="3">
        <v>46087</v>
      </c>
      <c r="C948" t="s">
        <v>1008</v>
      </c>
      <c r="D948" t="s">
        <v>905</v>
      </c>
      <c r="E948" t="s">
        <v>95</v>
      </c>
      <c r="F948" s="4">
        <v>50</v>
      </c>
      <c r="G948" t="s">
        <v>96</v>
      </c>
      <c r="H948" t="s">
        <v>207</v>
      </c>
      <c r="I948" t="s">
        <v>270</v>
      </c>
      <c r="J948" t="s">
        <v>114</v>
      </c>
      <c r="K948" t="s">
        <v>339</v>
      </c>
      <c r="L948" t="s">
        <v>340</v>
      </c>
      <c r="M948" t="s">
        <v>102</v>
      </c>
      <c r="N948" t="s">
        <v>342</v>
      </c>
      <c r="O948" t="s">
        <v>119</v>
      </c>
      <c r="P948" s="4">
        <v>4</v>
      </c>
      <c r="Q948" s="4">
        <v>65000</v>
      </c>
      <c r="R948" s="4">
        <v>0.05</v>
      </c>
      <c r="S948" s="4">
        <v>165</v>
      </c>
      <c r="T948" t="s">
        <v>155</v>
      </c>
      <c r="U948" t="s">
        <v>106</v>
      </c>
    </row>
    <row r="949" spans="1:21" x14ac:dyDescent="0.25">
      <c r="A949" t="s">
        <v>1635</v>
      </c>
      <c r="B949" s="3">
        <v>46229</v>
      </c>
      <c r="C949" t="s">
        <v>218</v>
      </c>
      <c r="D949" t="s">
        <v>1426</v>
      </c>
      <c r="E949" t="s">
        <v>110</v>
      </c>
      <c r="F949" s="4">
        <v>40</v>
      </c>
      <c r="G949" t="s">
        <v>111</v>
      </c>
      <c r="H949" t="s">
        <v>112</v>
      </c>
      <c r="I949" t="s">
        <v>315</v>
      </c>
      <c r="J949" t="s">
        <v>147</v>
      </c>
      <c r="K949" t="s">
        <v>238</v>
      </c>
      <c r="L949" t="s">
        <v>239</v>
      </c>
      <c r="M949" t="s">
        <v>126</v>
      </c>
      <c r="N949" t="s">
        <v>240</v>
      </c>
      <c r="O949" t="s">
        <v>154</v>
      </c>
      <c r="P949" s="4">
        <v>7</v>
      </c>
      <c r="Q949" s="4">
        <v>10500</v>
      </c>
      <c r="R949" s="4">
        <v>0</v>
      </c>
      <c r="S949" s="4">
        <v>248</v>
      </c>
      <c r="T949" t="s">
        <v>128</v>
      </c>
      <c r="U949" t="s">
        <v>106</v>
      </c>
    </row>
    <row r="950" spans="1:21" x14ac:dyDescent="0.25">
      <c r="A950" t="s">
        <v>1636</v>
      </c>
      <c r="B950" s="3">
        <v>46255</v>
      </c>
      <c r="C950" t="s">
        <v>272</v>
      </c>
      <c r="D950" t="s">
        <v>523</v>
      </c>
      <c r="E950" t="s">
        <v>110</v>
      </c>
      <c r="F950" s="4">
        <v>41</v>
      </c>
      <c r="G950" t="s">
        <v>96</v>
      </c>
      <c r="H950" t="s">
        <v>207</v>
      </c>
      <c r="I950" t="s">
        <v>208</v>
      </c>
      <c r="J950" t="s">
        <v>99</v>
      </c>
      <c r="K950" t="s">
        <v>136</v>
      </c>
      <c r="L950" t="s">
        <v>137</v>
      </c>
      <c r="M950" t="s">
        <v>138</v>
      </c>
      <c r="N950" t="s">
        <v>139</v>
      </c>
      <c r="O950" t="s">
        <v>194</v>
      </c>
      <c r="P950" s="4">
        <v>5</v>
      </c>
      <c r="Q950" s="4">
        <v>1200</v>
      </c>
      <c r="R950" s="4">
        <v>0.1</v>
      </c>
      <c r="S950" s="4">
        <v>222</v>
      </c>
      <c r="T950" t="s">
        <v>120</v>
      </c>
      <c r="U950" t="s">
        <v>106</v>
      </c>
    </row>
    <row r="951" spans="1:21" x14ac:dyDescent="0.25">
      <c r="A951" t="s">
        <v>1637</v>
      </c>
      <c r="B951" s="3">
        <v>46238</v>
      </c>
      <c r="C951" t="s">
        <v>1248</v>
      </c>
      <c r="D951" t="s">
        <v>701</v>
      </c>
      <c r="E951" t="s">
        <v>95</v>
      </c>
      <c r="F951" s="4">
        <v>54</v>
      </c>
      <c r="G951" t="s">
        <v>111</v>
      </c>
      <c r="H951" t="s">
        <v>152</v>
      </c>
      <c r="I951" t="s">
        <v>274</v>
      </c>
      <c r="J951" t="s">
        <v>114</v>
      </c>
      <c r="K951" t="s">
        <v>254</v>
      </c>
      <c r="L951" t="s">
        <v>255</v>
      </c>
      <c r="M951" t="s">
        <v>232</v>
      </c>
      <c r="N951" t="s">
        <v>256</v>
      </c>
      <c r="O951" t="s">
        <v>119</v>
      </c>
      <c r="P951" s="4">
        <v>3</v>
      </c>
      <c r="Q951" s="4">
        <v>400</v>
      </c>
      <c r="R951" s="4">
        <v>0.05</v>
      </c>
      <c r="S951" s="4">
        <v>148</v>
      </c>
      <c r="T951" t="s">
        <v>224</v>
      </c>
      <c r="U951" t="s">
        <v>106</v>
      </c>
    </row>
    <row r="952" spans="1:21" x14ac:dyDescent="0.25">
      <c r="A952" t="s">
        <v>1638</v>
      </c>
      <c r="B952" s="3">
        <v>46265</v>
      </c>
      <c r="C952" t="s">
        <v>1467</v>
      </c>
      <c r="D952" t="s">
        <v>242</v>
      </c>
      <c r="E952" t="s">
        <v>95</v>
      </c>
      <c r="F952" s="4">
        <v>55</v>
      </c>
      <c r="G952" t="s">
        <v>133</v>
      </c>
      <c r="H952" t="s">
        <v>134</v>
      </c>
      <c r="I952" t="s">
        <v>135</v>
      </c>
      <c r="J952" t="s">
        <v>114</v>
      </c>
      <c r="K952" t="s">
        <v>136</v>
      </c>
      <c r="L952" t="s">
        <v>137</v>
      </c>
      <c r="M952" t="s">
        <v>138</v>
      </c>
      <c r="N952" t="s">
        <v>139</v>
      </c>
      <c r="O952" t="s">
        <v>148</v>
      </c>
      <c r="P952" s="4">
        <v>3</v>
      </c>
      <c r="Q952" s="4">
        <v>1200</v>
      </c>
      <c r="R952" s="4">
        <v>0.1</v>
      </c>
      <c r="S952" s="4">
        <v>350</v>
      </c>
      <c r="T952" t="s">
        <v>155</v>
      </c>
      <c r="U952" t="s">
        <v>129</v>
      </c>
    </row>
    <row r="953" spans="1:21" x14ac:dyDescent="0.25">
      <c r="A953" t="s">
        <v>1639</v>
      </c>
      <c r="B953" s="3">
        <v>46262</v>
      </c>
      <c r="C953" t="s">
        <v>647</v>
      </c>
      <c r="D953" t="s">
        <v>1049</v>
      </c>
      <c r="E953" t="s">
        <v>95</v>
      </c>
      <c r="F953" s="4">
        <v>29</v>
      </c>
      <c r="G953" t="s">
        <v>111</v>
      </c>
      <c r="H953" t="s">
        <v>145</v>
      </c>
      <c r="I953" t="s">
        <v>303</v>
      </c>
      <c r="J953" t="s">
        <v>147</v>
      </c>
      <c r="K953" t="s">
        <v>100</v>
      </c>
      <c r="L953" t="s">
        <v>101</v>
      </c>
      <c r="M953" t="s">
        <v>102</v>
      </c>
      <c r="N953" t="s">
        <v>103</v>
      </c>
      <c r="O953" t="s">
        <v>104</v>
      </c>
      <c r="P953" s="4">
        <v>1</v>
      </c>
      <c r="Q953" s="4">
        <v>850</v>
      </c>
      <c r="R953" s="4">
        <v>0.1</v>
      </c>
      <c r="S953" s="4">
        <v>412</v>
      </c>
      <c r="T953" t="s">
        <v>128</v>
      </c>
      <c r="U953" t="s">
        <v>106</v>
      </c>
    </row>
    <row r="954" spans="1:21" x14ac:dyDescent="0.25">
      <c r="A954" t="s">
        <v>1640</v>
      </c>
      <c r="B954" s="3">
        <v>46125</v>
      </c>
      <c r="C954" t="s">
        <v>598</v>
      </c>
      <c r="D954" t="s">
        <v>302</v>
      </c>
      <c r="E954" t="s">
        <v>110</v>
      </c>
      <c r="F954" s="4">
        <v>40</v>
      </c>
      <c r="G954" t="s">
        <v>111</v>
      </c>
      <c r="H954" t="s">
        <v>236</v>
      </c>
      <c r="I954" t="s">
        <v>326</v>
      </c>
      <c r="J954" t="s">
        <v>99</v>
      </c>
      <c r="K954" t="s">
        <v>230</v>
      </c>
      <c r="L954" t="s">
        <v>231</v>
      </c>
      <c r="M954" t="s">
        <v>232</v>
      </c>
      <c r="N954" t="s">
        <v>233</v>
      </c>
      <c r="O954" t="s">
        <v>140</v>
      </c>
      <c r="P954" s="4">
        <v>6</v>
      </c>
      <c r="Q954" s="4">
        <v>300</v>
      </c>
      <c r="R954" s="4">
        <v>0.1</v>
      </c>
      <c r="S954" s="4">
        <v>203</v>
      </c>
      <c r="T954" t="s">
        <v>224</v>
      </c>
      <c r="U954" t="s">
        <v>106</v>
      </c>
    </row>
    <row r="955" spans="1:21" x14ac:dyDescent="0.25">
      <c r="A955" t="s">
        <v>1641</v>
      </c>
      <c r="B955" s="3">
        <v>46108</v>
      </c>
      <c r="C955" t="s">
        <v>1642</v>
      </c>
      <c r="D955" t="s">
        <v>1032</v>
      </c>
      <c r="E955" t="s">
        <v>95</v>
      </c>
      <c r="F955" s="4">
        <v>55</v>
      </c>
      <c r="G955" t="s">
        <v>159</v>
      </c>
      <c r="H955" t="s">
        <v>249</v>
      </c>
      <c r="I955" t="s">
        <v>250</v>
      </c>
      <c r="J955" t="s">
        <v>99</v>
      </c>
      <c r="K955" t="s">
        <v>115</v>
      </c>
      <c r="L955" t="s">
        <v>116</v>
      </c>
      <c r="M955" t="s">
        <v>117</v>
      </c>
      <c r="N955" t="s">
        <v>118</v>
      </c>
      <c r="O955" t="s">
        <v>194</v>
      </c>
      <c r="P955" s="4">
        <v>3</v>
      </c>
      <c r="Q955" s="4">
        <v>1600</v>
      </c>
      <c r="R955" s="4">
        <v>0.1</v>
      </c>
      <c r="S955" s="4">
        <v>460</v>
      </c>
      <c r="T955" t="s">
        <v>155</v>
      </c>
      <c r="U955" t="s">
        <v>106</v>
      </c>
    </row>
    <row r="956" spans="1:21" x14ac:dyDescent="0.25">
      <c r="A956" t="s">
        <v>1643</v>
      </c>
      <c r="B956" s="3">
        <v>46203</v>
      </c>
      <c r="C956" t="s">
        <v>671</v>
      </c>
      <c r="D956" t="s">
        <v>328</v>
      </c>
      <c r="E956" t="s">
        <v>95</v>
      </c>
      <c r="F956" s="4">
        <v>55</v>
      </c>
      <c r="G956" t="s">
        <v>111</v>
      </c>
      <c r="H956" t="s">
        <v>145</v>
      </c>
      <c r="I956" t="s">
        <v>146</v>
      </c>
      <c r="J956" t="s">
        <v>114</v>
      </c>
      <c r="K956" t="s">
        <v>100</v>
      </c>
      <c r="L956" t="s">
        <v>101</v>
      </c>
      <c r="M956" t="s">
        <v>102</v>
      </c>
      <c r="N956" t="s">
        <v>103</v>
      </c>
      <c r="O956" t="s">
        <v>154</v>
      </c>
      <c r="P956" s="4">
        <v>7</v>
      </c>
      <c r="Q956" s="4">
        <v>850</v>
      </c>
      <c r="R956" s="4">
        <v>0.2</v>
      </c>
      <c r="S956" s="4">
        <v>252</v>
      </c>
      <c r="T956" t="s">
        <v>1644</v>
      </c>
      <c r="U956" t="s">
        <v>106</v>
      </c>
    </row>
    <row r="957" spans="1:21" x14ac:dyDescent="0.25">
      <c r="A957" t="s">
        <v>1645</v>
      </c>
      <c r="B957" s="3">
        <v>46126</v>
      </c>
      <c r="C957" t="s">
        <v>502</v>
      </c>
      <c r="D957" t="s">
        <v>331</v>
      </c>
      <c r="E957" t="s">
        <v>110</v>
      </c>
      <c r="F957" s="4">
        <v>27</v>
      </c>
      <c r="G957" t="s">
        <v>159</v>
      </c>
      <c r="H957" t="s">
        <v>202</v>
      </c>
      <c r="I957" t="s">
        <v>203</v>
      </c>
      <c r="J957" t="s">
        <v>114</v>
      </c>
      <c r="K957" t="s">
        <v>238</v>
      </c>
      <c r="L957" t="s">
        <v>239</v>
      </c>
      <c r="M957" t="s">
        <v>126</v>
      </c>
      <c r="N957" t="s">
        <v>240</v>
      </c>
      <c r="O957" t="s">
        <v>194</v>
      </c>
      <c r="P957" s="4">
        <v>1</v>
      </c>
      <c r="Q957" s="4">
        <v>10500</v>
      </c>
      <c r="R957" s="4">
        <v>0.05</v>
      </c>
      <c r="S957" s="4">
        <v>259</v>
      </c>
      <c r="T957" t="s">
        <v>128</v>
      </c>
      <c r="U957" t="s">
        <v>129</v>
      </c>
    </row>
    <row r="958" spans="1:21" x14ac:dyDescent="0.25">
      <c r="A958" t="s">
        <v>1646</v>
      </c>
      <c r="B958" s="3">
        <v>46145</v>
      </c>
      <c r="C958" t="s">
        <v>1046</v>
      </c>
      <c r="D958" t="s">
        <v>483</v>
      </c>
      <c r="E958" t="s">
        <v>95</v>
      </c>
      <c r="F958" s="4">
        <v>25</v>
      </c>
      <c r="G958" t="s">
        <v>111</v>
      </c>
      <c r="H958" t="s">
        <v>152</v>
      </c>
      <c r="I958" t="s">
        <v>274</v>
      </c>
      <c r="J958" t="s">
        <v>147</v>
      </c>
      <c r="K958" t="s">
        <v>310</v>
      </c>
      <c r="L958" t="s">
        <v>311</v>
      </c>
      <c r="M958" t="s">
        <v>102</v>
      </c>
      <c r="N958" t="s">
        <v>103</v>
      </c>
      <c r="O958" t="s">
        <v>154</v>
      </c>
      <c r="P958" s="4">
        <v>5</v>
      </c>
      <c r="Q958" s="4">
        <v>1200</v>
      </c>
      <c r="R958" s="4">
        <v>0.1</v>
      </c>
      <c r="S958" s="4">
        <v>102</v>
      </c>
      <c r="T958" t="s">
        <v>155</v>
      </c>
      <c r="U958" t="s">
        <v>106</v>
      </c>
    </row>
    <row r="959" spans="1:21" x14ac:dyDescent="0.25">
      <c r="A959" t="s">
        <v>1647</v>
      </c>
      <c r="B959" s="3">
        <v>46261</v>
      </c>
      <c r="C959" t="s">
        <v>558</v>
      </c>
      <c r="D959" t="s">
        <v>760</v>
      </c>
      <c r="E959" t="s">
        <v>95</v>
      </c>
      <c r="F959" s="4">
        <v>45</v>
      </c>
      <c r="G959" t="s">
        <v>133</v>
      </c>
      <c r="H959" t="s">
        <v>180</v>
      </c>
      <c r="I959" t="s">
        <v>181</v>
      </c>
      <c r="J959" t="s">
        <v>114</v>
      </c>
      <c r="K959" t="s">
        <v>136</v>
      </c>
      <c r="L959" t="s">
        <v>137</v>
      </c>
      <c r="M959" t="s">
        <v>138</v>
      </c>
      <c r="N959" t="s">
        <v>139</v>
      </c>
      <c r="O959" t="s">
        <v>154</v>
      </c>
      <c r="P959" s="4">
        <v>5</v>
      </c>
      <c r="Q959" s="4">
        <v>1200</v>
      </c>
      <c r="R959" s="4">
        <v>0.05</v>
      </c>
      <c r="S959" s="4">
        <v>152</v>
      </c>
      <c r="T959" t="s">
        <v>128</v>
      </c>
      <c r="U959" t="s">
        <v>106</v>
      </c>
    </row>
    <row r="960" spans="1:21" x14ac:dyDescent="0.25">
      <c r="A960" t="s">
        <v>1648</v>
      </c>
      <c r="B960" s="3">
        <v>46120</v>
      </c>
      <c r="C960" t="s">
        <v>150</v>
      </c>
      <c r="D960" t="s">
        <v>447</v>
      </c>
      <c r="E960" t="s">
        <v>110</v>
      </c>
      <c r="F960" s="4">
        <v>33</v>
      </c>
      <c r="G960" t="s">
        <v>133</v>
      </c>
      <c r="H960" t="s">
        <v>390</v>
      </c>
      <c r="I960" t="s">
        <v>391</v>
      </c>
      <c r="J960" t="s">
        <v>114</v>
      </c>
      <c r="K960" t="s">
        <v>339</v>
      </c>
      <c r="L960" t="s">
        <v>340</v>
      </c>
      <c r="M960" t="s">
        <v>102</v>
      </c>
      <c r="N960" t="s">
        <v>342</v>
      </c>
      <c r="O960" t="s">
        <v>148</v>
      </c>
      <c r="P960" s="4">
        <v>3</v>
      </c>
      <c r="Q960" s="4">
        <v>65000</v>
      </c>
      <c r="R960" s="4">
        <v>0.05</v>
      </c>
      <c r="S960" s="4">
        <v>172</v>
      </c>
      <c r="T960" t="s">
        <v>105</v>
      </c>
      <c r="U960" t="s">
        <v>106</v>
      </c>
    </row>
    <row r="961" spans="1:21" x14ac:dyDescent="0.25">
      <c r="A961" t="s">
        <v>1649</v>
      </c>
      <c r="B961" s="3">
        <v>46039</v>
      </c>
      <c r="C961" t="s">
        <v>226</v>
      </c>
      <c r="D961" t="s">
        <v>258</v>
      </c>
      <c r="E961" t="s">
        <v>95</v>
      </c>
      <c r="F961" s="4">
        <v>51</v>
      </c>
      <c r="G961" t="s">
        <v>111</v>
      </c>
      <c r="H961" t="s">
        <v>192</v>
      </c>
      <c r="I961" t="s">
        <v>193</v>
      </c>
      <c r="J961" t="s">
        <v>147</v>
      </c>
      <c r="K961" t="s">
        <v>238</v>
      </c>
      <c r="L961" t="s">
        <v>239</v>
      </c>
      <c r="M961" t="s">
        <v>126</v>
      </c>
      <c r="N961" t="s">
        <v>240</v>
      </c>
      <c r="O961" t="s">
        <v>104</v>
      </c>
      <c r="P961" s="4">
        <v>4</v>
      </c>
      <c r="Q961" s="4">
        <v>10500</v>
      </c>
      <c r="R961" s="4">
        <v>0.2</v>
      </c>
      <c r="S961" s="4">
        <v>403</v>
      </c>
      <c r="T961" t="s">
        <v>105</v>
      </c>
      <c r="U961" t="s">
        <v>141</v>
      </c>
    </row>
    <row r="962" spans="1:21" x14ac:dyDescent="0.25">
      <c r="A962" t="s">
        <v>1650</v>
      </c>
      <c r="B962" s="3">
        <v>46113</v>
      </c>
      <c r="C962" t="s">
        <v>819</v>
      </c>
      <c r="D962" t="s">
        <v>1446</v>
      </c>
      <c r="E962" t="s">
        <v>110</v>
      </c>
      <c r="F962" s="4">
        <v>55</v>
      </c>
      <c r="G962" t="s">
        <v>111</v>
      </c>
      <c r="H962" t="s">
        <v>236</v>
      </c>
      <c r="I962" t="s">
        <v>326</v>
      </c>
      <c r="J962" t="s">
        <v>114</v>
      </c>
      <c r="K962" t="s">
        <v>100</v>
      </c>
      <c r="L962" t="s">
        <v>101</v>
      </c>
      <c r="M962" t="s">
        <v>102</v>
      </c>
      <c r="N962" t="s">
        <v>103</v>
      </c>
      <c r="O962" t="s">
        <v>194</v>
      </c>
      <c r="P962" s="4">
        <v>3</v>
      </c>
      <c r="Q962" s="4">
        <v>850</v>
      </c>
      <c r="R962" s="4">
        <v>0</v>
      </c>
      <c r="S962" s="4">
        <v>295</v>
      </c>
      <c r="T962" t="s">
        <v>128</v>
      </c>
      <c r="U962" t="s">
        <v>106</v>
      </c>
    </row>
    <row r="963" spans="1:21" x14ac:dyDescent="0.25">
      <c r="A963" t="s">
        <v>1651</v>
      </c>
      <c r="B963" s="3">
        <v>46240</v>
      </c>
      <c r="C963" t="s">
        <v>1652</v>
      </c>
      <c r="D963" t="s">
        <v>211</v>
      </c>
      <c r="E963" t="s">
        <v>110</v>
      </c>
      <c r="F963" s="4">
        <v>44</v>
      </c>
      <c r="G963" t="s">
        <v>111</v>
      </c>
      <c r="H963" t="s">
        <v>112</v>
      </c>
      <c r="I963" t="s">
        <v>188</v>
      </c>
      <c r="J963" t="s">
        <v>99</v>
      </c>
      <c r="K963" t="s">
        <v>339</v>
      </c>
      <c r="L963" t="s">
        <v>340</v>
      </c>
      <c r="M963" t="s">
        <v>102</v>
      </c>
      <c r="N963" t="s">
        <v>342</v>
      </c>
      <c r="O963" t="s">
        <v>194</v>
      </c>
      <c r="P963" s="4">
        <v>3</v>
      </c>
      <c r="Q963" s="4">
        <v>65000</v>
      </c>
      <c r="R963" s="4">
        <v>0.1</v>
      </c>
      <c r="S963" s="4">
        <v>294</v>
      </c>
      <c r="T963" t="s">
        <v>155</v>
      </c>
      <c r="U963" t="s">
        <v>106</v>
      </c>
    </row>
    <row r="964" spans="1:21" x14ac:dyDescent="0.25">
      <c r="A964" t="s">
        <v>1653</v>
      </c>
      <c r="B964" s="3">
        <v>46039</v>
      </c>
      <c r="C964" t="s">
        <v>1173</v>
      </c>
      <c r="D964" t="s">
        <v>1169</v>
      </c>
      <c r="E964" t="s">
        <v>95</v>
      </c>
      <c r="F964" s="4">
        <v>29</v>
      </c>
      <c r="G964" t="s">
        <v>133</v>
      </c>
      <c r="H964" t="s">
        <v>180</v>
      </c>
      <c r="I964" t="s">
        <v>181</v>
      </c>
      <c r="J964" t="s">
        <v>147</v>
      </c>
      <c r="K964" t="s">
        <v>182</v>
      </c>
      <c r="L964" t="s">
        <v>183</v>
      </c>
      <c r="M964" t="s">
        <v>138</v>
      </c>
      <c r="N964" t="s">
        <v>184</v>
      </c>
      <c r="O964" t="s">
        <v>148</v>
      </c>
      <c r="P964" s="4">
        <v>6</v>
      </c>
      <c r="Q964" s="4">
        <v>650</v>
      </c>
      <c r="R964" s="4">
        <v>0.1</v>
      </c>
      <c r="S964" s="4">
        <v>139</v>
      </c>
      <c r="T964" t="s">
        <v>128</v>
      </c>
      <c r="U964" t="s">
        <v>129</v>
      </c>
    </row>
    <row r="965" spans="1:21" x14ac:dyDescent="0.25">
      <c r="A965" t="s">
        <v>1654</v>
      </c>
      <c r="B965" s="3">
        <v>46215</v>
      </c>
      <c r="C965" t="s">
        <v>725</v>
      </c>
      <c r="D965" t="s">
        <v>261</v>
      </c>
      <c r="E965" t="s">
        <v>95</v>
      </c>
      <c r="F965" s="4">
        <v>32</v>
      </c>
      <c r="G965" t="s">
        <v>111</v>
      </c>
      <c r="H965" t="s">
        <v>112</v>
      </c>
      <c r="I965" t="s">
        <v>113</v>
      </c>
      <c r="J965" t="s">
        <v>99</v>
      </c>
      <c r="K965" t="s">
        <v>238</v>
      </c>
      <c r="L965" t="s">
        <v>239</v>
      </c>
      <c r="M965" t="s">
        <v>126</v>
      </c>
      <c r="N965" t="s">
        <v>240</v>
      </c>
      <c r="P965" s="4">
        <v>5</v>
      </c>
      <c r="Q965" s="4">
        <v>10500</v>
      </c>
      <c r="R965" s="4">
        <v>0</v>
      </c>
      <c r="S965" s="4">
        <v>402</v>
      </c>
      <c r="T965" t="s">
        <v>155</v>
      </c>
      <c r="U965" t="s">
        <v>106</v>
      </c>
    </row>
    <row r="966" spans="1:21" x14ac:dyDescent="0.25">
      <c r="A966" t="s">
        <v>1655</v>
      </c>
      <c r="B966" s="3">
        <v>46096</v>
      </c>
      <c r="C966" t="s">
        <v>419</v>
      </c>
      <c r="D966" t="s">
        <v>273</v>
      </c>
      <c r="E966" t="s">
        <v>110</v>
      </c>
      <c r="F966" s="4">
        <v>41</v>
      </c>
      <c r="G966" t="s">
        <v>111</v>
      </c>
      <c r="H966" t="s">
        <v>112</v>
      </c>
      <c r="I966" t="s">
        <v>113</v>
      </c>
      <c r="J966" t="s">
        <v>99</v>
      </c>
      <c r="K966" t="s">
        <v>136</v>
      </c>
      <c r="L966" t="s">
        <v>137</v>
      </c>
      <c r="M966" t="s">
        <v>138</v>
      </c>
      <c r="N966" t="s">
        <v>139</v>
      </c>
      <c r="O966" t="s">
        <v>198</v>
      </c>
      <c r="P966" s="4">
        <v>2</v>
      </c>
      <c r="Q966" s="4">
        <v>1200</v>
      </c>
      <c r="R966" s="4">
        <v>0</v>
      </c>
      <c r="S966" s="4">
        <v>214</v>
      </c>
      <c r="T966" t="s">
        <v>120</v>
      </c>
      <c r="U966" t="s">
        <v>106</v>
      </c>
    </row>
    <row r="967" spans="1:21" x14ac:dyDescent="0.25">
      <c r="A967" t="s">
        <v>1656</v>
      </c>
      <c r="B967" s="3">
        <v>46223</v>
      </c>
      <c r="C967" t="s">
        <v>594</v>
      </c>
      <c r="D967" t="s">
        <v>567</v>
      </c>
      <c r="E967" t="s">
        <v>95</v>
      </c>
      <c r="F967" s="4">
        <v>45</v>
      </c>
      <c r="G967" t="s">
        <v>111</v>
      </c>
      <c r="H967" t="s">
        <v>192</v>
      </c>
      <c r="I967" t="s">
        <v>193</v>
      </c>
      <c r="J967" t="s">
        <v>99</v>
      </c>
      <c r="K967" t="s">
        <v>230</v>
      </c>
      <c r="L967" t="s">
        <v>231</v>
      </c>
      <c r="M967" t="s">
        <v>232</v>
      </c>
      <c r="N967" t="s">
        <v>233</v>
      </c>
      <c r="O967" t="s">
        <v>119</v>
      </c>
      <c r="P967" s="4">
        <v>3</v>
      </c>
      <c r="Q967" s="4">
        <v>300</v>
      </c>
      <c r="R967" s="4">
        <v>0.1</v>
      </c>
      <c r="S967" s="4">
        <v>63</v>
      </c>
      <c r="T967" t="s">
        <v>120</v>
      </c>
      <c r="U967" t="s">
        <v>129</v>
      </c>
    </row>
    <row r="968" spans="1:21" x14ac:dyDescent="0.25">
      <c r="A968" t="s">
        <v>1657</v>
      </c>
      <c r="B968" s="3">
        <v>46262</v>
      </c>
      <c r="C968" t="s">
        <v>626</v>
      </c>
      <c r="D968" t="s">
        <v>883</v>
      </c>
      <c r="E968" t="s">
        <v>110</v>
      </c>
      <c r="F968" s="4">
        <v>42</v>
      </c>
      <c r="G968" t="s">
        <v>111</v>
      </c>
      <c r="H968" t="s">
        <v>112</v>
      </c>
      <c r="I968" t="s">
        <v>188</v>
      </c>
      <c r="J968" t="s">
        <v>114</v>
      </c>
      <c r="K968" t="s">
        <v>254</v>
      </c>
      <c r="L968" t="s">
        <v>255</v>
      </c>
      <c r="M968" t="s">
        <v>232</v>
      </c>
      <c r="N968" t="s">
        <v>256</v>
      </c>
      <c r="O968" t="s">
        <v>194</v>
      </c>
      <c r="P968" s="4">
        <v>8</v>
      </c>
      <c r="Q968" s="4">
        <v>400</v>
      </c>
      <c r="R968" s="4">
        <v>0</v>
      </c>
      <c r="S968" s="4">
        <v>281</v>
      </c>
      <c r="T968" t="s">
        <v>224</v>
      </c>
      <c r="U968" t="s">
        <v>129</v>
      </c>
    </row>
    <row r="969" spans="1:21" x14ac:dyDescent="0.25">
      <c r="A969" t="s">
        <v>1658</v>
      </c>
      <c r="B969" s="3">
        <v>46109</v>
      </c>
      <c r="C969" t="s">
        <v>244</v>
      </c>
      <c r="D969" t="s">
        <v>968</v>
      </c>
      <c r="E969" t="s">
        <v>95</v>
      </c>
      <c r="F969" s="4">
        <v>52</v>
      </c>
      <c r="G969" t="s">
        <v>96</v>
      </c>
      <c r="H969" t="s">
        <v>207</v>
      </c>
      <c r="I969" t="s">
        <v>270</v>
      </c>
      <c r="J969" t="s">
        <v>99</v>
      </c>
      <c r="K969" t="s">
        <v>182</v>
      </c>
      <c r="L969" t="s">
        <v>183</v>
      </c>
      <c r="M969" t="s">
        <v>138</v>
      </c>
      <c r="N969" t="s">
        <v>184</v>
      </c>
      <c r="O969" t="s">
        <v>104</v>
      </c>
      <c r="P969" s="4">
        <v>6</v>
      </c>
      <c r="Q969" s="4">
        <v>650</v>
      </c>
      <c r="R969" s="4">
        <v>0</v>
      </c>
      <c r="S969" s="4">
        <v>208</v>
      </c>
      <c r="T969" t="s">
        <v>128</v>
      </c>
      <c r="U969" t="s">
        <v>106</v>
      </c>
    </row>
    <row r="970" spans="1:21" x14ac:dyDescent="0.25">
      <c r="A970" t="s">
        <v>1659</v>
      </c>
      <c r="B970" s="3">
        <v>46237</v>
      </c>
      <c r="C970" t="s">
        <v>553</v>
      </c>
      <c r="D970" t="s">
        <v>206</v>
      </c>
      <c r="E970" t="s">
        <v>110</v>
      </c>
      <c r="F970" s="4">
        <v>26</v>
      </c>
      <c r="G970" t="s">
        <v>111</v>
      </c>
      <c r="H970" t="s">
        <v>192</v>
      </c>
      <c r="I970" t="s">
        <v>193</v>
      </c>
      <c r="J970" t="s">
        <v>147</v>
      </c>
      <c r="K970" t="s">
        <v>115</v>
      </c>
      <c r="L970" t="s">
        <v>116</v>
      </c>
      <c r="M970" t="s">
        <v>117</v>
      </c>
      <c r="N970" t="s">
        <v>118</v>
      </c>
      <c r="O970" t="s">
        <v>198</v>
      </c>
      <c r="P970" s="4">
        <v>7</v>
      </c>
      <c r="Q970" s="4">
        <v>1600</v>
      </c>
      <c r="R970" s="4">
        <v>0.1</v>
      </c>
      <c r="S970" s="4">
        <v>194</v>
      </c>
      <c r="T970" t="s">
        <v>224</v>
      </c>
      <c r="U970" t="s">
        <v>106</v>
      </c>
    </row>
    <row r="971" spans="1:21" x14ac:dyDescent="0.25">
      <c r="A971" t="s">
        <v>1660</v>
      </c>
      <c r="B971" s="3">
        <v>46111</v>
      </c>
      <c r="C971" t="s">
        <v>285</v>
      </c>
      <c r="D971" t="s">
        <v>227</v>
      </c>
      <c r="E971" t="s">
        <v>95</v>
      </c>
      <c r="F971" s="4">
        <v>21</v>
      </c>
      <c r="G971" t="s">
        <v>133</v>
      </c>
      <c r="H971" t="s">
        <v>180</v>
      </c>
      <c r="I971" t="s">
        <v>181</v>
      </c>
      <c r="J971" t="s">
        <v>99</v>
      </c>
      <c r="K971" t="s">
        <v>230</v>
      </c>
      <c r="L971" t="s">
        <v>231</v>
      </c>
      <c r="M971" t="s">
        <v>232</v>
      </c>
      <c r="N971" t="s">
        <v>233</v>
      </c>
      <c r="O971" t="s">
        <v>140</v>
      </c>
      <c r="P971" s="4">
        <v>6</v>
      </c>
      <c r="Q971" s="4">
        <v>300</v>
      </c>
      <c r="R971" s="4">
        <v>0.15</v>
      </c>
      <c r="S971" s="4">
        <v>431</v>
      </c>
      <c r="T971" t="s">
        <v>105</v>
      </c>
      <c r="U971" t="s">
        <v>106</v>
      </c>
    </row>
    <row r="972" spans="1:21" x14ac:dyDescent="0.25">
      <c r="A972" t="s">
        <v>1661</v>
      </c>
      <c r="B972" s="3">
        <v>46206</v>
      </c>
      <c r="C972" t="s">
        <v>226</v>
      </c>
      <c r="D972" t="s">
        <v>644</v>
      </c>
      <c r="E972" t="s">
        <v>110</v>
      </c>
      <c r="F972" s="4">
        <v>26</v>
      </c>
      <c r="G972" t="s">
        <v>111</v>
      </c>
      <c r="H972" t="s">
        <v>112</v>
      </c>
      <c r="I972" t="s">
        <v>315</v>
      </c>
      <c r="J972" t="s">
        <v>99</v>
      </c>
      <c r="K972" t="s">
        <v>310</v>
      </c>
      <c r="L972" t="s">
        <v>311</v>
      </c>
      <c r="M972" t="s">
        <v>102</v>
      </c>
      <c r="N972" t="s">
        <v>103</v>
      </c>
      <c r="O972" t="s">
        <v>169</v>
      </c>
      <c r="P972" s="4">
        <v>4</v>
      </c>
      <c r="Q972" s="4">
        <v>1200</v>
      </c>
      <c r="R972" s="4">
        <v>0.1</v>
      </c>
      <c r="S972" s="4">
        <v>88</v>
      </c>
      <c r="T972" t="s">
        <v>105</v>
      </c>
      <c r="U972" t="s">
        <v>106</v>
      </c>
    </row>
    <row r="973" spans="1:21" x14ac:dyDescent="0.25">
      <c r="A973" t="s">
        <v>1662</v>
      </c>
      <c r="B973" s="3">
        <v>46210</v>
      </c>
      <c r="C973" t="s">
        <v>826</v>
      </c>
      <c r="D973" t="s">
        <v>738</v>
      </c>
      <c r="E973" t="s">
        <v>110</v>
      </c>
      <c r="F973" s="4">
        <v>25</v>
      </c>
      <c r="G973" t="s">
        <v>111</v>
      </c>
      <c r="H973" t="s">
        <v>112</v>
      </c>
      <c r="I973" t="s">
        <v>113</v>
      </c>
      <c r="J973" t="s">
        <v>147</v>
      </c>
      <c r="K973" t="s">
        <v>100</v>
      </c>
      <c r="L973" t="s">
        <v>101</v>
      </c>
      <c r="M973" t="s">
        <v>102</v>
      </c>
      <c r="N973" t="s">
        <v>103</v>
      </c>
      <c r="O973" t="s">
        <v>194</v>
      </c>
      <c r="P973" s="4">
        <v>2</v>
      </c>
      <c r="Q973" s="4">
        <v>850</v>
      </c>
      <c r="R973" s="4">
        <v>0.15</v>
      </c>
      <c r="S973" s="4">
        <v>440</v>
      </c>
      <c r="T973" t="s">
        <v>128</v>
      </c>
      <c r="U973" t="s">
        <v>129</v>
      </c>
    </row>
    <row r="974" spans="1:21" x14ac:dyDescent="0.25">
      <c r="A974" t="s">
        <v>1663</v>
      </c>
      <c r="B974" s="3">
        <v>46112</v>
      </c>
      <c r="C974" t="s">
        <v>1240</v>
      </c>
      <c r="D974" t="s">
        <v>554</v>
      </c>
      <c r="E974" t="s">
        <v>110</v>
      </c>
      <c r="F974" s="4">
        <v>42</v>
      </c>
      <c r="G974" t="s">
        <v>111</v>
      </c>
      <c r="H974" t="s">
        <v>152</v>
      </c>
      <c r="I974" t="s">
        <v>153</v>
      </c>
      <c r="J974" t="s">
        <v>99</v>
      </c>
      <c r="K974" t="s">
        <v>310</v>
      </c>
      <c r="L974" t="s">
        <v>311</v>
      </c>
      <c r="M974" t="s">
        <v>102</v>
      </c>
      <c r="N974" t="s">
        <v>103</v>
      </c>
      <c r="O974" t="s">
        <v>104</v>
      </c>
      <c r="P974" s="4">
        <v>3</v>
      </c>
      <c r="Q974" s="4">
        <v>1200</v>
      </c>
      <c r="R974" s="4">
        <v>0.15</v>
      </c>
      <c r="S974" s="4">
        <v>359</v>
      </c>
      <c r="T974" t="s">
        <v>128</v>
      </c>
      <c r="U974" t="s">
        <v>141</v>
      </c>
    </row>
    <row r="975" spans="1:21" x14ac:dyDescent="0.25">
      <c r="A975" t="s">
        <v>1664</v>
      </c>
      <c r="B975" s="3">
        <v>46173</v>
      </c>
      <c r="C975" t="s">
        <v>680</v>
      </c>
      <c r="D975" t="s">
        <v>622</v>
      </c>
      <c r="E975" t="s">
        <v>95</v>
      </c>
      <c r="F975" s="4">
        <v>51</v>
      </c>
      <c r="G975" t="s">
        <v>133</v>
      </c>
      <c r="H975" t="s">
        <v>134</v>
      </c>
      <c r="I975" t="s">
        <v>135</v>
      </c>
      <c r="J975" t="s">
        <v>99</v>
      </c>
      <c r="K975" t="s">
        <v>339</v>
      </c>
      <c r="L975" t="s">
        <v>340</v>
      </c>
      <c r="M975" t="s">
        <v>102</v>
      </c>
      <c r="N975" t="s">
        <v>342</v>
      </c>
      <c r="O975" t="s">
        <v>148</v>
      </c>
      <c r="P975" s="4">
        <v>4</v>
      </c>
      <c r="Q975" s="4">
        <v>65000</v>
      </c>
      <c r="R975" s="4">
        <v>0.1</v>
      </c>
      <c r="S975" s="4">
        <v>203</v>
      </c>
      <c r="T975" t="s">
        <v>120</v>
      </c>
      <c r="U975" t="s">
        <v>106</v>
      </c>
    </row>
    <row r="976" spans="1:21" x14ac:dyDescent="0.25">
      <c r="A976" t="s">
        <v>1665</v>
      </c>
      <c r="B976" s="3">
        <v>46132</v>
      </c>
      <c r="C976" t="s">
        <v>525</v>
      </c>
      <c r="D976" t="s">
        <v>1666</v>
      </c>
      <c r="E976" t="s">
        <v>95</v>
      </c>
      <c r="F976" s="4">
        <v>29</v>
      </c>
      <c r="G976" t="s">
        <v>111</v>
      </c>
      <c r="H976" t="s">
        <v>112</v>
      </c>
      <c r="I976" t="s">
        <v>173</v>
      </c>
      <c r="J976" t="s">
        <v>114</v>
      </c>
      <c r="K976" t="s">
        <v>115</v>
      </c>
      <c r="L976" t="s">
        <v>116</v>
      </c>
      <c r="M976" t="s">
        <v>117</v>
      </c>
      <c r="N976" t="s">
        <v>118</v>
      </c>
      <c r="O976" t="s">
        <v>194</v>
      </c>
      <c r="P976" s="4">
        <v>1</v>
      </c>
      <c r="Q976" s="4">
        <v>1600</v>
      </c>
      <c r="R976" s="4">
        <v>0.1</v>
      </c>
      <c r="S976" s="4">
        <v>176</v>
      </c>
      <c r="T976" t="s">
        <v>128</v>
      </c>
      <c r="U976" t="s">
        <v>141</v>
      </c>
    </row>
    <row r="977" spans="1:21" x14ac:dyDescent="0.25">
      <c r="A977" t="s">
        <v>1667</v>
      </c>
      <c r="B977" s="3">
        <v>46198</v>
      </c>
      <c r="C977" t="s">
        <v>795</v>
      </c>
      <c r="D977" t="s">
        <v>845</v>
      </c>
      <c r="E977" t="s">
        <v>95</v>
      </c>
      <c r="F977" s="4">
        <v>54</v>
      </c>
      <c r="G977" t="s">
        <v>96</v>
      </c>
      <c r="H977" t="s">
        <v>207</v>
      </c>
      <c r="I977" t="s">
        <v>270</v>
      </c>
      <c r="J977" t="s">
        <v>147</v>
      </c>
      <c r="K977" t="s">
        <v>222</v>
      </c>
      <c r="L977" t="s">
        <v>223</v>
      </c>
      <c r="M977" t="s">
        <v>102</v>
      </c>
      <c r="N977" t="s">
        <v>103</v>
      </c>
      <c r="O977" t="s">
        <v>148</v>
      </c>
      <c r="P977" s="4">
        <v>3</v>
      </c>
      <c r="Q977" s="4">
        <v>1600</v>
      </c>
      <c r="R977" s="4">
        <v>0</v>
      </c>
      <c r="S977" s="4">
        <v>350</v>
      </c>
      <c r="T977" t="s">
        <v>224</v>
      </c>
      <c r="U977" t="s">
        <v>106</v>
      </c>
    </row>
    <row r="978" spans="1:21" x14ac:dyDescent="0.25">
      <c r="A978" t="s">
        <v>1668</v>
      </c>
      <c r="B978" s="3">
        <v>46034</v>
      </c>
      <c r="C978" t="s">
        <v>798</v>
      </c>
      <c r="D978" t="s">
        <v>348</v>
      </c>
      <c r="E978" t="s">
        <v>110</v>
      </c>
      <c r="F978" s="4">
        <v>40</v>
      </c>
      <c r="G978" t="s">
        <v>159</v>
      </c>
      <c r="H978" t="s">
        <v>249</v>
      </c>
      <c r="I978" t="s">
        <v>250</v>
      </c>
      <c r="J978" t="s">
        <v>114</v>
      </c>
      <c r="K978" t="s">
        <v>310</v>
      </c>
      <c r="L978" t="s">
        <v>311</v>
      </c>
      <c r="M978" t="s">
        <v>102</v>
      </c>
      <c r="N978" t="s">
        <v>103</v>
      </c>
      <c r="O978" t="s">
        <v>140</v>
      </c>
      <c r="P978" s="4">
        <v>1</v>
      </c>
      <c r="Q978" s="4">
        <v>1200</v>
      </c>
      <c r="R978" s="4">
        <v>0.05</v>
      </c>
      <c r="S978" s="4">
        <v>486</v>
      </c>
      <c r="T978" t="s">
        <v>224</v>
      </c>
      <c r="U978" t="s">
        <v>129</v>
      </c>
    </row>
    <row r="979" spans="1:21" x14ac:dyDescent="0.25">
      <c r="A979" t="s">
        <v>1669</v>
      </c>
      <c r="B979" s="3">
        <v>46057</v>
      </c>
      <c r="C979" t="s">
        <v>1642</v>
      </c>
      <c r="D979" t="s">
        <v>726</v>
      </c>
      <c r="E979" t="s">
        <v>95</v>
      </c>
      <c r="F979" s="4">
        <v>33</v>
      </c>
      <c r="G979" t="s">
        <v>111</v>
      </c>
      <c r="H979" t="s">
        <v>236</v>
      </c>
      <c r="I979" t="s">
        <v>237</v>
      </c>
      <c r="J979" t="s">
        <v>147</v>
      </c>
      <c r="K979" t="s">
        <v>124</v>
      </c>
      <c r="L979" t="s">
        <v>125</v>
      </c>
      <c r="M979" t="s">
        <v>126</v>
      </c>
      <c r="N979" t="s">
        <v>127</v>
      </c>
      <c r="O979" t="s">
        <v>104</v>
      </c>
      <c r="P979" s="4">
        <v>6</v>
      </c>
      <c r="Q979" s="4">
        <v>8500</v>
      </c>
      <c r="R979" s="4">
        <v>0.05</v>
      </c>
      <c r="S979" s="4">
        <v>303</v>
      </c>
      <c r="T979" t="s">
        <v>224</v>
      </c>
      <c r="U979" t="s">
        <v>106</v>
      </c>
    </row>
    <row r="980" spans="1:21" x14ac:dyDescent="0.25">
      <c r="A980" t="s">
        <v>1670</v>
      </c>
      <c r="B980" s="3">
        <v>46242</v>
      </c>
      <c r="C980" t="s">
        <v>263</v>
      </c>
      <c r="D980" t="s">
        <v>338</v>
      </c>
      <c r="E980" t="s">
        <v>110</v>
      </c>
      <c r="F980" s="4">
        <v>25</v>
      </c>
      <c r="G980" t="s">
        <v>111</v>
      </c>
      <c r="H980" t="s">
        <v>152</v>
      </c>
      <c r="I980" t="s">
        <v>153</v>
      </c>
      <c r="J980" t="s">
        <v>114</v>
      </c>
      <c r="K980" t="s">
        <v>136</v>
      </c>
      <c r="L980" t="s">
        <v>137</v>
      </c>
      <c r="M980" t="s">
        <v>138</v>
      </c>
      <c r="N980" t="s">
        <v>139</v>
      </c>
      <c r="P980" s="4">
        <v>6</v>
      </c>
      <c r="Q980" s="4">
        <v>1200</v>
      </c>
      <c r="R980" s="4">
        <v>0.1</v>
      </c>
      <c r="S980" s="4">
        <v>178</v>
      </c>
      <c r="T980" t="s">
        <v>105</v>
      </c>
      <c r="U980" t="s">
        <v>106</v>
      </c>
    </row>
    <row r="981" spans="1:21" x14ac:dyDescent="0.25">
      <c r="A981" t="s">
        <v>1671</v>
      </c>
      <c r="B981" s="3">
        <v>46081</v>
      </c>
      <c r="C981" t="s">
        <v>205</v>
      </c>
      <c r="D981" t="s">
        <v>820</v>
      </c>
      <c r="E981" t="s">
        <v>110</v>
      </c>
      <c r="F981" s="4">
        <v>37</v>
      </c>
      <c r="G981" t="s">
        <v>111</v>
      </c>
      <c r="H981" t="s">
        <v>112</v>
      </c>
      <c r="I981" t="s">
        <v>315</v>
      </c>
      <c r="J981" t="s">
        <v>114</v>
      </c>
      <c r="K981" t="s">
        <v>182</v>
      </c>
      <c r="L981" t="s">
        <v>183</v>
      </c>
      <c r="M981" t="s">
        <v>138</v>
      </c>
      <c r="N981" t="s">
        <v>184</v>
      </c>
      <c r="O981" t="s">
        <v>154</v>
      </c>
      <c r="P981" s="4">
        <v>3</v>
      </c>
      <c r="Q981" s="4">
        <v>650</v>
      </c>
      <c r="R981" s="4">
        <v>0.1</v>
      </c>
      <c r="S981" s="4">
        <v>194</v>
      </c>
      <c r="T981" t="s">
        <v>128</v>
      </c>
      <c r="U981" t="s">
        <v>106</v>
      </c>
    </row>
    <row r="982" spans="1:21" x14ac:dyDescent="0.25">
      <c r="A982" t="s">
        <v>1672</v>
      </c>
      <c r="B982" s="3">
        <v>46031</v>
      </c>
      <c r="C982" t="s">
        <v>866</v>
      </c>
      <c r="D982" t="s">
        <v>586</v>
      </c>
      <c r="E982" t="s">
        <v>95</v>
      </c>
      <c r="F982" s="4">
        <v>52</v>
      </c>
      <c r="G982" t="s">
        <v>96</v>
      </c>
      <c r="H982" t="s">
        <v>207</v>
      </c>
      <c r="I982" t="s">
        <v>270</v>
      </c>
      <c r="J982" t="s">
        <v>114</v>
      </c>
      <c r="K982" t="s">
        <v>339</v>
      </c>
      <c r="L982" t="s">
        <v>340</v>
      </c>
      <c r="M982" t="s">
        <v>102</v>
      </c>
      <c r="N982" t="s">
        <v>342</v>
      </c>
      <c r="O982" t="s">
        <v>119</v>
      </c>
      <c r="P982" s="4">
        <v>2</v>
      </c>
      <c r="Q982" s="4">
        <v>65000</v>
      </c>
      <c r="R982" s="4">
        <v>0.2</v>
      </c>
      <c r="S982" s="4">
        <v>369</v>
      </c>
      <c r="T982" t="s">
        <v>224</v>
      </c>
      <c r="U982" t="s">
        <v>141</v>
      </c>
    </row>
    <row r="983" spans="1:21" x14ac:dyDescent="0.25">
      <c r="A983" t="s">
        <v>1673</v>
      </c>
      <c r="B983" s="3">
        <v>46027</v>
      </c>
      <c r="C983" t="s">
        <v>411</v>
      </c>
      <c r="D983" t="s">
        <v>1269</v>
      </c>
      <c r="E983" t="s">
        <v>110</v>
      </c>
      <c r="F983" s="4">
        <v>52</v>
      </c>
      <c r="G983" t="s">
        <v>111</v>
      </c>
      <c r="H983" t="s">
        <v>236</v>
      </c>
      <c r="I983" t="s">
        <v>237</v>
      </c>
      <c r="J983" t="s">
        <v>114</v>
      </c>
      <c r="K983" t="s">
        <v>100</v>
      </c>
      <c r="L983" t="s">
        <v>101</v>
      </c>
      <c r="M983" t="s">
        <v>102</v>
      </c>
      <c r="N983" t="s">
        <v>103</v>
      </c>
      <c r="O983" t="s">
        <v>119</v>
      </c>
      <c r="P983" s="4">
        <v>3</v>
      </c>
      <c r="Q983" s="4">
        <v>850</v>
      </c>
      <c r="R983" s="4">
        <v>0.1</v>
      </c>
      <c r="S983" s="4">
        <v>239</v>
      </c>
      <c r="T983" t="s">
        <v>128</v>
      </c>
      <c r="U983" t="s">
        <v>106</v>
      </c>
    </row>
    <row r="984" spans="1:21" x14ac:dyDescent="0.25">
      <c r="A984" t="s">
        <v>1674</v>
      </c>
      <c r="B984" s="3">
        <v>46045</v>
      </c>
      <c r="C984" t="s">
        <v>624</v>
      </c>
      <c r="D984" t="s">
        <v>468</v>
      </c>
      <c r="E984" t="s">
        <v>110</v>
      </c>
      <c r="F984" s="4">
        <v>38</v>
      </c>
      <c r="G984" t="s">
        <v>133</v>
      </c>
      <c r="H984" t="s">
        <v>390</v>
      </c>
      <c r="I984" t="s">
        <v>391</v>
      </c>
      <c r="J984" t="s">
        <v>147</v>
      </c>
      <c r="K984" t="s">
        <v>100</v>
      </c>
      <c r="L984" t="s">
        <v>101</v>
      </c>
      <c r="M984" t="s">
        <v>102</v>
      </c>
      <c r="N984" t="s">
        <v>103</v>
      </c>
      <c r="O984" t="s">
        <v>169</v>
      </c>
      <c r="P984" s="4">
        <v>2</v>
      </c>
      <c r="Q984" s="4">
        <v>850</v>
      </c>
      <c r="R984" s="4">
        <v>0.1</v>
      </c>
      <c r="S984" s="4">
        <v>428</v>
      </c>
      <c r="T984" t="s">
        <v>155</v>
      </c>
      <c r="U984" t="s">
        <v>106</v>
      </c>
    </row>
    <row r="985" spans="1:21" x14ac:dyDescent="0.25">
      <c r="A985" t="s">
        <v>1675</v>
      </c>
      <c r="B985" s="3">
        <v>46040</v>
      </c>
      <c r="C985" t="s">
        <v>660</v>
      </c>
      <c r="D985" t="s">
        <v>144</v>
      </c>
      <c r="E985" t="s">
        <v>110</v>
      </c>
      <c r="F985" s="4">
        <v>54</v>
      </c>
      <c r="G985" t="s">
        <v>159</v>
      </c>
      <c r="H985" t="s">
        <v>160</v>
      </c>
      <c r="I985" t="s">
        <v>161</v>
      </c>
      <c r="J985" t="s">
        <v>114</v>
      </c>
      <c r="K985" t="s">
        <v>238</v>
      </c>
      <c r="L985" t="s">
        <v>239</v>
      </c>
      <c r="M985" t="s">
        <v>126</v>
      </c>
      <c r="N985" t="s">
        <v>240</v>
      </c>
      <c r="O985" t="s">
        <v>148</v>
      </c>
      <c r="P985" s="4">
        <v>3</v>
      </c>
      <c r="Q985" s="4">
        <v>10500</v>
      </c>
      <c r="R985" s="4">
        <v>0</v>
      </c>
      <c r="S985" s="4">
        <v>233</v>
      </c>
      <c r="T985" t="s">
        <v>224</v>
      </c>
      <c r="U985" t="s">
        <v>106</v>
      </c>
    </row>
    <row r="986" spans="1:21" x14ac:dyDescent="0.25">
      <c r="A986" t="s">
        <v>1676</v>
      </c>
      <c r="B986" s="3">
        <v>46109</v>
      </c>
      <c r="C986" t="s">
        <v>660</v>
      </c>
      <c r="D986" t="s">
        <v>386</v>
      </c>
      <c r="E986" t="s">
        <v>95</v>
      </c>
      <c r="F986" s="4">
        <v>29</v>
      </c>
      <c r="G986" t="s">
        <v>96</v>
      </c>
      <c r="H986" t="s">
        <v>207</v>
      </c>
      <c r="I986" t="s">
        <v>270</v>
      </c>
      <c r="J986" t="s">
        <v>99</v>
      </c>
      <c r="K986" t="s">
        <v>238</v>
      </c>
      <c r="L986" t="s">
        <v>239</v>
      </c>
      <c r="M986" t="s">
        <v>126</v>
      </c>
      <c r="N986" t="s">
        <v>240</v>
      </c>
      <c r="O986" t="s">
        <v>148</v>
      </c>
      <c r="P986" s="4">
        <v>4</v>
      </c>
      <c r="Q986" s="4">
        <v>10500</v>
      </c>
      <c r="R986" s="4">
        <v>0.15</v>
      </c>
      <c r="S986" s="4">
        <v>297</v>
      </c>
      <c r="T986" t="s">
        <v>105</v>
      </c>
      <c r="U986" t="s">
        <v>106</v>
      </c>
    </row>
    <row r="987" spans="1:21" x14ac:dyDescent="0.25">
      <c r="A987" t="s">
        <v>1677</v>
      </c>
      <c r="B987" s="3">
        <v>46139</v>
      </c>
      <c r="C987" t="s">
        <v>305</v>
      </c>
      <c r="D987" t="s">
        <v>1143</v>
      </c>
      <c r="E987" t="s">
        <v>95</v>
      </c>
      <c r="F987" s="4">
        <v>28</v>
      </c>
      <c r="G987" t="s">
        <v>111</v>
      </c>
      <c r="H987" t="s">
        <v>112</v>
      </c>
      <c r="I987" t="s">
        <v>173</v>
      </c>
      <c r="J987" t="s">
        <v>147</v>
      </c>
      <c r="K987" t="s">
        <v>100</v>
      </c>
      <c r="L987" t="s">
        <v>101</v>
      </c>
      <c r="M987" t="s">
        <v>102</v>
      </c>
      <c r="N987" t="s">
        <v>103</v>
      </c>
      <c r="O987" t="s">
        <v>104</v>
      </c>
      <c r="P987" s="4">
        <v>4</v>
      </c>
      <c r="Q987" s="4">
        <v>850</v>
      </c>
      <c r="R987" s="4">
        <v>0.05</v>
      </c>
      <c r="S987" s="4">
        <v>450</v>
      </c>
      <c r="T987" t="s">
        <v>155</v>
      </c>
      <c r="U987" t="s">
        <v>106</v>
      </c>
    </row>
    <row r="988" spans="1:21" x14ac:dyDescent="0.25">
      <c r="A988" t="s">
        <v>1678</v>
      </c>
      <c r="B988" s="3">
        <v>46241</v>
      </c>
      <c r="C988" t="s">
        <v>1060</v>
      </c>
      <c r="D988" t="s">
        <v>491</v>
      </c>
      <c r="E988" t="s">
        <v>110</v>
      </c>
      <c r="F988" s="4">
        <v>53</v>
      </c>
      <c r="G988" t="s">
        <v>111</v>
      </c>
      <c r="H988" t="s">
        <v>192</v>
      </c>
      <c r="I988" t="s">
        <v>193</v>
      </c>
      <c r="J988" t="s">
        <v>114</v>
      </c>
      <c r="K988" t="s">
        <v>136</v>
      </c>
      <c r="L988" t="s">
        <v>137</v>
      </c>
      <c r="M988" t="s">
        <v>138</v>
      </c>
      <c r="N988" t="s">
        <v>139</v>
      </c>
      <c r="O988" t="s">
        <v>154</v>
      </c>
      <c r="P988" s="4">
        <v>4</v>
      </c>
      <c r="Q988" s="4">
        <v>1200</v>
      </c>
      <c r="R988" s="4">
        <v>0.05</v>
      </c>
      <c r="S988" s="4">
        <v>164</v>
      </c>
      <c r="T988" t="s">
        <v>128</v>
      </c>
      <c r="U988" t="s">
        <v>106</v>
      </c>
    </row>
    <row r="989" spans="1:21" x14ac:dyDescent="0.25">
      <c r="A989" t="s">
        <v>1679</v>
      </c>
      <c r="B989" s="3">
        <v>46204</v>
      </c>
      <c r="C989" t="s">
        <v>553</v>
      </c>
      <c r="D989" t="s">
        <v>314</v>
      </c>
      <c r="E989" t="s">
        <v>110</v>
      </c>
      <c r="F989" s="4">
        <v>41</v>
      </c>
      <c r="G989" t="s">
        <v>111</v>
      </c>
      <c r="H989" t="s">
        <v>192</v>
      </c>
      <c r="I989" t="s">
        <v>307</v>
      </c>
      <c r="J989" t="s">
        <v>99</v>
      </c>
      <c r="K989" t="s">
        <v>174</v>
      </c>
      <c r="L989" t="s">
        <v>175</v>
      </c>
      <c r="M989" t="s">
        <v>102</v>
      </c>
      <c r="N989" t="s">
        <v>176</v>
      </c>
      <c r="O989" t="s">
        <v>194</v>
      </c>
      <c r="P989" s="4">
        <v>2</v>
      </c>
      <c r="Q989" s="4">
        <v>12500</v>
      </c>
      <c r="R989" s="4">
        <v>0</v>
      </c>
      <c r="S989" s="4">
        <v>284</v>
      </c>
      <c r="T989" t="s">
        <v>224</v>
      </c>
      <c r="U989" t="s">
        <v>106</v>
      </c>
    </row>
    <row r="990" spans="1:21" x14ac:dyDescent="0.25">
      <c r="A990" t="s">
        <v>1680</v>
      </c>
      <c r="B990" s="3">
        <v>46208</v>
      </c>
      <c r="C990" t="s">
        <v>894</v>
      </c>
      <c r="D990" t="s">
        <v>1079</v>
      </c>
      <c r="E990" t="s">
        <v>110</v>
      </c>
      <c r="F990" s="4">
        <v>34</v>
      </c>
      <c r="G990" t="s">
        <v>111</v>
      </c>
      <c r="H990" t="s">
        <v>236</v>
      </c>
      <c r="I990" t="s">
        <v>237</v>
      </c>
      <c r="J990" t="s">
        <v>99</v>
      </c>
      <c r="K990" t="s">
        <v>115</v>
      </c>
      <c r="L990" t="s">
        <v>116</v>
      </c>
      <c r="M990" t="s">
        <v>117</v>
      </c>
      <c r="N990" t="s">
        <v>118</v>
      </c>
      <c r="O990" t="s">
        <v>148</v>
      </c>
      <c r="P990" s="4">
        <v>6</v>
      </c>
      <c r="Q990" s="4">
        <v>1600</v>
      </c>
      <c r="R990" s="4">
        <v>0</v>
      </c>
      <c r="S990" s="4">
        <v>142</v>
      </c>
      <c r="T990" t="s">
        <v>128</v>
      </c>
      <c r="U990" t="s">
        <v>106</v>
      </c>
    </row>
    <row r="991" spans="1:21" x14ac:dyDescent="0.25">
      <c r="A991" t="s">
        <v>1681</v>
      </c>
      <c r="B991" s="3">
        <v>46194</v>
      </c>
      <c r="C991" t="s">
        <v>272</v>
      </c>
      <c r="D991" t="s">
        <v>491</v>
      </c>
      <c r="E991" t="s">
        <v>95</v>
      </c>
      <c r="F991" s="4">
        <v>30</v>
      </c>
      <c r="G991" t="s">
        <v>111</v>
      </c>
      <c r="H991" t="s">
        <v>192</v>
      </c>
      <c r="I991" t="s">
        <v>193</v>
      </c>
      <c r="J991" t="s">
        <v>99</v>
      </c>
      <c r="K991" t="s">
        <v>182</v>
      </c>
      <c r="L991" t="s">
        <v>183</v>
      </c>
      <c r="M991" t="s">
        <v>138</v>
      </c>
      <c r="N991" t="s">
        <v>184</v>
      </c>
      <c r="O991" t="s">
        <v>148</v>
      </c>
      <c r="P991" s="4">
        <v>2</v>
      </c>
      <c r="Q991" s="4">
        <v>650</v>
      </c>
      <c r="R991" s="4">
        <v>0</v>
      </c>
      <c r="S991" s="4">
        <v>119</v>
      </c>
      <c r="T991" t="s">
        <v>105</v>
      </c>
      <c r="U991" t="s">
        <v>106</v>
      </c>
    </row>
    <row r="992" spans="1:21" x14ac:dyDescent="0.25">
      <c r="A992" t="s">
        <v>1682</v>
      </c>
      <c r="B992" s="3">
        <v>46068</v>
      </c>
      <c r="C992" t="s">
        <v>1070</v>
      </c>
      <c r="D992" t="s">
        <v>1301</v>
      </c>
      <c r="E992" t="s">
        <v>110</v>
      </c>
      <c r="F992" s="4">
        <v>53</v>
      </c>
      <c r="G992" t="s">
        <v>96</v>
      </c>
      <c r="H992" t="s">
        <v>228</v>
      </c>
      <c r="I992" t="s">
        <v>229</v>
      </c>
      <c r="J992" t="s">
        <v>99</v>
      </c>
      <c r="K992" t="s">
        <v>124</v>
      </c>
      <c r="L992" t="s">
        <v>125</v>
      </c>
      <c r="M992" t="s">
        <v>126</v>
      </c>
      <c r="N992" t="s">
        <v>127</v>
      </c>
      <c r="O992" t="s">
        <v>194</v>
      </c>
      <c r="P992" s="4">
        <v>8</v>
      </c>
      <c r="Q992" s="4">
        <v>8500</v>
      </c>
      <c r="R992" s="4">
        <v>0</v>
      </c>
      <c r="S992" s="4">
        <v>342</v>
      </c>
      <c r="T992" t="s">
        <v>105</v>
      </c>
      <c r="U992" t="s">
        <v>106</v>
      </c>
    </row>
    <row r="993" spans="1:21" x14ac:dyDescent="0.25">
      <c r="A993" t="s">
        <v>1683</v>
      </c>
      <c r="B993" s="3">
        <v>46178</v>
      </c>
      <c r="C993" t="s">
        <v>1060</v>
      </c>
      <c r="D993" t="s">
        <v>505</v>
      </c>
      <c r="E993" t="s">
        <v>95</v>
      </c>
      <c r="F993" s="4">
        <v>33</v>
      </c>
      <c r="G993" t="s">
        <v>111</v>
      </c>
      <c r="H993" t="s">
        <v>112</v>
      </c>
      <c r="I993" t="s">
        <v>113</v>
      </c>
      <c r="J993" t="s">
        <v>147</v>
      </c>
      <c r="K993" t="s">
        <v>254</v>
      </c>
      <c r="L993" t="s">
        <v>255</v>
      </c>
      <c r="M993" t="s">
        <v>232</v>
      </c>
      <c r="N993" t="s">
        <v>256</v>
      </c>
      <c r="O993" t="s">
        <v>140</v>
      </c>
      <c r="P993" s="4">
        <v>8</v>
      </c>
      <c r="Q993" s="4">
        <v>400</v>
      </c>
      <c r="R993" s="4">
        <v>0.05</v>
      </c>
      <c r="S993" s="4">
        <v>240</v>
      </c>
      <c r="T993" t="s">
        <v>155</v>
      </c>
      <c r="U993" t="s">
        <v>106</v>
      </c>
    </row>
    <row r="994" spans="1:21" x14ac:dyDescent="0.25">
      <c r="A994" t="s">
        <v>1684</v>
      </c>
      <c r="B994" s="3">
        <v>46236</v>
      </c>
      <c r="C994" t="s">
        <v>282</v>
      </c>
      <c r="D994" t="s">
        <v>331</v>
      </c>
      <c r="E994" t="s">
        <v>95</v>
      </c>
      <c r="F994" s="4">
        <v>46</v>
      </c>
      <c r="G994" t="s">
        <v>159</v>
      </c>
      <c r="H994" t="s">
        <v>249</v>
      </c>
      <c r="I994" t="s">
        <v>250</v>
      </c>
      <c r="J994" t="s">
        <v>114</v>
      </c>
      <c r="K994" t="s">
        <v>222</v>
      </c>
      <c r="L994" t="s">
        <v>223</v>
      </c>
      <c r="M994" t="s">
        <v>102</v>
      </c>
      <c r="N994" t="s">
        <v>103</v>
      </c>
      <c r="O994" t="s">
        <v>119</v>
      </c>
      <c r="P994" s="4">
        <v>7</v>
      </c>
      <c r="Q994" s="4">
        <v>1600</v>
      </c>
      <c r="R994" s="4">
        <v>0.1</v>
      </c>
      <c r="S994" s="4">
        <v>339</v>
      </c>
      <c r="T994" t="s">
        <v>224</v>
      </c>
      <c r="U994" t="s">
        <v>141</v>
      </c>
    </row>
    <row r="995" spans="1:21" x14ac:dyDescent="0.25">
      <c r="A995" t="s">
        <v>1685</v>
      </c>
      <c r="B995" s="3">
        <v>46167</v>
      </c>
      <c r="C995" t="s">
        <v>921</v>
      </c>
      <c r="D995" t="s">
        <v>221</v>
      </c>
      <c r="E995" t="s">
        <v>95</v>
      </c>
      <c r="F995" s="4">
        <v>35</v>
      </c>
      <c r="G995" t="s">
        <v>111</v>
      </c>
      <c r="H995" t="s">
        <v>192</v>
      </c>
      <c r="I995" t="s">
        <v>193</v>
      </c>
      <c r="J995" t="s">
        <v>147</v>
      </c>
      <c r="K995" t="s">
        <v>222</v>
      </c>
      <c r="L995" t="s">
        <v>223</v>
      </c>
      <c r="M995" t="s">
        <v>102</v>
      </c>
      <c r="N995" t="s">
        <v>103</v>
      </c>
      <c r="O995" t="s">
        <v>194</v>
      </c>
      <c r="P995" s="4">
        <v>3</v>
      </c>
      <c r="Q995" s="4">
        <v>1600</v>
      </c>
      <c r="R995" s="4">
        <v>0.05</v>
      </c>
      <c r="S995" s="4">
        <v>380</v>
      </c>
      <c r="T995" t="s">
        <v>155</v>
      </c>
      <c r="U995" t="s">
        <v>106</v>
      </c>
    </row>
    <row r="996" spans="1:21" x14ac:dyDescent="0.25">
      <c r="A996" t="s">
        <v>1686</v>
      </c>
      <c r="B996" s="3">
        <v>46153</v>
      </c>
      <c r="C996" t="s">
        <v>637</v>
      </c>
      <c r="D996" t="s">
        <v>919</v>
      </c>
      <c r="E996" t="s">
        <v>110</v>
      </c>
      <c r="F996" s="4">
        <v>40</v>
      </c>
      <c r="G996" t="s">
        <v>111</v>
      </c>
      <c r="H996" t="s">
        <v>192</v>
      </c>
      <c r="I996" t="s">
        <v>307</v>
      </c>
      <c r="J996" t="s">
        <v>114</v>
      </c>
      <c r="K996" t="s">
        <v>174</v>
      </c>
      <c r="L996" t="s">
        <v>175</v>
      </c>
      <c r="M996" t="s">
        <v>102</v>
      </c>
      <c r="N996" t="s">
        <v>176</v>
      </c>
      <c r="O996" t="s">
        <v>140</v>
      </c>
      <c r="P996" s="4">
        <v>6</v>
      </c>
      <c r="Q996" s="4">
        <v>12500</v>
      </c>
      <c r="R996" s="4">
        <v>0.15</v>
      </c>
      <c r="S996" s="4">
        <v>308</v>
      </c>
      <c r="T996" t="s">
        <v>105</v>
      </c>
      <c r="U996" t="s">
        <v>129</v>
      </c>
    </row>
    <row r="997" spans="1:21" x14ac:dyDescent="0.25">
      <c r="A997" t="s">
        <v>1687</v>
      </c>
      <c r="B997" s="3">
        <v>46166</v>
      </c>
      <c r="C997" t="s">
        <v>157</v>
      </c>
      <c r="D997" t="s">
        <v>1463</v>
      </c>
      <c r="E997" t="s">
        <v>95</v>
      </c>
      <c r="F997" s="4">
        <v>27</v>
      </c>
      <c r="G997" t="s">
        <v>133</v>
      </c>
      <c r="H997" t="s">
        <v>134</v>
      </c>
      <c r="I997" t="s">
        <v>135</v>
      </c>
      <c r="J997" t="s">
        <v>99</v>
      </c>
      <c r="K997" t="s">
        <v>339</v>
      </c>
      <c r="L997" t="s">
        <v>340</v>
      </c>
      <c r="M997" t="s">
        <v>102</v>
      </c>
      <c r="N997" t="s">
        <v>342</v>
      </c>
      <c r="O997" t="s">
        <v>119</v>
      </c>
      <c r="P997" s="4">
        <v>5</v>
      </c>
      <c r="Q997" s="4">
        <v>65000</v>
      </c>
      <c r="R997" s="4">
        <v>0</v>
      </c>
      <c r="S997" s="4">
        <v>174</v>
      </c>
      <c r="T997" t="s">
        <v>120</v>
      </c>
      <c r="U997" t="s">
        <v>129</v>
      </c>
    </row>
    <row r="998" spans="1:21" x14ac:dyDescent="0.25">
      <c r="A998" t="s">
        <v>1688</v>
      </c>
      <c r="B998" s="3">
        <v>46066</v>
      </c>
      <c r="C998" t="s">
        <v>924</v>
      </c>
      <c r="D998" t="s">
        <v>638</v>
      </c>
      <c r="E998" t="s">
        <v>95</v>
      </c>
      <c r="F998" s="4">
        <v>36</v>
      </c>
      <c r="G998" t="s">
        <v>133</v>
      </c>
      <c r="H998" t="s">
        <v>390</v>
      </c>
      <c r="I998" t="s">
        <v>391</v>
      </c>
      <c r="J998" t="s">
        <v>114</v>
      </c>
      <c r="K998" t="s">
        <v>222</v>
      </c>
      <c r="L998" t="s">
        <v>223</v>
      </c>
      <c r="M998" t="s">
        <v>102</v>
      </c>
      <c r="N998" t="s">
        <v>103</v>
      </c>
      <c r="O998" t="s">
        <v>169</v>
      </c>
      <c r="P998" s="4">
        <v>7</v>
      </c>
      <c r="Q998" s="4">
        <v>1600</v>
      </c>
      <c r="R998" s="4">
        <v>0.05</v>
      </c>
      <c r="S998" s="4">
        <v>266</v>
      </c>
      <c r="T998" t="s">
        <v>120</v>
      </c>
      <c r="U998" t="s">
        <v>141</v>
      </c>
    </row>
    <row r="999" spans="1:21" x14ac:dyDescent="0.25">
      <c r="A999" t="s">
        <v>1689</v>
      </c>
      <c r="B999" s="3">
        <v>46109</v>
      </c>
      <c r="C999" t="s">
        <v>917</v>
      </c>
      <c r="D999" t="s">
        <v>227</v>
      </c>
      <c r="E999" t="s">
        <v>95</v>
      </c>
      <c r="F999" s="4">
        <v>40</v>
      </c>
      <c r="G999" t="s">
        <v>111</v>
      </c>
      <c r="H999" t="s">
        <v>145</v>
      </c>
      <c r="I999" t="s">
        <v>303</v>
      </c>
      <c r="J999" t="s">
        <v>147</v>
      </c>
      <c r="K999" t="s">
        <v>174</v>
      </c>
      <c r="L999" t="s">
        <v>175</v>
      </c>
      <c r="M999" t="s">
        <v>102</v>
      </c>
      <c r="N999" t="s">
        <v>176</v>
      </c>
      <c r="O999" t="s">
        <v>119</v>
      </c>
      <c r="P999" s="4">
        <v>3</v>
      </c>
      <c r="Q999" s="4">
        <v>12500</v>
      </c>
      <c r="R999" s="4">
        <v>0.1</v>
      </c>
      <c r="S999" s="4">
        <v>220</v>
      </c>
      <c r="T999" t="s">
        <v>224</v>
      </c>
      <c r="U999" t="s">
        <v>129</v>
      </c>
    </row>
    <row r="1000" spans="1:21" x14ac:dyDescent="0.25">
      <c r="A1000" t="s">
        <v>1690</v>
      </c>
      <c r="B1000" s="3">
        <v>46215</v>
      </c>
      <c r="C1000" t="s">
        <v>150</v>
      </c>
      <c r="D1000" t="s">
        <v>328</v>
      </c>
      <c r="E1000" t="s">
        <v>95</v>
      </c>
      <c r="F1000" s="4">
        <v>27</v>
      </c>
      <c r="G1000" t="s">
        <v>111</v>
      </c>
      <c r="H1000" t="s">
        <v>145</v>
      </c>
      <c r="I1000" t="s">
        <v>146</v>
      </c>
      <c r="J1000" t="s">
        <v>99</v>
      </c>
      <c r="K1000" t="s">
        <v>339</v>
      </c>
      <c r="L1000" t="s">
        <v>340</v>
      </c>
      <c r="M1000" t="s">
        <v>102</v>
      </c>
      <c r="N1000" t="s">
        <v>342</v>
      </c>
      <c r="O1000" t="s">
        <v>148</v>
      </c>
      <c r="P1000" s="4">
        <v>3</v>
      </c>
      <c r="Q1000" s="4">
        <v>65000</v>
      </c>
      <c r="R1000" s="4">
        <v>0</v>
      </c>
      <c r="S1000" s="4">
        <v>500</v>
      </c>
      <c r="T1000" t="s">
        <v>224</v>
      </c>
      <c r="U1000" t="s">
        <v>106</v>
      </c>
    </row>
    <row r="1001" spans="1:21" x14ac:dyDescent="0.25">
      <c r="A1001" t="s">
        <v>1691</v>
      </c>
      <c r="B1001" s="3">
        <v>46044</v>
      </c>
      <c r="C1001" t="s">
        <v>1168</v>
      </c>
      <c r="D1001" t="s">
        <v>456</v>
      </c>
      <c r="E1001" t="s">
        <v>110</v>
      </c>
      <c r="F1001" s="4">
        <v>38</v>
      </c>
      <c r="G1001" t="s">
        <v>111</v>
      </c>
      <c r="H1001" t="s">
        <v>112</v>
      </c>
      <c r="I1001" t="s">
        <v>113</v>
      </c>
      <c r="J1001" t="s">
        <v>114</v>
      </c>
      <c r="K1001" t="s">
        <v>115</v>
      </c>
      <c r="L1001" t="s">
        <v>116</v>
      </c>
      <c r="M1001" t="s">
        <v>117</v>
      </c>
      <c r="N1001" t="s">
        <v>118</v>
      </c>
      <c r="O1001" t="s">
        <v>104</v>
      </c>
      <c r="P1001" s="4">
        <v>1</v>
      </c>
      <c r="Q1001" s="4">
        <v>1600</v>
      </c>
      <c r="R1001" s="4">
        <v>0.1</v>
      </c>
      <c r="S1001" s="4">
        <v>261</v>
      </c>
      <c r="T1001" t="s">
        <v>128</v>
      </c>
      <c r="U1001" t="s">
        <v>129</v>
      </c>
    </row>
    <row r="1002" spans="1:21" x14ac:dyDescent="0.25">
      <c r="A1002" t="s">
        <v>1457</v>
      </c>
      <c r="B1002" s="3">
        <v>46046</v>
      </c>
      <c r="C1002" t="s">
        <v>781</v>
      </c>
      <c r="D1002" t="s">
        <v>1458</v>
      </c>
      <c r="E1002" t="s">
        <v>95</v>
      </c>
      <c r="F1002" s="4">
        <v>30</v>
      </c>
      <c r="G1002" t="s">
        <v>133</v>
      </c>
      <c r="H1002" t="s">
        <v>134</v>
      </c>
      <c r="I1002" t="s">
        <v>135</v>
      </c>
      <c r="J1002" t="s">
        <v>114</v>
      </c>
      <c r="K1002" t="s">
        <v>310</v>
      </c>
      <c r="L1002" t="s">
        <v>311</v>
      </c>
      <c r="M1002" t="s">
        <v>102</v>
      </c>
      <c r="N1002" t="s">
        <v>103</v>
      </c>
      <c r="O1002" t="s">
        <v>198</v>
      </c>
      <c r="P1002" s="4">
        <v>7</v>
      </c>
      <c r="Q1002" s="4">
        <v>1200</v>
      </c>
      <c r="R1002" s="4">
        <v>0.1</v>
      </c>
      <c r="S1002" s="4">
        <v>200</v>
      </c>
      <c r="T1002" t="s">
        <v>105</v>
      </c>
      <c r="U1002" t="s">
        <v>129</v>
      </c>
    </row>
    <row r="1003" spans="1:21" x14ac:dyDescent="0.25">
      <c r="A1003" t="s">
        <v>904</v>
      </c>
      <c r="B1003" s="3">
        <v>46035</v>
      </c>
      <c r="C1003" t="s">
        <v>464</v>
      </c>
      <c r="D1003" t="s">
        <v>905</v>
      </c>
      <c r="E1003" t="s">
        <v>110</v>
      </c>
      <c r="F1003" s="4">
        <v>51</v>
      </c>
      <c r="G1003" t="s">
        <v>96</v>
      </c>
      <c r="H1003" t="s">
        <v>207</v>
      </c>
      <c r="I1003" t="s">
        <v>270</v>
      </c>
      <c r="J1003" t="s">
        <v>114</v>
      </c>
      <c r="K1003" t="s">
        <v>182</v>
      </c>
      <c r="L1003" t="s">
        <v>183</v>
      </c>
      <c r="M1003" t="s">
        <v>138</v>
      </c>
      <c r="N1003" t="s">
        <v>184</v>
      </c>
      <c r="O1003" t="s">
        <v>104</v>
      </c>
      <c r="P1003" s="4">
        <v>8</v>
      </c>
      <c r="Q1003" s="4">
        <v>650</v>
      </c>
      <c r="R1003" s="4">
        <v>0.15</v>
      </c>
      <c r="S1003" s="4">
        <v>239</v>
      </c>
      <c r="T1003" t="s">
        <v>476</v>
      </c>
      <c r="U1003" t="s">
        <v>106</v>
      </c>
    </row>
    <row r="1004" spans="1:21" x14ac:dyDescent="0.25">
      <c r="A1004" t="s">
        <v>794</v>
      </c>
      <c r="B1004" s="3">
        <v>46230</v>
      </c>
      <c r="C1004" t="s">
        <v>795</v>
      </c>
      <c r="D1004" t="s">
        <v>796</v>
      </c>
      <c r="E1004" t="s">
        <v>95</v>
      </c>
      <c r="F1004" s="4">
        <v>21</v>
      </c>
      <c r="G1004" t="s">
        <v>111</v>
      </c>
      <c r="H1004" t="s">
        <v>145</v>
      </c>
      <c r="I1004" t="s">
        <v>303</v>
      </c>
      <c r="J1004" t="s">
        <v>99</v>
      </c>
      <c r="K1004" t="s">
        <v>222</v>
      </c>
      <c r="L1004" t="s">
        <v>223</v>
      </c>
      <c r="M1004" t="s">
        <v>102</v>
      </c>
      <c r="N1004" t="s">
        <v>103</v>
      </c>
      <c r="O1004" t="s">
        <v>194</v>
      </c>
      <c r="P1004" s="4">
        <v>6</v>
      </c>
      <c r="Q1004" s="4">
        <v>1600</v>
      </c>
      <c r="R1004" s="4">
        <v>0.1</v>
      </c>
      <c r="S1004" s="4">
        <v>161</v>
      </c>
      <c r="T1004" t="s">
        <v>105</v>
      </c>
      <c r="U1004" t="s">
        <v>106</v>
      </c>
    </row>
    <row r="1005" spans="1:21" x14ac:dyDescent="0.25">
      <c r="A1005" t="s">
        <v>1485</v>
      </c>
      <c r="B1005" s="3">
        <v>46037</v>
      </c>
      <c r="C1005" t="s">
        <v>704</v>
      </c>
      <c r="D1005" t="s">
        <v>409</v>
      </c>
      <c r="E1005" t="s">
        <v>110</v>
      </c>
      <c r="F1005" s="4">
        <v>37</v>
      </c>
      <c r="G1005" t="s">
        <v>133</v>
      </c>
      <c r="H1005" t="s">
        <v>390</v>
      </c>
      <c r="I1005" t="s">
        <v>391</v>
      </c>
      <c r="J1005" t="s">
        <v>99</v>
      </c>
      <c r="K1005" t="s">
        <v>254</v>
      </c>
      <c r="L1005" t="s">
        <v>255</v>
      </c>
      <c r="M1005" t="s">
        <v>232</v>
      </c>
      <c r="N1005" t="s">
        <v>256</v>
      </c>
      <c r="O1005" t="s">
        <v>194</v>
      </c>
      <c r="P1005" s="4">
        <v>2</v>
      </c>
      <c r="Q1005" s="4">
        <v>400</v>
      </c>
      <c r="R1005" s="4">
        <v>0.15</v>
      </c>
      <c r="S1005" s="4">
        <v>452</v>
      </c>
      <c r="T1005" t="s">
        <v>105</v>
      </c>
      <c r="U1005" t="s">
        <v>106</v>
      </c>
    </row>
    <row r="1006" spans="1:21" x14ac:dyDescent="0.25">
      <c r="A1006" t="s">
        <v>702</v>
      </c>
      <c r="B1006" s="3">
        <v>46073</v>
      </c>
      <c r="C1006" t="s">
        <v>539</v>
      </c>
      <c r="D1006" t="s">
        <v>345</v>
      </c>
      <c r="E1006" t="s">
        <v>95</v>
      </c>
      <c r="F1006" s="4">
        <v>32</v>
      </c>
      <c r="G1006" t="s">
        <v>133</v>
      </c>
      <c r="H1006" t="s">
        <v>134</v>
      </c>
      <c r="I1006" t="s">
        <v>135</v>
      </c>
      <c r="J1006" t="s">
        <v>99</v>
      </c>
      <c r="K1006" t="s">
        <v>310</v>
      </c>
      <c r="L1006" t="s">
        <v>311</v>
      </c>
      <c r="M1006" t="s">
        <v>102</v>
      </c>
      <c r="N1006" t="s">
        <v>103</v>
      </c>
      <c r="O1006" t="s">
        <v>140</v>
      </c>
      <c r="P1006" s="4">
        <v>5</v>
      </c>
      <c r="Q1006" s="4">
        <v>1200</v>
      </c>
      <c r="R1006" s="4">
        <v>0.15</v>
      </c>
      <c r="S1006" s="4">
        <v>217</v>
      </c>
      <c r="T1006" t="s">
        <v>224</v>
      </c>
      <c r="U1006" t="s">
        <v>141</v>
      </c>
    </row>
    <row r="1007" spans="1:21" x14ac:dyDescent="0.25">
      <c r="A1007" t="s">
        <v>1012</v>
      </c>
      <c r="B1007" s="3">
        <v>46168</v>
      </c>
      <c r="C1007" t="s">
        <v>721</v>
      </c>
      <c r="D1007" t="s">
        <v>1013</v>
      </c>
      <c r="E1007" t="s">
        <v>95</v>
      </c>
      <c r="F1007" s="4">
        <v>23</v>
      </c>
      <c r="G1007" t="s">
        <v>159</v>
      </c>
      <c r="H1007" t="s">
        <v>202</v>
      </c>
      <c r="I1007" t="s">
        <v>203</v>
      </c>
      <c r="J1007" t="s">
        <v>114</v>
      </c>
      <c r="K1007" t="s">
        <v>310</v>
      </c>
      <c r="L1007" t="s">
        <v>311</v>
      </c>
      <c r="M1007" t="s">
        <v>102</v>
      </c>
      <c r="N1007" t="s">
        <v>103</v>
      </c>
      <c r="O1007" t="s">
        <v>198</v>
      </c>
      <c r="P1007" s="4">
        <v>4</v>
      </c>
      <c r="Q1007" s="4">
        <v>1200</v>
      </c>
      <c r="R1007" s="4">
        <v>0.05</v>
      </c>
      <c r="S1007" s="4">
        <v>234</v>
      </c>
      <c r="T1007" t="s">
        <v>105</v>
      </c>
      <c r="U1007" t="s">
        <v>106</v>
      </c>
    </row>
    <row r="1008" spans="1:21" x14ac:dyDescent="0.25">
      <c r="A1008" t="s">
        <v>1496</v>
      </c>
      <c r="B1008" s="3">
        <v>46039</v>
      </c>
      <c r="C1008" t="s">
        <v>560</v>
      </c>
      <c r="D1008" t="s">
        <v>775</v>
      </c>
      <c r="E1008" t="s">
        <v>110</v>
      </c>
      <c r="F1008" s="4">
        <v>46</v>
      </c>
      <c r="G1008" t="s">
        <v>111</v>
      </c>
      <c r="H1008" t="s">
        <v>112</v>
      </c>
      <c r="I1008" t="s">
        <v>315</v>
      </c>
      <c r="J1008" t="s">
        <v>114</v>
      </c>
      <c r="K1008" t="s">
        <v>254</v>
      </c>
      <c r="L1008" t="s">
        <v>255</v>
      </c>
      <c r="M1008" t="s">
        <v>232</v>
      </c>
      <c r="N1008" t="s">
        <v>256</v>
      </c>
      <c r="O1008" t="s">
        <v>148</v>
      </c>
      <c r="P1008" s="4">
        <v>1</v>
      </c>
      <c r="Q1008" s="4">
        <v>400</v>
      </c>
      <c r="R1008" s="4">
        <v>0.1</v>
      </c>
      <c r="S1008" s="4">
        <v>79</v>
      </c>
      <c r="T1008" t="s">
        <v>128</v>
      </c>
      <c r="U1008" t="s">
        <v>106</v>
      </c>
    </row>
    <row r="1009" spans="1:21" x14ac:dyDescent="0.25">
      <c r="A1009" t="s">
        <v>443</v>
      </c>
      <c r="B1009" s="3">
        <v>46159</v>
      </c>
      <c r="C1009" t="s">
        <v>444</v>
      </c>
      <c r="D1009" t="s">
        <v>445</v>
      </c>
      <c r="E1009" t="s">
        <v>95</v>
      </c>
      <c r="F1009" s="4">
        <v>54</v>
      </c>
      <c r="G1009" t="s">
        <v>111</v>
      </c>
      <c r="H1009" t="s">
        <v>152</v>
      </c>
      <c r="I1009" t="s">
        <v>274</v>
      </c>
      <c r="J1009" t="s">
        <v>99</v>
      </c>
      <c r="K1009" t="s">
        <v>339</v>
      </c>
      <c r="L1009" t="s">
        <v>340</v>
      </c>
      <c r="M1009" t="s">
        <v>102</v>
      </c>
      <c r="N1009" t="s">
        <v>342</v>
      </c>
      <c r="O1009" t="s">
        <v>194</v>
      </c>
      <c r="P1009" s="4">
        <v>7</v>
      </c>
      <c r="Q1009" s="4">
        <v>65000</v>
      </c>
      <c r="R1009" s="4">
        <v>0.1</v>
      </c>
      <c r="S1009" s="4">
        <v>354</v>
      </c>
      <c r="T1009" t="s">
        <v>224</v>
      </c>
      <c r="U1009" t="s">
        <v>106</v>
      </c>
    </row>
    <row r="1010" spans="1:21" x14ac:dyDescent="0.25">
      <c r="A1010" t="s">
        <v>1116</v>
      </c>
      <c r="B1010" s="3">
        <v>46154</v>
      </c>
      <c r="C1010" t="s">
        <v>1117</v>
      </c>
      <c r="D1010" t="s">
        <v>1025</v>
      </c>
      <c r="E1010" t="s">
        <v>110</v>
      </c>
      <c r="F1010" s="4">
        <v>35</v>
      </c>
      <c r="G1010" t="s">
        <v>111</v>
      </c>
      <c r="H1010" t="s">
        <v>152</v>
      </c>
      <c r="I1010" t="s">
        <v>153</v>
      </c>
      <c r="J1010" t="s">
        <v>99</v>
      </c>
      <c r="K1010" t="s">
        <v>174</v>
      </c>
      <c r="L1010" t="s">
        <v>175</v>
      </c>
      <c r="M1010" t="s">
        <v>102</v>
      </c>
      <c r="N1010" t="s">
        <v>176</v>
      </c>
      <c r="O1010" t="s">
        <v>198</v>
      </c>
      <c r="P1010" s="4">
        <v>7</v>
      </c>
      <c r="Q1010" s="4">
        <v>12500</v>
      </c>
      <c r="R1010" s="4">
        <v>0</v>
      </c>
      <c r="S1010" s="4">
        <v>291</v>
      </c>
      <c r="T1010" t="s">
        <v>128</v>
      </c>
      <c r="U1010" t="s">
        <v>106</v>
      </c>
    </row>
    <row r="1011" spans="1:21" x14ac:dyDescent="0.25">
      <c r="A1011" t="s">
        <v>612</v>
      </c>
      <c r="B1011" s="3">
        <v>46101</v>
      </c>
      <c r="C1011" t="s">
        <v>613</v>
      </c>
      <c r="D1011" t="s">
        <v>516</v>
      </c>
      <c r="E1011" t="s">
        <v>110</v>
      </c>
      <c r="F1011" s="4">
        <v>41</v>
      </c>
      <c r="G1011" t="s">
        <v>111</v>
      </c>
      <c r="H1011" t="s">
        <v>152</v>
      </c>
      <c r="I1011" t="s">
        <v>153</v>
      </c>
      <c r="J1011" t="s">
        <v>114</v>
      </c>
      <c r="K1011" t="s">
        <v>230</v>
      </c>
      <c r="L1011" t="s">
        <v>231</v>
      </c>
      <c r="M1011" t="s">
        <v>232</v>
      </c>
      <c r="N1011" t="s">
        <v>233</v>
      </c>
      <c r="O1011" t="s">
        <v>104</v>
      </c>
      <c r="P1011" s="4">
        <v>2</v>
      </c>
      <c r="Q1011" s="4">
        <v>300</v>
      </c>
      <c r="R1011" s="4">
        <v>0</v>
      </c>
      <c r="S1011" s="4">
        <v>234</v>
      </c>
      <c r="T1011" t="s">
        <v>120</v>
      </c>
      <c r="U1011" t="s">
        <v>141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6C189-3EAF-4C09-86FC-CBCA0A923936}">
  <dimension ref="A1:AC1001"/>
  <sheetViews>
    <sheetView topLeftCell="A2" workbookViewId="0">
      <selection activeCell="B8" sqref="B8"/>
    </sheetView>
  </sheetViews>
  <sheetFormatPr defaultRowHeight="15" x14ac:dyDescent="0.25"/>
  <cols>
    <col min="1" max="1" width="16" style="17" customWidth="1"/>
    <col min="2" max="2" width="14.5703125" bestFit="1" customWidth="1"/>
    <col min="3" max="3" width="14.7109375" bestFit="1" customWidth="1"/>
    <col min="4" max="4" width="18.28515625" bestFit="1" customWidth="1"/>
    <col min="5" max="5" width="10" bestFit="1" customWidth="1"/>
    <col min="6" max="6" width="6.7109375" bestFit="1" customWidth="1"/>
    <col min="7" max="7" width="9.42578125" bestFit="1" customWidth="1"/>
    <col min="8" max="8" width="15.140625" bestFit="1" customWidth="1"/>
    <col min="9" max="9" width="19.7109375" bestFit="1" customWidth="1"/>
    <col min="10" max="10" width="14.140625" bestFit="1" customWidth="1"/>
    <col min="11" max="11" width="13" bestFit="1" customWidth="1"/>
    <col min="12" max="12" width="16.5703125" bestFit="1" customWidth="1"/>
    <col min="13" max="13" width="11.140625" bestFit="1" customWidth="1"/>
    <col min="14" max="14" width="15.5703125" bestFit="1" customWidth="1"/>
    <col min="15" max="15" width="14" bestFit="1" customWidth="1"/>
    <col min="16" max="16" width="11" bestFit="1" customWidth="1"/>
    <col min="17" max="17" width="12.5703125" bestFit="1" customWidth="1"/>
    <col min="18" max="18" width="11" bestFit="1" customWidth="1"/>
    <col min="19" max="19" width="16" bestFit="1" customWidth="1"/>
    <col min="20" max="20" width="16" customWidth="1"/>
    <col min="21" max="21" width="19" bestFit="1" customWidth="1"/>
    <col min="22" max="24" width="19" customWidth="1"/>
    <col min="25" max="25" width="17.5703125" bestFit="1" customWidth="1"/>
    <col min="26" max="26" width="14.85546875" bestFit="1" customWidth="1"/>
    <col min="27" max="27" width="15" bestFit="1" customWidth="1"/>
    <col min="28" max="28" width="12.28515625" bestFit="1" customWidth="1"/>
    <col min="29" max="29" width="12.28515625" customWidth="1"/>
    <col min="30" max="30" width="11.140625" bestFit="1" customWidth="1"/>
  </cols>
  <sheetData>
    <row r="1" spans="1:29" x14ac:dyDescent="0.25">
      <c r="A1" s="17" t="s">
        <v>71</v>
      </c>
      <c r="B1" t="s">
        <v>72</v>
      </c>
      <c r="C1" t="s">
        <v>73</v>
      </c>
      <c r="D1" t="s">
        <v>74</v>
      </c>
      <c r="E1" t="s">
        <v>75</v>
      </c>
      <c r="F1" t="s">
        <v>76</v>
      </c>
      <c r="G1" t="s">
        <v>77</v>
      </c>
      <c r="H1" t="s">
        <v>78</v>
      </c>
      <c r="I1" t="s">
        <v>79</v>
      </c>
      <c r="J1" t="s">
        <v>80</v>
      </c>
      <c r="K1" t="s">
        <v>81</v>
      </c>
      <c r="L1" t="s">
        <v>82</v>
      </c>
      <c r="M1" t="s">
        <v>83</v>
      </c>
      <c r="N1" t="s">
        <v>84</v>
      </c>
      <c r="O1" t="s">
        <v>85</v>
      </c>
      <c r="P1" t="s">
        <v>86</v>
      </c>
      <c r="Q1" t="s">
        <v>87</v>
      </c>
      <c r="R1" t="s">
        <v>88</v>
      </c>
      <c r="S1" t="s">
        <v>89</v>
      </c>
      <c r="T1" t="s">
        <v>2721</v>
      </c>
      <c r="U1" t="s">
        <v>2722</v>
      </c>
      <c r="V1" t="s">
        <v>2723</v>
      </c>
      <c r="W1" t="s">
        <v>90</v>
      </c>
      <c r="X1" t="s">
        <v>91</v>
      </c>
      <c r="Y1" t="s">
        <v>1697</v>
      </c>
      <c r="Z1" t="s">
        <v>1698</v>
      </c>
      <c r="AA1" t="s">
        <v>1699</v>
      </c>
      <c r="AB1" t="s">
        <v>1700</v>
      </c>
      <c r="AC1" t="s">
        <v>2730</v>
      </c>
    </row>
    <row r="2" spans="1:29" x14ac:dyDescent="0.25">
      <c r="A2" s="17" t="s">
        <v>1701</v>
      </c>
      <c r="B2" s="6">
        <v>46211</v>
      </c>
      <c r="C2" t="s">
        <v>93</v>
      </c>
      <c r="D2" t="s">
        <v>94</v>
      </c>
      <c r="E2" t="s">
        <v>95</v>
      </c>
      <c r="F2">
        <v>39</v>
      </c>
      <c r="G2" t="s">
        <v>96</v>
      </c>
      <c r="H2" t="s">
        <v>97</v>
      </c>
      <c r="I2" t="s">
        <v>98</v>
      </c>
      <c r="J2" t="s">
        <v>99</v>
      </c>
      <c r="K2" t="s">
        <v>100</v>
      </c>
      <c r="L2" t="s">
        <v>101</v>
      </c>
      <c r="M2" t="s">
        <v>102</v>
      </c>
      <c r="N2" t="s">
        <v>103</v>
      </c>
      <c r="O2" t="s">
        <v>104</v>
      </c>
      <c r="P2">
        <v>4</v>
      </c>
      <c r="Q2">
        <v>850</v>
      </c>
      <c r="R2">
        <v>0.15</v>
      </c>
      <c r="S2">
        <v>393</v>
      </c>
      <c r="T2">
        <f>Table1_1[[#This Row],[Quantity]]*Table1_1[[#This Row],[Unit_Price]]</f>
        <v>3400</v>
      </c>
      <c r="U2">
        <f>Table1_1[[#This Row],[Discount]]*Table1_1[[#This Row],[Revenue]]</f>
        <v>510</v>
      </c>
      <c r="V2">
        <f>Table1_1[[#This Row],[Revenue]]-Table1_1[[#This Row],[Discount_amount]]-Table1_1[[#This Row],[Shipping_Cost]]</f>
        <v>2497</v>
      </c>
      <c r="W2" t="s">
        <v>105</v>
      </c>
      <c r="X2" t="s">
        <v>106</v>
      </c>
      <c r="Y2">
        <v>2026</v>
      </c>
      <c r="Z2">
        <v>3</v>
      </c>
      <c r="AA2" t="s">
        <v>1702</v>
      </c>
      <c r="AB2" t="s">
        <v>1703</v>
      </c>
    </row>
    <row r="3" spans="1:29" x14ac:dyDescent="0.25">
      <c r="A3" s="17" t="s">
        <v>1704</v>
      </c>
      <c r="B3" s="6">
        <v>46147</v>
      </c>
      <c r="C3" t="s">
        <v>108</v>
      </c>
      <c r="D3" t="s">
        <v>109</v>
      </c>
      <c r="E3" t="s">
        <v>110</v>
      </c>
      <c r="F3">
        <v>43</v>
      </c>
      <c r="G3" t="s">
        <v>111</v>
      </c>
      <c r="H3" t="s">
        <v>112</v>
      </c>
      <c r="I3" t="s">
        <v>113</v>
      </c>
      <c r="J3" t="s">
        <v>114</v>
      </c>
      <c r="K3" t="s">
        <v>115</v>
      </c>
      <c r="L3" t="s">
        <v>116</v>
      </c>
      <c r="M3" t="s">
        <v>117</v>
      </c>
      <c r="N3" t="s">
        <v>118</v>
      </c>
      <c r="O3" t="s">
        <v>119</v>
      </c>
      <c r="P3">
        <v>7</v>
      </c>
      <c r="Q3">
        <v>1600</v>
      </c>
      <c r="R3">
        <v>0.05</v>
      </c>
      <c r="S3">
        <v>295</v>
      </c>
      <c r="T3">
        <f>Table1_1[[#This Row],[Quantity]]*Table1_1[[#This Row],[Unit_Price]]</f>
        <v>11200</v>
      </c>
      <c r="U3">
        <f>Table1_1[[#This Row],[Discount]]*Table1_1[[#This Row],[Revenue]]</f>
        <v>560</v>
      </c>
      <c r="V3">
        <f>Table1_1[[#This Row],[Revenue]]-Table1_1[[#This Row],[Discount_amount]]-Table1_1[[#This Row],[Shipping_Cost]]</f>
        <v>10345</v>
      </c>
      <c r="W3" t="s">
        <v>120</v>
      </c>
      <c r="X3" t="s">
        <v>106</v>
      </c>
      <c r="Y3">
        <v>2026</v>
      </c>
      <c r="Z3">
        <v>2</v>
      </c>
      <c r="AA3" t="s">
        <v>1705</v>
      </c>
      <c r="AB3" t="s">
        <v>1706</v>
      </c>
    </row>
    <row r="4" spans="1:29" x14ac:dyDescent="0.25">
      <c r="A4" s="17" t="s">
        <v>1707</v>
      </c>
      <c r="B4" s="6">
        <v>46078</v>
      </c>
      <c r="C4" t="s">
        <v>122</v>
      </c>
      <c r="D4" t="s">
        <v>123</v>
      </c>
      <c r="E4" t="s">
        <v>110</v>
      </c>
      <c r="F4">
        <v>26</v>
      </c>
      <c r="G4" t="s">
        <v>111</v>
      </c>
      <c r="H4" t="s">
        <v>112</v>
      </c>
      <c r="I4" t="s">
        <v>113</v>
      </c>
      <c r="J4" t="s">
        <v>99</v>
      </c>
      <c r="K4" t="s">
        <v>124</v>
      </c>
      <c r="L4" t="s">
        <v>125</v>
      </c>
      <c r="M4" t="s">
        <v>126</v>
      </c>
      <c r="N4" t="s">
        <v>127</v>
      </c>
      <c r="O4" t="s">
        <v>104</v>
      </c>
      <c r="P4">
        <v>5</v>
      </c>
      <c r="Q4">
        <v>8500</v>
      </c>
      <c r="R4">
        <v>0</v>
      </c>
      <c r="S4">
        <v>209</v>
      </c>
      <c r="T4">
        <f>Table1_1[[#This Row],[Quantity]]*Table1_1[[#This Row],[Unit_Price]]</f>
        <v>42500</v>
      </c>
      <c r="U4">
        <f>Table1_1[[#This Row],[Discount]]*Table1_1[[#This Row],[Revenue]]</f>
        <v>0</v>
      </c>
      <c r="V4">
        <f>Table1_1[[#This Row],[Revenue]]-Table1_1[[#This Row],[Discount_amount]]-Table1_1[[#This Row],[Shipping_Cost]]</f>
        <v>42291</v>
      </c>
      <c r="W4" t="s">
        <v>1708</v>
      </c>
      <c r="X4" t="s">
        <v>129</v>
      </c>
      <c r="Y4">
        <v>2026</v>
      </c>
      <c r="Z4">
        <v>1</v>
      </c>
      <c r="AA4" t="s">
        <v>1709</v>
      </c>
      <c r="AB4" t="s">
        <v>1703</v>
      </c>
    </row>
    <row r="5" spans="1:29" x14ac:dyDescent="0.25">
      <c r="A5" s="17" t="s">
        <v>1710</v>
      </c>
      <c r="B5" s="6">
        <v>46131</v>
      </c>
      <c r="C5" t="s">
        <v>131</v>
      </c>
      <c r="D5" t="s">
        <v>132</v>
      </c>
      <c r="E5" t="s">
        <v>95</v>
      </c>
      <c r="F5">
        <v>22</v>
      </c>
      <c r="G5" t="s">
        <v>133</v>
      </c>
      <c r="H5" t="s">
        <v>134</v>
      </c>
      <c r="I5" t="s">
        <v>135</v>
      </c>
      <c r="J5" t="s">
        <v>114</v>
      </c>
      <c r="K5" t="s">
        <v>136</v>
      </c>
      <c r="L5" t="s">
        <v>137</v>
      </c>
      <c r="M5" t="s">
        <v>138</v>
      </c>
      <c r="N5" t="s">
        <v>139</v>
      </c>
      <c r="O5" t="s">
        <v>140</v>
      </c>
      <c r="P5">
        <v>6</v>
      </c>
      <c r="Q5">
        <v>1200</v>
      </c>
      <c r="R5">
        <v>0</v>
      </c>
      <c r="S5">
        <v>385</v>
      </c>
      <c r="T5">
        <f>Table1_1[[#This Row],[Quantity]]*Table1_1[[#This Row],[Unit_Price]]</f>
        <v>7200</v>
      </c>
      <c r="U5">
        <f>Table1_1[[#This Row],[Discount]]*Table1_1[[#This Row],[Revenue]]</f>
        <v>0</v>
      </c>
      <c r="V5">
        <f>Table1_1[[#This Row],[Revenue]]-Table1_1[[#This Row],[Discount_amount]]-Table1_1[[#This Row],[Shipping_Cost]]</f>
        <v>6815</v>
      </c>
      <c r="W5" t="s">
        <v>105</v>
      </c>
      <c r="X5" t="s">
        <v>141</v>
      </c>
      <c r="Y5">
        <v>2026</v>
      </c>
      <c r="Z5">
        <v>2</v>
      </c>
      <c r="AA5" t="s">
        <v>1711</v>
      </c>
      <c r="AB5" t="s">
        <v>1712</v>
      </c>
    </row>
    <row r="6" spans="1:29" x14ac:dyDescent="0.25">
      <c r="A6" s="17" t="s">
        <v>1713</v>
      </c>
      <c r="B6" s="6">
        <v>46203</v>
      </c>
      <c r="C6" t="s">
        <v>143</v>
      </c>
      <c r="D6" t="s">
        <v>144</v>
      </c>
      <c r="E6" t="s">
        <v>95</v>
      </c>
      <c r="F6">
        <v>48</v>
      </c>
      <c r="G6" t="s">
        <v>111</v>
      </c>
      <c r="H6" t="s">
        <v>145</v>
      </c>
      <c r="I6" t="s">
        <v>146</v>
      </c>
      <c r="J6" t="s">
        <v>147</v>
      </c>
      <c r="K6" t="s">
        <v>136</v>
      </c>
      <c r="L6" t="s">
        <v>137</v>
      </c>
      <c r="M6" t="s">
        <v>138</v>
      </c>
      <c r="N6" t="s">
        <v>139</v>
      </c>
      <c r="O6" t="s">
        <v>148</v>
      </c>
      <c r="P6">
        <v>8</v>
      </c>
      <c r="Q6">
        <v>1200</v>
      </c>
      <c r="R6">
        <v>0.05</v>
      </c>
      <c r="S6">
        <v>108</v>
      </c>
      <c r="T6">
        <f>Table1_1[[#This Row],[Quantity]]*Table1_1[[#This Row],[Unit_Price]]</f>
        <v>9600</v>
      </c>
      <c r="U6">
        <f>Table1_1[[#This Row],[Discount]]*Table1_1[[#This Row],[Revenue]]</f>
        <v>480</v>
      </c>
      <c r="V6">
        <f>Table1_1[[#This Row],[Revenue]]-Table1_1[[#This Row],[Discount_amount]]-Table1_1[[#This Row],[Shipping_Cost]]</f>
        <v>9012</v>
      </c>
      <c r="W6" t="s">
        <v>105</v>
      </c>
      <c r="X6" t="s">
        <v>129</v>
      </c>
      <c r="Y6">
        <v>2026</v>
      </c>
      <c r="Z6">
        <v>2</v>
      </c>
      <c r="AA6" t="s">
        <v>1714</v>
      </c>
      <c r="AB6" t="s">
        <v>1706</v>
      </c>
    </row>
    <row r="7" spans="1:29" x14ac:dyDescent="0.25">
      <c r="A7" s="17" t="s">
        <v>1715</v>
      </c>
      <c r="B7" s="6">
        <v>46103</v>
      </c>
      <c r="C7" t="s">
        <v>150</v>
      </c>
      <c r="D7" t="s">
        <v>151</v>
      </c>
      <c r="E7" t="s">
        <v>110</v>
      </c>
      <c r="F7">
        <v>45</v>
      </c>
      <c r="G7" t="s">
        <v>111</v>
      </c>
      <c r="H7" t="s">
        <v>152</v>
      </c>
      <c r="I7" t="s">
        <v>153</v>
      </c>
      <c r="J7" t="s">
        <v>147</v>
      </c>
      <c r="K7" t="s">
        <v>124</v>
      </c>
      <c r="L7" t="s">
        <v>125</v>
      </c>
      <c r="M7" t="s">
        <v>126</v>
      </c>
      <c r="N7" t="s">
        <v>127</v>
      </c>
      <c r="O7" t="s">
        <v>154</v>
      </c>
      <c r="P7">
        <v>5</v>
      </c>
      <c r="Q7">
        <v>8500</v>
      </c>
      <c r="R7">
        <v>0.05</v>
      </c>
      <c r="S7">
        <v>396</v>
      </c>
      <c r="T7">
        <f>Table1_1[[#This Row],[Quantity]]*Table1_1[[#This Row],[Unit_Price]]</f>
        <v>42500</v>
      </c>
      <c r="U7">
        <f>Table1_1[[#This Row],[Discount]]*Table1_1[[#This Row],[Revenue]]</f>
        <v>2125</v>
      </c>
      <c r="V7">
        <f>Table1_1[[#This Row],[Revenue]]-Table1_1[[#This Row],[Discount_amount]]-Table1_1[[#This Row],[Shipping_Cost]]</f>
        <v>39979</v>
      </c>
      <c r="W7" t="s">
        <v>1716</v>
      </c>
      <c r="X7" t="s">
        <v>141</v>
      </c>
      <c r="Y7">
        <v>2026</v>
      </c>
      <c r="Z7">
        <v>1</v>
      </c>
      <c r="AA7" t="s">
        <v>1717</v>
      </c>
      <c r="AB7" t="s">
        <v>1712</v>
      </c>
    </row>
    <row r="8" spans="1:29" x14ac:dyDescent="0.25">
      <c r="A8" s="17" t="s">
        <v>1718</v>
      </c>
      <c r="B8" s="6">
        <v>46218</v>
      </c>
      <c r="C8" t="s">
        <v>157</v>
      </c>
      <c r="D8" t="s">
        <v>158</v>
      </c>
      <c r="E8" t="s">
        <v>95</v>
      </c>
      <c r="F8">
        <v>50</v>
      </c>
      <c r="G8" t="s">
        <v>159</v>
      </c>
      <c r="H8" t="s">
        <v>160</v>
      </c>
      <c r="I8" t="s">
        <v>161</v>
      </c>
      <c r="J8" t="s">
        <v>147</v>
      </c>
      <c r="K8" t="s">
        <v>124</v>
      </c>
      <c r="L8" t="s">
        <v>125</v>
      </c>
      <c r="M8" t="s">
        <v>126</v>
      </c>
      <c r="N8" t="s">
        <v>127</v>
      </c>
      <c r="O8" t="s">
        <v>119</v>
      </c>
      <c r="P8">
        <v>4</v>
      </c>
      <c r="Q8">
        <v>8500</v>
      </c>
      <c r="R8">
        <v>0.05</v>
      </c>
      <c r="S8">
        <v>53</v>
      </c>
      <c r="T8">
        <f>Table1_1[[#This Row],[Quantity]]*Table1_1[[#This Row],[Unit_Price]]</f>
        <v>34000</v>
      </c>
      <c r="U8">
        <f>Table1_1[[#This Row],[Discount]]*Table1_1[[#This Row],[Revenue]]</f>
        <v>1700</v>
      </c>
      <c r="V8">
        <f>Table1_1[[#This Row],[Revenue]]-Table1_1[[#This Row],[Discount_amount]]-Table1_1[[#This Row],[Shipping_Cost]]</f>
        <v>32247</v>
      </c>
      <c r="W8" t="s">
        <v>105</v>
      </c>
      <c r="X8" t="s">
        <v>106</v>
      </c>
      <c r="Y8">
        <v>2026</v>
      </c>
      <c r="Z8">
        <v>3</v>
      </c>
      <c r="AA8" t="s">
        <v>1702</v>
      </c>
      <c r="AB8" t="s">
        <v>1703</v>
      </c>
    </row>
    <row r="9" spans="1:29" x14ac:dyDescent="0.25">
      <c r="A9" s="17" t="s">
        <v>1719</v>
      </c>
      <c r="B9" s="6">
        <v>46212</v>
      </c>
      <c r="C9" t="s">
        <v>163</v>
      </c>
      <c r="D9" t="s">
        <v>164</v>
      </c>
      <c r="E9" t="s">
        <v>110</v>
      </c>
      <c r="F9">
        <v>40</v>
      </c>
      <c r="G9" t="s">
        <v>96</v>
      </c>
      <c r="H9" t="s">
        <v>97</v>
      </c>
      <c r="I9" t="s">
        <v>98</v>
      </c>
      <c r="J9" t="s">
        <v>147</v>
      </c>
      <c r="K9" t="s">
        <v>115</v>
      </c>
      <c r="L9" t="s">
        <v>116</v>
      </c>
      <c r="M9" t="s">
        <v>117</v>
      </c>
      <c r="N9" t="s">
        <v>118</v>
      </c>
      <c r="O9" t="s">
        <v>140</v>
      </c>
      <c r="P9">
        <v>4</v>
      </c>
      <c r="Q9">
        <v>1600</v>
      </c>
      <c r="R9">
        <v>0.1</v>
      </c>
      <c r="S9">
        <v>160</v>
      </c>
      <c r="T9">
        <f>Table1_1[[#This Row],[Quantity]]*Table1_1[[#This Row],[Unit_Price]]</f>
        <v>6400</v>
      </c>
      <c r="U9">
        <f>Table1_1[[#This Row],[Discount]]*Table1_1[[#This Row],[Revenue]]</f>
        <v>640</v>
      </c>
      <c r="V9">
        <f>Table1_1[[#This Row],[Revenue]]-Table1_1[[#This Row],[Discount_amount]]-Table1_1[[#This Row],[Shipping_Cost]]</f>
        <v>5600</v>
      </c>
      <c r="W9" t="s">
        <v>1708</v>
      </c>
      <c r="X9" t="s">
        <v>141</v>
      </c>
      <c r="Y9">
        <v>2026</v>
      </c>
      <c r="Z9">
        <v>3</v>
      </c>
      <c r="AA9" t="s">
        <v>1702</v>
      </c>
      <c r="AB9" t="s">
        <v>1720</v>
      </c>
    </row>
    <row r="10" spans="1:29" x14ac:dyDescent="0.25">
      <c r="A10" s="17" t="s">
        <v>1721</v>
      </c>
      <c r="B10" s="6">
        <v>46185</v>
      </c>
      <c r="C10" t="s">
        <v>167</v>
      </c>
      <c r="D10" t="s">
        <v>168</v>
      </c>
      <c r="E10" t="s">
        <v>110</v>
      </c>
      <c r="F10">
        <v>40</v>
      </c>
      <c r="G10" t="s">
        <v>96</v>
      </c>
      <c r="H10" t="s">
        <v>97</v>
      </c>
      <c r="I10" t="s">
        <v>98</v>
      </c>
      <c r="J10" t="s">
        <v>114</v>
      </c>
      <c r="K10" t="s">
        <v>124</v>
      </c>
      <c r="L10" t="s">
        <v>125</v>
      </c>
      <c r="M10" t="s">
        <v>126</v>
      </c>
      <c r="N10" t="s">
        <v>127</v>
      </c>
      <c r="O10" t="s">
        <v>169</v>
      </c>
      <c r="P10">
        <v>4</v>
      </c>
      <c r="Q10">
        <v>8500</v>
      </c>
      <c r="R10">
        <v>0.1</v>
      </c>
      <c r="S10">
        <v>302</v>
      </c>
      <c r="T10">
        <f>Table1_1[[#This Row],[Quantity]]*Table1_1[[#This Row],[Unit_Price]]</f>
        <v>34000</v>
      </c>
      <c r="U10">
        <f>Table1_1[[#This Row],[Discount]]*Table1_1[[#This Row],[Revenue]]</f>
        <v>3400</v>
      </c>
      <c r="V10">
        <f>Table1_1[[#This Row],[Revenue]]-Table1_1[[#This Row],[Discount_amount]]-Table1_1[[#This Row],[Shipping_Cost]]</f>
        <v>30298</v>
      </c>
      <c r="W10" t="s">
        <v>105</v>
      </c>
      <c r="X10" t="s">
        <v>106</v>
      </c>
      <c r="Y10">
        <v>2026</v>
      </c>
      <c r="Z10">
        <v>2</v>
      </c>
      <c r="AA10" t="s">
        <v>1714</v>
      </c>
      <c r="AB10" t="s">
        <v>1722</v>
      </c>
    </row>
    <row r="11" spans="1:29" x14ac:dyDescent="0.25">
      <c r="A11" s="17" t="s">
        <v>1723</v>
      </c>
      <c r="B11" s="6">
        <v>46169</v>
      </c>
      <c r="C11" t="s">
        <v>171</v>
      </c>
      <c r="D11" t="s">
        <v>172</v>
      </c>
      <c r="E11" t="s">
        <v>110</v>
      </c>
      <c r="F11">
        <v>50</v>
      </c>
      <c r="G11" t="s">
        <v>111</v>
      </c>
      <c r="H11" t="s">
        <v>112</v>
      </c>
      <c r="I11" t="s">
        <v>173</v>
      </c>
      <c r="J11" t="s">
        <v>147</v>
      </c>
      <c r="K11" t="s">
        <v>174</v>
      </c>
      <c r="L11" t="s">
        <v>1724</v>
      </c>
      <c r="M11" t="s">
        <v>102</v>
      </c>
      <c r="N11" t="s">
        <v>176</v>
      </c>
      <c r="O11" t="s">
        <v>140</v>
      </c>
      <c r="P11">
        <v>3</v>
      </c>
      <c r="Q11">
        <v>12500</v>
      </c>
      <c r="R11">
        <v>0.05</v>
      </c>
      <c r="S11">
        <v>420</v>
      </c>
      <c r="T11">
        <f>Table1_1[[#This Row],[Quantity]]*Table1_1[[#This Row],[Unit_Price]]</f>
        <v>37500</v>
      </c>
      <c r="U11">
        <f>Table1_1[[#This Row],[Discount]]*Table1_1[[#This Row],[Revenue]]</f>
        <v>1875</v>
      </c>
      <c r="V11">
        <f>Table1_1[[#This Row],[Revenue]]-Table1_1[[#This Row],[Discount_amount]]-Table1_1[[#This Row],[Shipping_Cost]]</f>
        <v>35205</v>
      </c>
      <c r="W11" t="s">
        <v>1708</v>
      </c>
      <c r="X11" t="s">
        <v>106</v>
      </c>
      <c r="Y11">
        <v>2026</v>
      </c>
      <c r="Z11">
        <v>2</v>
      </c>
      <c r="AA11" t="s">
        <v>1705</v>
      </c>
      <c r="AB11" t="s">
        <v>1703</v>
      </c>
    </row>
    <row r="12" spans="1:29" x14ac:dyDescent="0.25">
      <c r="A12" s="17" t="s">
        <v>1725</v>
      </c>
      <c r="B12" s="6">
        <v>46091</v>
      </c>
      <c r="C12" t="s">
        <v>178</v>
      </c>
      <c r="D12" t="s">
        <v>179</v>
      </c>
      <c r="E12" t="s">
        <v>110</v>
      </c>
      <c r="F12">
        <v>55</v>
      </c>
      <c r="G12" t="s">
        <v>133</v>
      </c>
      <c r="H12" t="s">
        <v>180</v>
      </c>
      <c r="I12" t="s">
        <v>181</v>
      </c>
      <c r="J12" t="s">
        <v>114</v>
      </c>
      <c r="K12" t="s">
        <v>182</v>
      </c>
      <c r="L12" t="s">
        <v>183</v>
      </c>
      <c r="M12" t="s">
        <v>138</v>
      </c>
      <c r="N12" t="s">
        <v>184</v>
      </c>
      <c r="O12" t="s">
        <v>148</v>
      </c>
      <c r="P12">
        <v>3</v>
      </c>
      <c r="Q12">
        <v>650</v>
      </c>
      <c r="R12">
        <v>0.1</v>
      </c>
      <c r="S12">
        <v>233</v>
      </c>
      <c r="T12">
        <f>Table1_1[[#This Row],[Quantity]]*Table1_1[[#This Row],[Unit_Price]]</f>
        <v>1950</v>
      </c>
      <c r="U12">
        <f>Table1_1[[#This Row],[Discount]]*Table1_1[[#This Row],[Revenue]]</f>
        <v>195</v>
      </c>
      <c r="V12">
        <f>Table1_1[[#This Row],[Revenue]]-Table1_1[[#This Row],[Discount_amount]]-Table1_1[[#This Row],[Shipping_Cost]]</f>
        <v>1522</v>
      </c>
      <c r="W12" t="s">
        <v>120</v>
      </c>
      <c r="X12" t="s">
        <v>106</v>
      </c>
      <c r="Y12">
        <v>2026</v>
      </c>
      <c r="Z12">
        <v>1</v>
      </c>
      <c r="AA12" t="s">
        <v>1717</v>
      </c>
      <c r="AB12" t="s">
        <v>1706</v>
      </c>
    </row>
    <row r="13" spans="1:29" x14ac:dyDescent="0.25">
      <c r="A13" s="17" t="s">
        <v>1726</v>
      </c>
      <c r="B13" s="6">
        <v>46101</v>
      </c>
      <c r="C13" t="s">
        <v>186</v>
      </c>
      <c r="D13" t="s">
        <v>187</v>
      </c>
      <c r="E13" t="s">
        <v>110</v>
      </c>
      <c r="F13">
        <v>37</v>
      </c>
      <c r="G13" t="s">
        <v>111</v>
      </c>
      <c r="H13" t="s">
        <v>112</v>
      </c>
      <c r="I13" t="s">
        <v>188</v>
      </c>
      <c r="J13" t="s">
        <v>99</v>
      </c>
      <c r="K13" t="s">
        <v>115</v>
      </c>
      <c r="L13" t="s">
        <v>116</v>
      </c>
      <c r="M13" t="s">
        <v>117</v>
      </c>
      <c r="N13" t="s">
        <v>118</v>
      </c>
      <c r="O13" t="s">
        <v>140</v>
      </c>
      <c r="P13">
        <v>3</v>
      </c>
      <c r="Q13">
        <v>1600</v>
      </c>
      <c r="R13">
        <v>0</v>
      </c>
      <c r="S13">
        <v>456</v>
      </c>
      <c r="T13">
        <f>Table1_1[[#This Row],[Quantity]]*Table1_1[[#This Row],[Unit_Price]]</f>
        <v>4800</v>
      </c>
      <c r="U13">
        <f>Table1_1[[#This Row],[Discount]]*Table1_1[[#This Row],[Revenue]]</f>
        <v>0</v>
      </c>
      <c r="V13">
        <f>Table1_1[[#This Row],[Revenue]]-Table1_1[[#This Row],[Discount_amount]]-Table1_1[[#This Row],[Shipping_Cost]]</f>
        <v>4344</v>
      </c>
      <c r="W13" t="s">
        <v>120</v>
      </c>
      <c r="X13" t="s">
        <v>106</v>
      </c>
      <c r="Y13">
        <v>2026</v>
      </c>
      <c r="Z13">
        <v>1</v>
      </c>
      <c r="AA13" t="s">
        <v>1717</v>
      </c>
      <c r="AB13" t="s">
        <v>1722</v>
      </c>
    </row>
    <row r="14" spans="1:29" x14ac:dyDescent="0.25">
      <c r="A14" s="17" t="s">
        <v>1727</v>
      </c>
      <c r="B14" s="6">
        <v>46060</v>
      </c>
      <c r="C14" t="s">
        <v>190</v>
      </c>
      <c r="D14" t="s">
        <v>191</v>
      </c>
      <c r="E14" t="s">
        <v>95</v>
      </c>
      <c r="F14">
        <v>44</v>
      </c>
      <c r="G14" t="s">
        <v>111</v>
      </c>
      <c r="H14" t="s">
        <v>192</v>
      </c>
      <c r="I14" t="s">
        <v>193</v>
      </c>
      <c r="J14" t="s">
        <v>114</v>
      </c>
      <c r="K14" t="s">
        <v>136</v>
      </c>
      <c r="L14" t="s">
        <v>137</v>
      </c>
      <c r="M14" t="s">
        <v>138</v>
      </c>
      <c r="N14" t="s">
        <v>139</v>
      </c>
      <c r="O14" t="s">
        <v>194</v>
      </c>
      <c r="P14">
        <v>6</v>
      </c>
      <c r="Q14">
        <v>1200</v>
      </c>
      <c r="R14">
        <v>0.05</v>
      </c>
      <c r="S14">
        <v>213</v>
      </c>
      <c r="T14">
        <f>Table1_1[[#This Row],[Quantity]]*Table1_1[[#This Row],[Unit_Price]]</f>
        <v>7200</v>
      </c>
      <c r="U14">
        <f>Table1_1[[#This Row],[Discount]]*Table1_1[[#This Row],[Revenue]]</f>
        <v>360</v>
      </c>
      <c r="V14">
        <f>Table1_1[[#This Row],[Revenue]]-Table1_1[[#This Row],[Discount_amount]]-Table1_1[[#This Row],[Shipping_Cost]]</f>
        <v>6627</v>
      </c>
      <c r="W14" t="s">
        <v>1716</v>
      </c>
      <c r="X14" t="s">
        <v>106</v>
      </c>
      <c r="Y14">
        <v>2026</v>
      </c>
      <c r="Z14">
        <v>1</v>
      </c>
      <c r="AA14" t="s">
        <v>1709</v>
      </c>
      <c r="AB14" t="s">
        <v>1728</v>
      </c>
    </row>
    <row r="15" spans="1:29" x14ac:dyDescent="0.25">
      <c r="A15" s="17" t="s">
        <v>1729</v>
      </c>
      <c r="B15" s="6">
        <v>46106</v>
      </c>
      <c r="C15" t="s">
        <v>196</v>
      </c>
      <c r="D15" t="s">
        <v>197</v>
      </c>
      <c r="E15" t="s">
        <v>95</v>
      </c>
      <c r="F15">
        <v>30</v>
      </c>
      <c r="G15" t="s">
        <v>111</v>
      </c>
      <c r="H15" t="s">
        <v>112</v>
      </c>
      <c r="I15" t="s">
        <v>113</v>
      </c>
      <c r="J15" t="s">
        <v>99</v>
      </c>
      <c r="K15" t="s">
        <v>100</v>
      </c>
      <c r="L15" t="s">
        <v>101</v>
      </c>
      <c r="M15" t="s">
        <v>102</v>
      </c>
      <c r="N15" t="s">
        <v>103</v>
      </c>
      <c r="O15" t="s">
        <v>198</v>
      </c>
      <c r="P15">
        <v>3</v>
      </c>
      <c r="Q15">
        <v>850</v>
      </c>
      <c r="R15">
        <v>0.15</v>
      </c>
      <c r="S15">
        <v>168</v>
      </c>
      <c r="T15">
        <f>Table1_1[[#This Row],[Quantity]]*Table1_1[[#This Row],[Unit_Price]]</f>
        <v>2550</v>
      </c>
      <c r="U15">
        <f>Table1_1[[#This Row],[Discount]]*Table1_1[[#This Row],[Revenue]]</f>
        <v>382.5</v>
      </c>
      <c r="V15">
        <f>Table1_1[[#This Row],[Revenue]]-Table1_1[[#This Row],[Discount_amount]]-Table1_1[[#This Row],[Shipping_Cost]]</f>
        <v>1999.5</v>
      </c>
      <c r="W15" t="s">
        <v>105</v>
      </c>
      <c r="X15" t="s">
        <v>129</v>
      </c>
      <c r="Y15">
        <v>2026</v>
      </c>
      <c r="Z15">
        <v>1</v>
      </c>
      <c r="AA15" t="s">
        <v>1717</v>
      </c>
      <c r="AB15" t="s">
        <v>1703</v>
      </c>
    </row>
    <row r="16" spans="1:29" x14ac:dyDescent="0.25">
      <c r="A16" s="17" t="s">
        <v>1730</v>
      </c>
      <c r="B16" s="6">
        <v>46197</v>
      </c>
      <c r="C16" t="s">
        <v>200</v>
      </c>
      <c r="D16" t="s">
        <v>201</v>
      </c>
      <c r="E16" t="s">
        <v>110</v>
      </c>
      <c r="F16">
        <v>25</v>
      </c>
      <c r="G16" t="s">
        <v>159</v>
      </c>
      <c r="H16" t="s">
        <v>202</v>
      </c>
      <c r="I16" t="s">
        <v>203</v>
      </c>
      <c r="J16" t="s">
        <v>114</v>
      </c>
      <c r="K16" t="s">
        <v>174</v>
      </c>
      <c r="L16" t="s">
        <v>1724</v>
      </c>
      <c r="M16" t="s">
        <v>102</v>
      </c>
      <c r="N16" t="s">
        <v>176</v>
      </c>
      <c r="O16" t="s">
        <v>104</v>
      </c>
      <c r="P16">
        <v>4</v>
      </c>
      <c r="Q16">
        <v>12500</v>
      </c>
      <c r="R16">
        <v>0.05</v>
      </c>
      <c r="S16">
        <v>141</v>
      </c>
      <c r="T16">
        <f>Table1_1[[#This Row],[Quantity]]*Table1_1[[#This Row],[Unit_Price]]</f>
        <v>50000</v>
      </c>
      <c r="U16">
        <f>Table1_1[[#This Row],[Discount]]*Table1_1[[#This Row],[Revenue]]</f>
        <v>2500</v>
      </c>
      <c r="V16">
        <f>Table1_1[[#This Row],[Revenue]]-Table1_1[[#This Row],[Discount_amount]]-Table1_1[[#This Row],[Shipping_Cost]]</f>
        <v>47359</v>
      </c>
      <c r="W16" t="s">
        <v>105</v>
      </c>
      <c r="X16" t="s">
        <v>106</v>
      </c>
      <c r="Y16">
        <v>2026</v>
      </c>
      <c r="Z16">
        <v>2</v>
      </c>
      <c r="AA16" t="s">
        <v>1714</v>
      </c>
      <c r="AB16" t="s">
        <v>1703</v>
      </c>
    </row>
    <row r="17" spans="1:28" x14ac:dyDescent="0.25">
      <c r="A17" s="17" t="s">
        <v>1731</v>
      </c>
      <c r="B17" s="6">
        <v>46219</v>
      </c>
      <c r="C17" t="s">
        <v>205</v>
      </c>
      <c r="D17" t="s">
        <v>206</v>
      </c>
      <c r="E17" t="s">
        <v>95</v>
      </c>
      <c r="F17">
        <v>46</v>
      </c>
      <c r="G17" t="s">
        <v>96</v>
      </c>
      <c r="H17" t="s">
        <v>207</v>
      </c>
      <c r="I17" t="s">
        <v>208</v>
      </c>
      <c r="J17" t="s">
        <v>114</v>
      </c>
      <c r="K17" t="s">
        <v>174</v>
      </c>
      <c r="L17" t="s">
        <v>1724</v>
      </c>
      <c r="M17" t="s">
        <v>102</v>
      </c>
      <c r="N17" t="s">
        <v>176</v>
      </c>
      <c r="O17" t="s">
        <v>148</v>
      </c>
      <c r="P17">
        <v>5</v>
      </c>
      <c r="Q17">
        <v>12500</v>
      </c>
      <c r="R17">
        <v>0.15</v>
      </c>
      <c r="S17">
        <v>189</v>
      </c>
      <c r="T17">
        <f>Table1_1[[#This Row],[Quantity]]*Table1_1[[#This Row],[Unit_Price]]</f>
        <v>62500</v>
      </c>
      <c r="U17">
        <f>Table1_1[[#This Row],[Discount]]*Table1_1[[#This Row],[Revenue]]</f>
        <v>9375</v>
      </c>
      <c r="V17">
        <f>Table1_1[[#This Row],[Revenue]]-Table1_1[[#This Row],[Discount_amount]]-Table1_1[[#This Row],[Shipping_Cost]]</f>
        <v>52936</v>
      </c>
      <c r="W17" t="s">
        <v>105</v>
      </c>
      <c r="X17" t="s">
        <v>106</v>
      </c>
      <c r="Y17">
        <v>2026</v>
      </c>
      <c r="Z17">
        <v>3</v>
      </c>
      <c r="AA17" t="s">
        <v>1702</v>
      </c>
      <c r="AB17" t="s">
        <v>1720</v>
      </c>
    </row>
    <row r="18" spans="1:28" x14ac:dyDescent="0.25">
      <c r="A18" s="17" t="s">
        <v>1732</v>
      </c>
      <c r="B18" s="6">
        <v>46164</v>
      </c>
      <c r="C18" t="s">
        <v>210</v>
      </c>
      <c r="D18" t="s">
        <v>211</v>
      </c>
      <c r="E18" t="s">
        <v>95</v>
      </c>
      <c r="F18">
        <v>27</v>
      </c>
      <c r="G18" t="s">
        <v>111</v>
      </c>
      <c r="H18" t="s">
        <v>112</v>
      </c>
      <c r="I18" t="s">
        <v>113</v>
      </c>
      <c r="J18" t="s">
        <v>114</v>
      </c>
      <c r="K18" t="s">
        <v>100</v>
      </c>
      <c r="L18" t="s">
        <v>101</v>
      </c>
      <c r="M18" t="s">
        <v>102</v>
      </c>
      <c r="N18" t="s">
        <v>103</v>
      </c>
      <c r="O18" t="s">
        <v>140</v>
      </c>
      <c r="P18">
        <v>6</v>
      </c>
      <c r="Q18">
        <v>850</v>
      </c>
      <c r="R18">
        <v>0</v>
      </c>
      <c r="S18">
        <v>198</v>
      </c>
      <c r="T18">
        <f>Table1_1[[#This Row],[Quantity]]*Table1_1[[#This Row],[Unit_Price]]</f>
        <v>5100</v>
      </c>
      <c r="U18">
        <f>Table1_1[[#This Row],[Discount]]*Table1_1[[#This Row],[Revenue]]</f>
        <v>0</v>
      </c>
      <c r="V18">
        <f>Table1_1[[#This Row],[Revenue]]-Table1_1[[#This Row],[Discount_amount]]-Table1_1[[#This Row],[Shipping_Cost]]</f>
        <v>4902</v>
      </c>
      <c r="W18" t="s">
        <v>105</v>
      </c>
      <c r="X18" t="s">
        <v>141</v>
      </c>
      <c r="Y18">
        <v>2026</v>
      </c>
      <c r="Z18">
        <v>2</v>
      </c>
      <c r="AA18" t="s">
        <v>1705</v>
      </c>
      <c r="AB18" t="s">
        <v>1722</v>
      </c>
    </row>
    <row r="19" spans="1:28" x14ac:dyDescent="0.25">
      <c r="A19" s="17" t="s">
        <v>1733</v>
      </c>
      <c r="B19" s="6">
        <v>46187</v>
      </c>
      <c r="C19" t="s">
        <v>213</v>
      </c>
      <c r="D19" t="s">
        <v>109</v>
      </c>
      <c r="E19" t="s">
        <v>110</v>
      </c>
      <c r="F19">
        <v>41</v>
      </c>
      <c r="G19" t="s">
        <v>111</v>
      </c>
      <c r="H19" t="s">
        <v>112</v>
      </c>
      <c r="I19" t="s">
        <v>113</v>
      </c>
      <c r="J19" t="s">
        <v>114</v>
      </c>
      <c r="K19" t="s">
        <v>100</v>
      </c>
      <c r="L19" t="s">
        <v>101</v>
      </c>
      <c r="M19" t="s">
        <v>102</v>
      </c>
      <c r="N19" t="s">
        <v>103</v>
      </c>
      <c r="O19" t="s">
        <v>154</v>
      </c>
      <c r="P19">
        <v>2</v>
      </c>
      <c r="Q19">
        <v>850</v>
      </c>
      <c r="R19">
        <v>0</v>
      </c>
      <c r="S19">
        <v>326</v>
      </c>
      <c r="T19">
        <f>Table1_1[[#This Row],[Quantity]]*Table1_1[[#This Row],[Unit_Price]]</f>
        <v>1700</v>
      </c>
      <c r="U19">
        <f>Table1_1[[#This Row],[Discount]]*Table1_1[[#This Row],[Revenue]]</f>
        <v>0</v>
      </c>
      <c r="V19">
        <f>Table1_1[[#This Row],[Revenue]]-Table1_1[[#This Row],[Discount_amount]]-Table1_1[[#This Row],[Shipping_Cost]]</f>
        <v>1374</v>
      </c>
      <c r="W19" t="s">
        <v>120</v>
      </c>
      <c r="X19" t="s">
        <v>106</v>
      </c>
      <c r="Y19">
        <v>2026</v>
      </c>
      <c r="Z19">
        <v>2</v>
      </c>
      <c r="AA19" t="s">
        <v>1714</v>
      </c>
      <c r="AB19" t="s">
        <v>1712</v>
      </c>
    </row>
    <row r="20" spans="1:28" x14ac:dyDescent="0.25">
      <c r="A20" s="17" t="s">
        <v>1734</v>
      </c>
      <c r="B20" s="6">
        <v>46028</v>
      </c>
      <c r="C20" t="s">
        <v>215</v>
      </c>
      <c r="D20" t="s">
        <v>216</v>
      </c>
      <c r="E20" t="s">
        <v>95</v>
      </c>
      <c r="F20">
        <v>30</v>
      </c>
      <c r="G20" t="s">
        <v>111</v>
      </c>
      <c r="H20" t="s">
        <v>112</v>
      </c>
      <c r="I20" t="s">
        <v>188</v>
      </c>
      <c r="J20" t="s">
        <v>114</v>
      </c>
      <c r="K20" t="s">
        <v>174</v>
      </c>
      <c r="L20" t="s">
        <v>1724</v>
      </c>
      <c r="M20" t="s">
        <v>102</v>
      </c>
      <c r="N20" t="s">
        <v>176</v>
      </c>
      <c r="O20" t="s">
        <v>104</v>
      </c>
      <c r="P20">
        <v>8</v>
      </c>
      <c r="Q20">
        <v>12500</v>
      </c>
      <c r="R20">
        <v>0.1</v>
      </c>
      <c r="S20">
        <v>271</v>
      </c>
      <c r="T20">
        <f>Table1_1[[#This Row],[Quantity]]*Table1_1[[#This Row],[Unit_Price]]</f>
        <v>100000</v>
      </c>
      <c r="U20">
        <f>Table1_1[[#This Row],[Discount]]*Table1_1[[#This Row],[Revenue]]</f>
        <v>10000</v>
      </c>
      <c r="V20">
        <f>Table1_1[[#This Row],[Revenue]]-Table1_1[[#This Row],[Discount_amount]]-Table1_1[[#This Row],[Shipping_Cost]]</f>
        <v>89729</v>
      </c>
      <c r="W20" t="s">
        <v>120</v>
      </c>
      <c r="X20" t="s">
        <v>106</v>
      </c>
      <c r="Y20">
        <v>2026</v>
      </c>
      <c r="Z20">
        <v>1</v>
      </c>
      <c r="AA20" t="s">
        <v>1735</v>
      </c>
      <c r="AB20" t="s">
        <v>1706</v>
      </c>
    </row>
    <row r="21" spans="1:28" x14ac:dyDescent="0.25">
      <c r="A21" s="17" t="s">
        <v>1736</v>
      </c>
      <c r="B21" s="6">
        <v>46062</v>
      </c>
      <c r="C21" t="s">
        <v>218</v>
      </c>
      <c r="D21" t="s">
        <v>219</v>
      </c>
      <c r="E21" t="s">
        <v>110</v>
      </c>
      <c r="F21">
        <v>39</v>
      </c>
      <c r="G21" t="s">
        <v>96</v>
      </c>
      <c r="H21" t="s">
        <v>207</v>
      </c>
      <c r="I21" t="s">
        <v>208</v>
      </c>
      <c r="J21" t="s">
        <v>99</v>
      </c>
      <c r="K21" t="s">
        <v>136</v>
      </c>
      <c r="L21" t="s">
        <v>137</v>
      </c>
      <c r="M21" t="s">
        <v>138</v>
      </c>
      <c r="N21" t="s">
        <v>139</v>
      </c>
      <c r="O21" t="s">
        <v>148</v>
      </c>
      <c r="P21">
        <v>5</v>
      </c>
      <c r="Q21">
        <v>1200</v>
      </c>
      <c r="R21">
        <v>0.05</v>
      </c>
      <c r="S21">
        <v>178</v>
      </c>
      <c r="T21">
        <f>Table1_1[[#This Row],[Quantity]]*Table1_1[[#This Row],[Unit_Price]]</f>
        <v>6000</v>
      </c>
      <c r="U21">
        <f>Table1_1[[#This Row],[Discount]]*Table1_1[[#This Row],[Revenue]]</f>
        <v>300</v>
      </c>
      <c r="V21">
        <f>Table1_1[[#This Row],[Revenue]]-Table1_1[[#This Row],[Discount_amount]]-Table1_1[[#This Row],[Shipping_Cost]]</f>
        <v>5522</v>
      </c>
      <c r="W21" t="s">
        <v>1708</v>
      </c>
      <c r="X21" t="s">
        <v>106</v>
      </c>
      <c r="Y21">
        <v>2026</v>
      </c>
      <c r="Z21">
        <v>1</v>
      </c>
      <c r="AA21" t="s">
        <v>1709</v>
      </c>
      <c r="AB21" t="s">
        <v>1737</v>
      </c>
    </row>
    <row r="22" spans="1:28" x14ac:dyDescent="0.25">
      <c r="A22" s="17" t="s">
        <v>1738</v>
      </c>
      <c r="B22" s="6">
        <v>46223</v>
      </c>
      <c r="C22" t="s">
        <v>163</v>
      </c>
      <c r="D22" t="s">
        <v>221</v>
      </c>
      <c r="E22" t="s">
        <v>95</v>
      </c>
      <c r="F22">
        <v>44</v>
      </c>
      <c r="G22" t="s">
        <v>111</v>
      </c>
      <c r="H22" t="s">
        <v>112</v>
      </c>
      <c r="I22" t="s">
        <v>173</v>
      </c>
      <c r="J22" t="s">
        <v>99</v>
      </c>
      <c r="K22" t="s">
        <v>222</v>
      </c>
      <c r="L22" t="s">
        <v>1739</v>
      </c>
      <c r="M22" t="s">
        <v>102</v>
      </c>
      <c r="N22" t="s">
        <v>103</v>
      </c>
      <c r="O22" t="s">
        <v>169</v>
      </c>
      <c r="P22">
        <v>8</v>
      </c>
      <c r="Q22">
        <v>1600</v>
      </c>
      <c r="R22">
        <v>0</v>
      </c>
      <c r="S22">
        <v>176</v>
      </c>
      <c r="T22">
        <f>Table1_1[[#This Row],[Quantity]]*Table1_1[[#This Row],[Unit_Price]]</f>
        <v>12800</v>
      </c>
      <c r="U22">
        <f>Table1_1[[#This Row],[Discount]]*Table1_1[[#This Row],[Revenue]]</f>
        <v>0</v>
      </c>
      <c r="V22">
        <f>Table1_1[[#This Row],[Revenue]]-Table1_1[[#This Row],[Discount_amount]]-Table1_1[[#This Row],[Shipping_Cost]]</f>
        <v>12624</v>
      </c>
      <c r="W22" t="s">
        <v>224</v>
      </c>
      <c r="X22" t="s">
        <v>106</v>
      </c>
      <c r="Y22">
        <v>2026</v>
      </c>
      <c r="Z22">
        <v>3</v>
      </c>
      <c r="AA22" t="s">
        <v>1702</v>
      </c>
      <c r="AB22" t="s">
        <v>1737</v>
      </c>
    </row>
    <row r="23" spans="1:28" x14ac:dyDescent="0.25">
      <c r="A23" s="17" t="s">
        <v>1740</v>
      </c>
      <c r="B23" s="6">
        <v>46200</v>
      </c>
      <c r="C23" t="s">
        <v>226</v>
      </c>
      <c r="D23" t="s">
        <v>227</v>
      </c>
      <c r="E23" t="s">
        <v>110</v>
      </c>
      <c r="F23">
        <v>29</v>
      </c>
      <c r="G23" t="s">
        <v>96</v>
      </c>
      <c r="H23" t="s">
        <v>228</v>
      </c>
      <c r="I23" t="s">
        <v>229</v>
      </c>
      <c r="J23" t="s">
        <v>147</v>
      </c>
      <c r="K23" t="s">
        <v>230</v>
      </c>
      <c r="L23" t="s">
        <v>231</v>
      </c>
      <c r="M23" t="s">
        <v>232</v>
      </c>
      <c r="N23" t="s">
        <v>233</v>
      </c>
      <c r="O23" t="s">
        <v>169</v>
      </c>
      <c r="P23">
        <v>8</v>
      </c>
      <c r="Q23">
        <v>300</v>
      </c>
      <c r="R23">
        <v>0</v>
      </c>
      <c r="S23">
        <v>113</v>
      </c>
      <c r="T23">
        <f>Table1_1[[#This Row],[Quantity]]*Table1_1[[#This Row],[Unit_Price]]</f>
        <v>2400</v>
      </c>
      <c r="U23">
        <f>Table1_1[[#This Row],[Discount]]*Table1_1[[#This Row],[Revenue]]</f>
        <v>0</v>
      </c>
      <c r="V23">
        <f>Table1_1[[#This Row],[Revenue]]-Table1_1[[#This Row],[Discount_amount]]-Table1_1[[#This Row],[Shipping_Cost]]</f>
        <v>2287</v>
      </c>
      <c r="W23" t="s">
        <v>120</v>
      </c>
      <c r="X23" t="s">
        <v>141</v>
      </c>
      <c r="Y23">
        <v>2026</v>
      </c>
      <c r="Z23">
        <v>2</v>
      </c>
      <c r="AA23" t="s">
        <v>1714</v>
      </c>
      <c r="AB23" t="s">
        <v>1728</v>
      </c>
    </row>
    <row r="24" spans="1:28" x14ac:dyDescent="0.25">
      <c r="A24" s="17" t="s">
        <v>1741</v>
      </c>
      <c r="B24" s="6">
        <v>46113</v>
      </c>
      <c r="C24" t="s">
        <v>235</v>
      </c>
      <c r="D24" t="s">
        <v>94</v>
      </c>
      <c r="E24" t="s">
        <v>110</v>
      </c>
      <c r="F24">
        <v>43</v>
      </c>
      <c r="G24" t="s">
        <v>111</v>
      </c>
      <c r="H24" t="s">
        <v>236</v>
      </c>
      <c r="I24" t="s">
        <v>237</v>
      </c>
      <c r="J24" t="s">
        <v>147</v>
      </c>
      <c r="K24" t="s">
        <v>238</v>
      </c>
      <c r="L24" t="s">
        <v>239</v>
      </c>
      <c r="M24" t="s">
        <v>126</v>
      </c>
      <c r="N24" t="s">
        <v>240</v>
      </c>
      <c r="O24" t="s">
        <v>194</v>
      </c>
      <c r="P24">
        <v>7</v>
      </c>
      <c r="Q24">
        <v>10500</v>
      </c>
      <c r="R24">
        <v>0.15</v>
      </c>
      <c r="S24">
        <v>282</v>
      </c>
      <c r="T24">
        <f>Table1_1[[#This Row],[Quantity]]*Table1_1[[#This Row],[Unit_Price]]</f>
        <v>73500</v>
      </c>
      <c r="U24">
        <f>Table1_1[[#This Row],[Discount]]*Table1_1[[#This Row],[Revenue]]</f>
        <v>11025</v>
      </c>
      <c r="V24">
        <f>Table1_1[[#This Row],[Revenue]]-Table1_1[[#This Row],[Discount_amount]]-Table1_1[[#This Row],[Shipping_Cost]]</f>
        <v>62193</v>
      </c>
      <c r="W24" t="s">
        <v>1716</v>
      </c>
      <c r="X24" t="s">
        <v>129</v>
      </c>
      <c r="Y24">
        <v>2026</v>
      </c>
      <c r="Z24">
        <v>2</v>
      </c>
      <c r="AA24" t="s">
        <v>1711</v>
      </c>
      <c r="AB24" t="s">
        <v>1703</v>
      </c>
    </row>
    <row r="25" spans="1:28" x14ac:dyDescent="0.25">
      <c r="A25" s="17" t="s">
        <v>1742</v>
      </c>
      <c r="B25" s="6">
        <v>46263</v>
      </c>
      <c r="C25" t="s">
        <v>213</v>
      </c>
      <c r="D25" t="s">
        <v>242</v>
      </c>
      <c r="E25" t="s">
        <v>110</v>
      </c>
      <c r="F25">
        <v>55</v>
      </c>
      <c r="G25" t="s">
        <v>133</v>
      </c>
      <c r="H25" t="s">
        <v>180</v>
      </c>
      <c r="I25" t="s">
        <v>181</v>
      </c>
      <c r="J25" t="s">
        <v>147</v>
      </c>
      <c r="K25" t="s">
        <v>174</v>
      </c>
      <c r="L25" t="s">
        <v>1724</v>
      </c>
      <c r="M25" t="s">
        <v>102</v>
      </c>
      <c r="N25" t="s">
        <v>176</v>
      </c>
      <c r="O25" t="s">
        <v>198</v>
      </c>
      <c r="P25">
        <v>0</v>
      </c>
      <c r="Q25">
        <v>12500</v>
      </c>
      <c r="R25">
        <v>0</v>
      </c>
      <c r="S25">
        <v>91</v>
      </c>
      <c r="T25">
        <f>Table1_1[[#This Row],[Quantity]]*Table1_1[[#This Row],[Unit_Price]]</f>
        <v>0</v>
      </c>
      <c r="U25">
        <f>Table1_1[[#This Row],[Discount]]*Table1_1[[#This Row],[Revenue]]</f>
        <v>0</v>
      </c>
      <c r="V25">
        <f>Table1_1[[#This Row],[Revenue]]-Table1_1[[#This Row],[Discount_amount]]-Table1_1[[#This Row],[Shipping_Cost]]</f>
        <v>-91</v>
      </c>
      <c r="W25" t="s">
        <v>105</v>
      </c>
      <c r="X25" t="s">
        <v>106</v>
      </c>
      <c r="Y25">
        <v>2026</v>
      </c>
      <c r="Z25">
        <v>3</v>
      </c>
      <c r="AA25" t="s">
        <v>1743</v>
      </c>
      <c r="AB25" t="s">
        <v>1728</v>
      </c>
    </row>
    <row r="26" spans="1:28" x14ac:dyDescent="0.25">
      <c r="A26" s="17" t="s">
        <v>1744</v>
      </c>
      <c r="B26" s="6">
        <v>46239</v>
      </c>
      <c r="C26" t="s">
        <v>244</v>
      </c>
      <c r="D26" t="s">
        <v>245</v>
      </c>
      <c r="E26" t="s">
        <v>110</v>
      </c>
      <c r="F26">
        <v>32</v>
      </c>
      <c r="G26" t="s">
        <v>111</v>
      </c>
      <c r="H26" t="s">
        <v>152</v>
      </c>
      <c r="I26" t="s">
        <v>153</v>
      </c>
      <c r="J26" t="s">
        <v>114</v>
      </c>
      <c r="K26" t="s">
        <v>182</v>
      </c>
      <c r="L26" t="s">
        <v>183</v>
      </c>
      <c r="M26" t="s">
        <v>138</v>
      </c>
      <c r="N26" t="s">
        <v>184</v>
      </c>
      <c r="O26" t="s">
        <v>148</v>
      </c>
      <c r="P26">
        <v>8</v>
      </c>
      <c r="Q26">
        <v>650</v>
      </c>
      <c r="R26">
        <v>0.1</v>
      </c>
      <c r="S26">
        <v>218</v>
      </c>
      <c r="T26">
        <f>Table1_1[[#This Row],[Quantity]]*Table1_1[[#This Row],[Unit_Price]]</f>
        <v>5200</v>
      </c>
      <c r="U26">
        <f>Table1_1[[#This Row],[Discount]]*Table1_1[[#This Row],[Revenue]]</f>
        <v>520</v>
      </c>
      <c r="V26">
        <f>Table1_1[[#This Row],[Revenue]]-Table1_1[[#This Row],[Discount_amount]]-Table1_1[[#This Row],[Shipping_Cost]]</f>
        <v>4462</v>
      </c>
      <c r="W26" t="s">
        <v>1716</v>
      </c>
      <c r="X26" t="s">
        <v>106</v>
      </c>
      <c r="Y26">
        <v>2026</v>
      </c>
      <c r="Z26">
        <v>3</v>
      </c>
      <c r="AA26" t="s">
        <v>1743</v>
      </c>
      <c r="AB26" t="s">
        <v>1703</v>
      </c>
    </row>
    <row r="27" spans="1:28" x14ac:dyDescent="0.25">
      <c r="A27" s="17" t="s">
        <v>1745</v>
      </c>
      <c r="B27" s="6">
        <v>46201</v>
      </c>
      <c r="C27" t="s">
        <v>247</v>
      </c>
      <c r="D27" t="s">
        <v>248</v>
      </c>
      <c r="E27" t="s">
        <v>95</v>
      </c>
      <c r="F27">
        <v>25</v>
      </c>
      <c r="G27" t="s">
        <v>159</v>
      </c>
      <c r="H27" t="s">
        <v>249</v>
      </c>
      <c r="I27" t="s">
        <v>250</v>
      </c>
      <c r="J27" t="s">
        <v>147</v>
      </c>
      <c r="K27" t="s">
        <v>100</v>
      </c>
      <c r="L27" t="s">
        <v>101</v>
      </c>
      <c r="M27" t="s">
        <v>102</v>
      </c>
      <c r="N27" t="s">
        <v>103</v>
      </c>
      <c r="O27" t="s">
        <v>119</v>
      </c>
      <c r="P27">
        <v>4</v>
      </c>
      <c r="Q27">
        <v>850</v>
      </c>
      <c r="R27">
        <v>0.15</v>
      </c>
      <c r="S27">
        <v>452</v>
      </c>
      <c r="T27">
        <f>Table1_1[[#This Row],[Quantity]]*Table1_1[[#This Row],[Unit_Price]]</f>
        <v>3400</v>
      </c>
      <c r="U27">
        <f>Table1_1[[#This Row],[Discount]]*Table1_1[[#This Row],[Revenue]]</f>
        <v>510</v>
      </c>
      <c r="V27">
        <f>Table1_1[[#This Row],[Revenue]]-Table1_1[[#This Row],[Discount_amount]]-Table1_1[[#This Row],[Shipping_Cost]]</f>
        <v>2438</v>
      </c>
      <c r="W27" t="s">
        <v>1708</v>
      </c>
      <c r="X27" t="s">
        <v>106</v>
      </c>
      <c r="Y27">
        <v>2026</v>
      </c>
      <c r="Z27">
        <v>2</v>
      </c>
      <c r="AA27" t="s">
        <v>1714</v>
      </c>
      <c r="AB27" t="s">
        <v>1712</v>
      </c>
    </row>
    <row r="28" spans="1:28" x14ac:dyDescent="0.25">
      <c r="A28" s="17" t="s">
        <v>1746</v>
      </c>
      <c r="B28" s="6">
        <v>46066</v>
      </c>
      <c r="C28" t="s">
        <v>252</v>
      </c>
      <c r="D28" t="s">
        <v>253</v>
      </c>
      <c r="E28" t="s">
        <v>95</v>
      </c>
      <c r="F28">
        <v>55</v>
      </c>
      <c r="G28" t="s">
        <v>111</v>
      </c>
      <c r="H28" t="s">
        <v>145</v>
      </c>
      <c r="I28" t="s">
        <v>146</v>
      </c>
      <c r="J28" t="s">
        <v>99</v>
      </c>
      <c r="K28" t="s">
        <v>254</v>
      </c>
      <c r="L28" t="s">
        <v>255</v>
      </c>
      <c r="M28" t="s">
        <v>232</v>
      </c>
      <c r="N28" t="s">
        <v>256</v>
      </c>
      <c r="O28" t="s">
        <v>154</v>
      </c>
      <c r="P28">
        <v>5</v>
      </c>
      <c r="Q28">
        <v>400</v>
      </c>
      <c r="R28">
        <v>0.15</v>
      </c>
      <c r="S28">
        <v>488</v>
      </c>
      <c r="T28">
        <f>Table1_1[[#This Row],[Quantity]]*Table1_1[[#This Row],[Unit_Price]]</f>
        <v>2000</v>
      </c>
      <c r="U28">
        <f>Table1_1[[#This Row],[Discount]]*Table1_1[[#This Row],[Revenue]]</f>
        <v>300</v>
      </c>
      <c r="V28">
        <f>Table1_1[[#This Row],[Revenue]]-Table1_1[[#This Row],[Discount_amount]]-Table1_1[[#This Row],[Shipping_Cost]]</f>
        <v>1212</v>
      </c>
      <c r="W28" t="s">
        <v>120</v>
      </c>
      <c r="X28" t="s">
        <v>106</v>
      </c>
      <c r="Y28">
        <v>2026</v>
      </c>
      <c r="Z28">
        <v>1</v>
      </c>
      <c r="AA28" t="s">
        <v>1709</v>
      </c>
      <c r="AB28" t="s">
        <v>1722</v>
      </c>
    </row>
    <row r="29" spans="1:28" x14ac:dyDescent="0.25">
      <c r="A29" s="17" t="s">
        <v>1747</v>
      </c>
      <c r="B29" s="6">
        <v>46128</v>
      </c>
      <c r="C29" t="s">
        <v>171</v>
      </c>
      <c r="D29" t="s">
        <v>258</v>
      </c>
      <c r="E29" t="s">
        <v>95</v>
      </c>
      <c r="F29">
        <v>44</v>
      </c>
      <c r="G29" t="s">
        <v>111</v>
      </c>
      <c r="H29" t="s">
        <v>112</v>
      </c>
      <c r="I29" t="s">
        <v>188</v>
      </c>
      <c r="J29" t="s">
        <v>99</v>
      </c>
      <c r="K29" t="s">
        <v>238</v>
      </c>
      <c r="L29" t="s">
        <v>239</v>
      </c>
      <c r="M29" t="s">
        <v>126</v>
      </c>
      <c r="N29" t="s">
        <v>240</v>
      </c>
      <c r="O29" t="s">
        <v>169</v>
      </c>
      <c r="P29">
        <v>8</v>
      </c>
      <c r="Q29">
        <v>10500</v>
      </c>
      <c r="R29">
        <v>0.05</v>
      </c>
      <c r="S29">
        <v>183</v>
      </c>
      <c r="T29">
        <f>Table1_1[[#This Row],[Quantity]]*Table1_1[[#This Row],[Unit_Price]]</f>
        <v>84000</v>
      </c>
      <c r="U29">
        <f>Table1_1[[#This Row],[Discount]]*Table1_1[[#This Row],[Revenue]]</f>
        <v>4200</v>
      </c>
      <c r="V29">
        <f>Table1_1[[#This Row],[Revenue]]-Table1_1[[#This Row],[Discount_amount]]-Table1_1[[#This Row],[Shipping_Cost]]</f>
        <v>79617</v>
      </c>
      <c r="W29" t="s">
        <v>120</v>
      </c>
      <c r="X29" t="s">
        <v>106</v>
      </c>
      <c r="Y29">
        <v>2026</v>
      </c>
      <c r="Z29">
        <v>2</v>
      </c>
      <c r="AA29" t="s">
        <v>1711</v>
      </c>
      <c r="AB29" t="s">
        <v>1720</v>
      </c>
    </row>
    <row r="30" spans="1:28" x14ac:dyDescent="0.25">
      <c r="A30" s="17" t="s">
        <v>1748</v>
      </c>
      <c r="B30" s="6">
        <v>46191</v>
      </c>
      <c r="C30" t="s">
        <v>260</v>
      </c>
      <c r="D30" t="s">
        <v>261</v>
      </c>
      <c r="E30" t="s">
        <v>110</v>
      </c>
      <c r="F30">
        <v>23</v>
      </c>
      <c r="G30" t="s">
        <v>159</v>
      </c>
      <c r="H30" t="s">
        <v>249</v>
      </c>
      <c r="I30" t="s">
        <v>250</v>
      </c>
      <c r="J30" t="s">
        <v>99</v>
      </c>
      <c r="K30" t="s">
        <v>136</v>
      </c>
      <c r="L30" t="s">
        <v>137</v>
      </c>
      <c r="M30" t="s">
        <v>138</v>
      </c>
      <c r="N30" t="s">
        <v>139</v>
      </c>
      <c r="O30" t="s">
        <v>119</v>
      </c>
      <c r="P30">
        <v>5</v>
      </c>
      <c r="Q30">
        <v>1200</v>
      </c>
      <c r="R30">
        <v>0</v>
      </c>
      <c r="S30">
        <v>109</v>
      </c>
      <c r="T30">
        <f>Table1_1[[#This Row],[Quantity]]*Table1_1[[#This Row],[Unit_Price]]</f>
        <v>6000</v>
      </c>
      <c r="U30">
        <f>Table1_1[[#This Row],[Discount]]*Table1_1[[#This Row],[Revenue]]</f>
        <v>0</v>
      </c>
      <c r="V30">
        <f>Table1_1[[#This Row],[Revenue]]-Table1_1[[#This Row],[Discount_amount]]-Table1_1[[#This Row],[Shipping_Cost]]</f>
        <v>5891</v>
      </c>
      <c r="W30" t="s">
        <v>120</v>
      </c>
      <c r="X30" t="s">
        <v>129</v>
      </c>
      <c r="Y30">
        <v>2026</v>
      </c>
      <c r="Z30">
        <v>2</v>
      </c>
      <c r="AA30" t="s">
        <v>1714</v>
      </c>
      <c r="AB30" t="s">
        <v>1720</v>
      </c>
    </row>
    <row r="31" spans="1:28" x14ac:dyDescent="0.25">
      <c r="A31" s="17" t="s">
        <v>1749</v>
      </c>
      <c r="B31" s="6">
        <v>46160</v>
      </c>
      <c r="C31" t="s">
        <v>263</v>
      </c>
      <c r="D31" t="s">
        <v>264</v>
      </c>
      <c r="E31" t="s">
        <v>110</v>
      </c>
      <c r="F31">
        <v>44</v>
      </c>
      <c r="G31" t="s">
        <v>133</v>
      </c>
      <c r="H31" t="s">
        <v>180</v>
      </c>
      <c r="I31" t="s">
        <v>181</v>
      </c>
      <c r="J31" t="s">
        <v>147</v>
      </c>
      <c r="K31" t="s">
        <v>100</v>
      </c>
      <c r="L31" t="s">
        <v>101</v>
      </c>
      <c r="M31" t="s">
        <v>102</v>
      </c>
      <c r="N31" t="s">
        <v>103</v>
      </c>
      <c r="O31" t="s">
        <v>198</v>
      </c>
      <c r="P31">
        <v>1</v>
      </c>
      <c r="Q31">
        <v>850</v>
      </c>
      <c r="R31">
        <v>0.05</v>
      </c>
      <c r="S31">
        <v>284</v>
      </c>
      <c r="T31">
        <f>Table1_1[[#This Row],[Quantity]]*Table1_1[[#This Row],[Unit_Price]]</f>
        <v>850</v>
      </c>
      <c r="U31">
        <f>Table1_1[[#This Row],[Discount]]*Table1_1[[#This Row],[Revenue]]</f>
        <v>42.5</v>
      </c>
      <c r="V31">
        <f>Table1_1[[#This Row],[Revenue]]-Table1_1[[#This Row],[Discount_amount]]-Table1_1[[#This Row],[Shipping_Cost]]</f>
        <v>523.5</v>
      </c>
      <c r="W31" t="s">
        <v>224</v>
      </c>
      <c r="X31" t="s">
        <v>106</v>
      </c>
      <c r="Y31">
        <v>2026</v>
      </c>
      <c r="Z31">
        <v>2</v>
      </c>
      <c r="AA31" t="s">
        <v>1705</v>
      </c>
      <c r="AB31" t="s">
        <v>1737</v>
      </c>
    </row>
    <row r="32" spans="1:28" x14ac:dyDescent="0.25">
      <c r="A32" s="17" t="s">
        <v>1750</v>
      </c>
      <c r="B32" s="6">
        <v>46247</v>
      </c>
      <c r="C32" t="s">
        <v>266</v>
      </c>
      <c r="D32" t="s">
        <v>267</v>
      </c>
      <c r="E32" t="s">
        <v>95</v>
      </c>
      <c r="F32">
        <v>46</v>
      </c>
      <c r="G32" t="s">
        <v>111</v>
      </c>
      <c r="H32" t="s">
        <v>192</v>
      </c>
      <c r="I32" t="s">
        <v>193</v>
      </c>
      <c r="J32" t="s">
        <v>147</v>
      </c>
      <c r="K32" t="s">
        <v>136</v>
      </c>
      <c r="L32" t="s">
        <v>137</v>
      </c>
      <c r="M32" t="s">
        <v>138</v>
      </c>
      <c r="N32" t="s">
        <v>139</v>
      </c>
      <c r="O32" t="s">
        <v>104</v>
      </c>
      <c r="P32">
        <v>1</v>
      </c>
      <c r="Q32">
        <v>1200</v>
      </c>
      <c r="R32">
        <v>0.1</v>
      </c>
      <c r="S32">
        <v>239</v>
      </c>
      <c r="T32">
        <f>Table1_1[[#This Row],[Quantity]]*Table1_1[[#This Row],[Unit_Price]]</f>
        <v>1200</v>
      </c>
      <c r="U32">
        <f>Table1_1[[#This Row],[Discount]]*Table1_1[[#This Row],[Revenue]]</f>
        <v>120</v>
      </c>
      <c r="V32">
        <f>Table1_1[[#This Row],[Revenue]]-Table1_1[[#This Row],[Discount_amount]]-Table1_1[[#This Row],[Shipping_Cost]]</f>
        <v>841</v>
      </c>
      <c r="W32" t="s">
        <v>1708</v>
      </c>
      <c r="X32" t="s">
        <v>106</v>
      </c>
      <c r="Y32">
        <v>2026</v>
      </c>
      <c r="Z32">
        <v>3</v>
      </c>
      <c r="AA32" t="s">
        <v>1743</v>
      </c>
      <c r="AB32" t="s">
        <v>1720</v>
      </c>
    </row>
    <row r="33" spans="1:28" x14ac:dyDescent="0.25">
      <c r="A33" s="17" t="s">
        <v>1751</v>
      </c>
      <c r="B33" s="6">
        <v>46063</v>
      </c>
      <c r="C33" t="s">
        <v>269</v>
      </c>
      <c r="D33" t="s">
        <v>132</v>
      </c>
      <c r="E33" t="s">
        <v>110</v>
      </c>
      <c r="F33">
        <v>48</v>
      </c>
      <c r="G33" t="s">
        <v>96</v>
      </c>
      <c r="H33" t="s">
        <v>207</v>
      </c>
      <c r="I33" t="s">
        <v>270</v>
      </c>
      <c r="J33" t="s">
        <v>99</v>
      </c>
      <c r="K33" t="s">
        <v>136</v>
      </c>
      <c r="L33" t="s">
        <v>137</v>
      </c>
      <c r="M33" t="s">
        <v>138</v>
      </c>
      <c r="N33" t="s">
        <v>139</v>
      </c>
      <c r="O33" t="s">
        <v>169</v>
      </c>
      <c r="P33">
        <v>2</v>
      </c>
      <c r="Q33">
        <v>1200</v>
      </c>
      <c r="R33">
        <v>0.15</v>
      </c>
      <c r="S33">
        <v>349</v>
      </c>
      <c r="T33">
        <f>Table1_1[[#This Row],[Quantity]]*Table1_1[[#This Row],[Unit_Price]]</f>
        <v>2400</v>
      </c>
      <c r="U33">
        <f>Table1_1[[#This Row],[Discount]]*Table1_1[[#This Row],[Revenue]]</f>
        <v>360</v>
      </c>
      <c r="V33">
        <f>Table1_1[[#This Row],[Revenue]]-Table1_1[[#This Row],[Discount_amount]]-Table1_1[[#This Row],[Shipping_Cost]]</f>
        <v>1691</v>
      </c>
      <c r="W33" t="s">
        <v>1708</v>
      </c>
      <c r="X33" t="s">
        <v>129</v>
      </c>
      <c r="Y33">
        <v>2026</v>
      </c>
      <c r="Z33">
        <v>1</v>
      </c>
      <c r="AA33" t="s">
        <v>1709</v>
      </c>
      <c r="AB33" t="s">
        <v>1706</v>
      </c>
    </row>
    <row r="34" spans="1:28" x14ac:dyDescent="0.25">
      <c r="A34" s="17" t="s">
        <v>1752</v>
      </c>
      <c r="B34" s="6">
        <v>46224</v>
      </c>
      <c r="C34" t="s">
        <v>272</v>
      </c>
      <c r="D34" t="s">
        <v>273</v>
      </c>
      <c r="E34" t="s">
        <v>110</v>
      </c>
      <c r="F34">
        <v>53</v>
      </c>
      <c r="G34" t="s">
        <v>111</v>
      </c>
      <c r="H34" t="s">
        <v>152</v>
      </c>
      <c r="I34" t="s">
        <v>274</v>
      </c>
      <c r="J34" t="s">
        <v>99</v>
      </c>
      <c r="K34" t="s">
        <v>174</v>
      </c>
      <c r="L34" t="s">
        <v>1724</v>
      </c>
      <c r="M34" t="s">
        <v>102</v>
      </c>
      <c r="N34" t="s">
        <v>176</v>
      </c>
      <c r="O34" t="s">
        <v>119</v>
      </c>
      <c r="P34">
        <v>7</v>
      </c>
      <c r="Q34">
        <v>12500</v>
      </c>
      <c r="R34">
        <v>0.05</v>
      </c>
      <c r="S34">
        <v>322</v>
      </c>
      <c r="T34">
        <f>Table1_1[[#This Row],[Quantity]]*Table1_1[[#This Row],[Unit_Price]]</f>
        <v>87500</v>
      </c>
      <c r="U34">
        <f>Table1_1[[#This Row],[Discount]]*Table1_1[[#This Row],[Revenue]]</f>
        <v>4375</v>
      </c>
      <c r="V34">
        <f>Table1_1[[#This Row],[Revenue]]-Table1_1[[#This Row],[Discount_amount]]-Table1_1[[#This Row],[Shipping_Cost]]</f>
        <v>82803</v>
      </c>
      <c r="W34" t="s">
        <v>224</v>
      </c>
      <c r="X34" t="s">
        <v>106</v>
      </c>
      <c r="Y34">
        <v>2026</v>
      </c>
      <c r="Z34">
        <v>3</v>
      </c>
      <c r="AA34" t="s">
        <v>1702</v>
      </c>
      <c r="AB34" t="s">
        <v>1706</v>
      </c>
    </row>
    <row r="35" spans="1:28" x14ac:dyDescent="0.25">
      <c r="A35" s="17" t="s">
        <v>1753</v>
      </c>
      <c r="B35" s="6">
        <v>46051</v>
      </c>
      <c r="C35" t="s">
        <v>276</v>
      </c>
      <c r="D35" t="s">
        <v>277</v>
      </c>
      <c r="E35" t="s">
        <v>95</v>
      </c>
      <c r="F35">
        <v>36</v>
      </c>
      <c r="G35" t="s">
        <v>111</v>
      </c>
      <c r="H35" t="s">
        <v>145</v>
      </c>
      <c r="I35" t="s">
        <v>146</v>
      </c>
      <c r="J35" t="s">
        <v>114</v>
      </c>
      <c r="K35" t="s">
        <v>222</v>
      </c>
      <c r="L35" t="s">
        <v>1739</v>
      </c>
      <c r="M35" t="s">
        <v>102</v>
      </c>
      <c r="N35" t="s">
        <v>103</v>
      </c>
      <c r="O35" t="s">
        <v>140</v>
      </c>
      <c r="P35">
        <v>8</v>
      </c>
      <c r="Q35">
        <v>1600</v>
      </c>
      <c r="R35">
        <v>0.1</v>
      </c>
      <c r="S35">
        <v>171</v>
      </c>
      <c r="T35">
        <f>Table1_1[[#This Row],[Quantity]]*Table1_1[[#This Row],[Unit_Price]]</f>
        <v>12800</v>
      </c>
      <c r="U35">
        <f>Table1_1[[#This Row],[Discount]]*Table1_1[[#This Row],[Revenue]]</f>
        <v>1280</v>
      </c>
      <c r="V35">
        <f>Table1_1[[#This Row],[Revenue]]-Table1_1[[#This Row],[Discount_amount]]-Table1_1[[#This Row],[Shipping_Cost]]</f>
        <v>11349</v>
      </c>
      <c r="W35" t="s">
        <v>224</v>
      </c>
      <c r="X35" t="s">
        <v>106</v>
      </c>
      <c r="Y35">
        <v>2026</v>
      </c>
      <c r="Z35">
        <v>1</v>
      </c>
      <c r="AA35" t="s">
        <v>1735</v>
      </c>
      <c r="AB35" t="s">
        <v>1720</v>
      </c>
    </row>
    <row r="36" spans="1:28" x14ac:dyDescent="0.25">
      <c r="A36" s="17" t="s">
        <v>1754</v>
      </c>
      <c r="B36" s="6">
        <v>46204</v>
      </c>
      <c r="C36" t="s">
        <v>279</v>
      </c>
      <c r="D36" t="s">
        <v>280</v>
      </c>
      <c r="E36" t="s">
        <v>110</v>
      </c>
      <c r="F36">
        <v>33</v>
      </c>
      <c r="G36" t="s">
        <v>159</v>
      </c>
      <c r="H36" t="s">
        <v>160</v>
      </c>
      <c r="I36" t="s">
        <v>161</v>
      </c>
      <c r="J36" t="s">
        <v>147</v>
      </c>
      <c r="K36" t="s">
        <v>136</v>
      </c>
      <c r="L36" t="s">
        <v>137</v>
      </c>
      <c r="M36" t="s">
        <v>138</v>
      </c>
      <c r="N36" t="s">
        <v>139</v>
      </c>
      <c r="O36" t="s">
        <v>140</v>
      </c>
      <c r="P36">
        <v>7</v>
      </c>
      <c r="Q36">
        <v>1200</v>
      </c>
      <c r="R36">
        <v>0</v>
      </c>
      <c r="S36">
        <v>421</v>
      </c>
      <c r="T36">
        <f>Table1_1[[#This Row],[Quantity]]*Table1_1[[#This Row],[Unit_Price]]</f>
        <v>8400</v>
      </c>
      <c r="U36">
        <f>Table1_1[[#This Row],[Discount]]*Table1_1[[#This Row],[Revenue]]</f>
        <v>0</v>
      </c>
      <c r="V36">
        <f>Table1_1[[#This Row],[Revenue]]-Table1_1[[#This Row],[Discount_amount]]-Table1_1[[#This Row],[Shipping_Cost]]</f>
        <v>7979</v>
      </c>
      <c r="W36" t="s">
        <v>224</v>
      </c>
      <c r="X36" t="s">
        <v>129</v>
      </c>
      <c r="Y36">
        <v>2026</v>
      </c>
      <c r="Z36">
        <v>3</v>
      </c>
      <c r="AA36" t="s">
        <v>1702</v>
      </c>
      <c r="AB36" t="s">
        <v>1703</v>
      </c>
    </row>
    <row r="37" spans="1:28" x14ac:dyDescent="0.25">
      <c r="A37" s="17" t="s">
        <v>1755</v>
      </c>
      <c r="B37" s="6">
        <v>46247</v>
      </c>
      <c r="C37" t="s">
        <v>282</v>
      </c>
      <c r="D37" t="s">
        <v>283</v>
      </c>
      <c r="E37" t="s">
        <v>110</v>
      </c>
      <c r="F37">
        <v>26</v>
      </c>
      <c r="G37" t="s">
        <v>111</v>
      </c>
      <c r="H37" t="s">
        <v>112</v>
      </c>
      <c r="I37" t="s">
        <v>188</v>
      </c>
      <c r="J37" t="s">
        <v>114</v>
      </c>
      <c r="K37" t="s">
        <v>174</v>
      </c>
      <c r="L37" t="s">
        <v>1724</v>
      </c>
      <c r="M37" t="s">
        <v>102</v>
      </c>
      <c r="N37" t="s">
        <v>176</v>
      </c>
      <c r="O37" t="s">
        <v>169</v>
      </c>
      <c r="P37">
        <v>8</v>
      </c>
      <c r="Q37">
        <v>12500</v>
      </c>
      <c r="R37">
        <v>0</v>
      </c>
      <c r="S37">
        <v>293</v>
      </c>
      <c r="T37">
        <f>Table1_1[[#This Row],[Quantity]]*Table1_1[[#This Row],[Unit_Price]]</f>
        <v>100000</v>
      </c>
      <c r="U37">
        <f>Table1_1[[#This Row],[Discount]]*Table1_1[[#This Row],[Revenue]]</f>
        <v>0</v>
      </c>
      <c r="V37">
        <f>Table1_1[[#This Row],[Revenue]]-Table1_1[[#This Row],[Discount_amount]]-Table1_1[[#This Row],[Shipping_Cost]]</f>
        <v>99707</v>
      </c>
      <c r="W37" t="s">
        <v>1708</v>
      </c>
      <c r="X37" t="s">
        <v>129</v>
      </c>
      <c r="Y37">
        <v>2026</v>
      </c>
      <c r="Z37">
        <v>3</v>
      </c>
      <c r="AA37" t="s">
        <v>1743</v>
      </c>
      <c r="AB37" t="s">
        <v>1720</v>
      </c>
    </row>
    <row r="38" spans="1:28" x14ac:dyDescent="0.25">
      <c r="A38" s="17" t="s">
        <v>1756</v>
      </c>
      <c r="B38" s="6">
        <v>46036</v>
      </c>
      <c r="C38" t="s">
        <v>285</v>
      </c>
      <c r="D38" t="s">
        <v>286</v>
      </c>
      <c r="E38" t="s">
        <v>110</v>
      </c>
      <c r="F38">
        <v>49</v>
      </c>
      <c r="G38" t="s">
        <v>111</v>
      </c>
      <c r="H38" t="s">
        <v>152</v>
      </c>
      <c r="I38" t="s">
        <v>153</v>
      </c>
      <c r="J38" t="s">
        <v>114</v>
      </c>
      <c r="K38" t="s">
        <v>254</v>
      </c>
      <c r="L38" t="s">
        <v>255</v>
      </c>
      <c r="M38" t="s">
        <v>232</v>
      </c>
      <c r="N38" t="s">
        <v>256</v>
      </c>
      <c r="O38" t="s">
        <v>119</v>
      </c>
      <c r="P38">
        <v>2</v>
      </c>
      <c r="Q38">
        <v>400</v>
      </c>
      <c r="R38">
        <v>0</v>
      </c>
      <c r="S38">
        <v>193</v>
      </c>
      <c r="T38">
        <f>Table1_1[[#This Row],[Quantity]]*Table1_1[[#This Row],[Unit_Price]]</f>
        <v>800</v>
      </c>
      <c r="U38">
        <f>Table1_1[[#This Row],[Discount]]*Table1_1[[#This Row],[Revenue]]</f>
        <v>0</v>
      </c>
      <c r="V38">
        <f>Table1_1[[#This Row],[Revenue]]-Table1_1[[#This Row],[Discount_amount]]-Table1_1[[#This Row],[Shipping_Cost]]</f>
        <v>607</v>
      </c>
      <c r="W38" t="s">
        <v>1716</v>
      </c>
      <c r="X38" t="s">
        <v>106</v>
      </c>
      <c r="Y38">
        <v>2026</v>
      </c>
      <c r="Z38">
        <v>1</v>
      </c>
      <c r="AA38" t="s">
        <v>1735</v>
      </c>
      <c r="AB38" t="s">
        <v>1703</v>
      </c>
    </row>
    <row r="39" spans="1:28" x14ac:dyDescent="0.25">
      <c r="A39" s="17" t="s">
        <v>1757</v>
      </c>
      <c r="B39" s="6">
        <v>46201</v>
      </c>
      <c r="C39" t="s">
        <v>196</v>
      </c>
      <c r="D39" t="s">
        <v>288</v>
      </c>
      <c r="E39" t="s">
        <v>110</v>
      </c>
      <c r="F39">
        <v>29</v>
      </c>
      <c r="G39" t="s">
        <v>133</v>
      </c>
      <c r="H39" t="s">
        <v>134</v>
      </c>
      <c r="I39" t="s">
        <v>135</v>
      </c>
      <c r="J39" t="s">
        <v>147</v>
      </c>
      <c r="K39" t="s">
        <v>238</v>
      </c>
      <c r="L39" t="s">
        <v>239</v>
      </c>
      <c r="M39" t="s">
        <v>126</v>
      </c>
      <c r="N39" t="s">
        <v>240</v>
      </c>
      <c r="O39" t="s">
        <v>140</v>
      </c>
      <c r="P39">
        <v>7</v>
      </c>
      <c r="Q39">
        <v>10500</v>
      </c>
      <c r="R39">
        <v>0</v>
      </c>
      <c r="S39">
        <v>339</v>
      </c>
      <c r="T39">
        <f>Table1_1[[#This Row],[Quantity]]*Table1_1[[#This Row],[Unit_Price]]</f>
        <v>73500</v>
      </c>
      <c r="U39">
        <f>Table1_1[[#This Row],[Discount]]*Table1_1[[#This Row],[Revenue]]</f>
        <v>0</v>
      </c>
      <c r="V39">
        <f>Table1_1[[#This Row],[Revenue]]-Table1_1[[#This Row],[Discount_amount]]-Table1_1[[#This Row],[Shipping_Cost]]</f>
        <v>73161</v>
      </c>
      <c r="W39" t="s">
        <v>120</v>
      </c>
      <c r="X39" t="s">
        <v>129</v>
      </c>
      <c r="Y39">
        <v>2026</v>
      </c>
      <c r="Z39">
        <v>2</v>
      </c>
      <c r="AA39" t="s">
        <v>1714</v>
      </c>
      <c r="AB39" t="s">
        <v>1712</v>
      </c>
    </row>
    <row r="40" spans="1:28" x14ac:dyDescent="0.25">
      <c r="A40" s="17" t="s">
        <v>1758</v>
      </c>
      <c r="B40" s="6">
        <v>46124</v>
      </c>
      <c r="C40" t="s">
        <v>290</v>
      </c>
      <c r="D40" t="s">
        <v>291</v>
      </c>
      <c r="E40" t="s">
        <v>95</v>
      </c>
      <c r="F40">
        <v>24</v>
      </c>
      <c r="G40" t="s">
        <v>111</v>
      </c>
      <c r="H40" t="s">
        <v>236</v>
      </c>
      <c r="I40" t="s">
        <v>237</v>
      </c>
      <c r="J40" t="s">
        <v>99</v>
      </c>
      <c r="K40" t="s">
        <v>136</v>
      </c>
      <c r="L40" t="s">
        <v>137</v>
      </c>
      <c r="M40" t="s">
        <v>138</v>
      </c>
      <c r="N40" t="s">
        <v>139</v>
      </c>
      <c r="O40" t="s">
        <v>169</v>
      </c>
      <c r="P40">
        <v>1</v>
      </c>
      <c r="Q40">
        <v>1200</v>
      </c>
      <c r="R40">
        <v>0.05</v>
      </c>
      <c r="S40">
        <v>73</v>
      </c>
      <c r="T40">
        <f>Table1_1[[#This Row],[Quantity]]*Table1_1[[#This Row],[Unit_Price]]</f>
        <v>1200</v>
      </c>
      <c r="U40">
        <f>Table1_1[[#This Row],[Discount]]*Table1_1[[#This Row],[Revenue]]</f>
        <v>60</v>
      </c>
      <c r="V40">
        <f>Table1_1[[#This Row],[Revenue]]-Table1_1[[#This Row],[Discount_amount]]-Table1_1[[#This Row],[Shipping_Cost]]</f>
        <v>1067</v>
      </c>
      <c r="W40" t="s">
        <v>120</v>
      </c>
      <c r="X40" t="s">
        <v>129</v>
      </c>
      <c r="Y40">
        <v>2026</v>
      </c>
      <c r="Z40">
        <v>2</v>
      </c>
      <c r="AA40" t="s">
        <v>1711</v>
      </c>
      <c r="AB40" t="s">
        <v>1712</v>
      </c>
    </row>
    <row r="41" spans="1:28" x14ac:dyDescent="0.25">
      <c r="A41" s="17" t="s">
        <v>1759</v>
      </c>
      <c r="B41" s="6">
        <v>46190</v>
      </c>
      <c r="C41" t="s">
        <v>293</v>
      </c>
      <c r="D41" t="s">
        <v>294</v>
      </c>
      <c r="E41" t="s">
        <v>95</v>
      </c>
      <c r="F41">
        <v>49</v>
      </c>
      <c r="G41" t="s">
        <v>111</v>
      </c>
      <c r="H41" t="s">
        <v>112</v>
      </c>
      <c r="I41" t="s">
        <v>113</v>
      </c>
      <c r="J41" t="s">
        <v>114</v>
      </c>
      <c r="K41" t="s">
        <v>136</v>
      </c>
      <c r="L41" t="s">
        <v>137</v>
      </c>
      <c r="M41" t="s">
        <v>138</v>
      </c>
      <c r="N41" t="s">
        <v>139</v>
      </c>
      <c r="O41" t="s">
        <v>119</v>
      </c>
      <c r="P41">
        <v>7</v>
      </c>
      <c r="Q41">
        <v>1200</v>
      </c>
      <c r="R41">
        <v>0.15</v>
      </c>
      <c r="S41">
        <v>333</v>
      </c>
      <c r="T41">
        <f>Table1_1[[#This Row],[Quantity]]*Table1_1[[#This Row],[Unit_Price]]</f>
        <v>8400</v>
      </c>
      <c r="U41">
        <f>Table1_1[[#This Row],[Discount]]*Table1_1[[#This Row],[Revenue]]</f>
        <v>1260</v>
      </c>
      <c r="V41">
        <f>Table1_1[[#This Row],[Revenue]]-Table1_1[[#This Row],[Discount_amount]]-Table1_1[[#This Row],[Shipping_Cost]]</f>
        <v>6807</v>
      </c>
      <c r="W41" t="s">
        <v>105</v>
      </c>
      <c r="X41" t="s">
        <v>129</v>
      </c>
      <c r="Y41">
        <v>2026</v>
      </c>
      <c r="Z41">
        <v>2</v>
      </c>
      <c r="AA41" t="s">
        <v>1714</v>
      </c>
      <c r="AB41" t="s">
        <v>1703</v>
      </c>
    </row>
    <row r="42" spans="1:28" x14ac:dyDescent="0.25">
      <c r="A42" s="17" t="s">
        <v>1760</v>
      </c>
      <c r="B42" s="6">
        <v>46212</v>
      </c>
      <c r="C42" t="s">
        <v>296</v>
      </c>
      <c r="D42" t="s">
        <v>297</v>
      </c>
      <c r="E42" t="s">
        <v>110</v>
      </c>
      <c r="F42">
        <v>50</v>
      </c>
      <c r="G42" t="s">
        <v>159</v>
      </c>
      <c r="H42" t="s">
        <v>249</v>
      </c>
      <c r="I42" t="s">
        <v>250</v>
      </c>
      <c r="J42" t="s">
        <v>114</v>
      </c>
      <c r="K42" t="s">
        <v>230</v>
      </c>
      <c r="L42" t="s">
        <v>231</v>
      </c>
      <c r="M42" t="s">
        <v>232</v>
      </c>
      <c r="N42" t="s">
        <v>233</v>
      </c>
      <c r="O42" t="s">
        <v>119</v>
      </c>
      <c r="P42">
        <v>2</v>
      </c>
      <c r="Q42">
        <v>300</v>
      </c>
      <c r="R42">
        <v>0.1</v>
      </c>
      <c r="S42">
        <v>223</v>
      </c>
      <c r="T42">
        <f>Table1_1[[#This Row],[Quantity]]*Table1_1[[#This Row],[Unit_Price]]</f>
        <v>600</v>
      </c>
      <c r="U42">
        <f>Table1_1[[#This Row],[Discount]]*Table1_1[[#This Row],[Revenue]]</f>
        <v>60</v>
      </c>
      <c r="V42">
        <f>Table1_1[[#This Row],[Revenue]]-Table1_1[[#This Row],[Discount_amount]]-Table1_1[[#This Row],[Shipping_Cost]]</f>
        <v>317</v>
      </c>
      <c r="W42" t="s">
        <v>105</v>
      </c>
      <c r="X42" t="s">
        <v>106</v>
      </c>
      <c r="Y42">
        <v>2026</v>
      </c>
      <c r="Z42">
        <v>3</v>
      </c>
      <c r="AA42" t="s">
        <v>1702</v>
      </c>
      <c r="AB42" t="s">
        <v>1720</v>
      </c>
    </row>
    <row r="43" spans="1:28" x14ac:dyDescent="0.25">
      <c r="A43" s="17" t="s">
        <v>1761</v>
      </c>
      <c r="B43" s="6">
        <v>46083</v>
      </c>
      <c r="C43" t="s">
        <v>299</v>
      </c>
      <c r="D43" t="s">
        <v>300</v>
      </c>
      <c r="E43" t="s">
        <v>110</v>
      </c>
      <c r="F43">
        <v>29</v>
      </c>
      <c r="G43" t="s">
        <v>111</v>
      </c>
      <c r="H43" t="s">
        <v>152</v>
      </c>
      <c r="I43" t="s">
        <v>274</v>
      </c>
      <c r="J43" t="s">
        <v>114</v>
      </c>
      <c r="K43" t="s">
        <v>230</v>
      </c>
      <c r="L43" t="s">
        <v>231</v>
      </c>
      <c r="M43" t="s">
        <v>232</v>
      </c>
      <c r="N43" t="s">
        <v>233</v>
      </c>
      <c r="O43" t="s">
        <v>154</v>
      </c>
      <c r="P43">
        <v>1</v>
      </c>
      <c r="Q43">
        <v>300</v>
      </c>
      <c r="R43">
        <v>0.1</v>
      </c>
      <c r="S43">
        <v>277</v>
      </c>
      <c r="T43">
        <f>Table1_1[[#This Row],[Quantity]]*Table1_1[[#This Row],[Unit_Price]]</f>
        <v>300</v>
      </c>
      <c r="U43">
        <f>Table1_1[[#This Row],[Discount]]*Table1_1[[#This Row],[Revenue]]</f>
        <v>30</v>
      </c>
      <c r="V43">
        <f>Table1_1[[#This Row],[Revenue]]-Table1_1[[#This Row],[Discount_amount]]-Table1_1[[#This Row],[Shipping_Cost]]</f>
        <v>-7</v>
      </c>
      <c r="W43" t="s">
        <v>224</v>
      </c>
      <c r="X43" t="s">
        <v>106</v>
      </c>
      <c r="Y43">
        <v>2026</v>
      </c>
      <c r="Z43">
        <v>1</v>
      </c>
      <c r="AA43" t="s">
        <v>1717</v>
      </c>
      <c r="AB43" t="s">
        <v>1737</v>
      </c>
    </row>
    <row r="44" spans="1:28" x14ac:dyDescent="0.25">
      <c r="A44" s="17" t="s">
        <v>1762</v>
      </c>
      <c r="B44" s="6">
        <v>46102</v>
      </c>
      <c r="C44" t="s">
        <v>213</v>
      </c>
      <c r="D44" t="s">
        <v>302</v>
      </c>
      <c r="E44" t="s">
        <v>110</v>
      </c>
      <c r="F44">
        <v>44</v>
      </c>
      <c r="G44" t="s">
        <v>111</v>
      </c>
      <c r="H44" t="s">
        <v>145</v>
      </c>
      <c r="I44" t="s">
        <v>303</v>
      </c>
      <c r="J44" t="s">
        <v>99</v>
      </c>
      <c r="K44" t="s">
        <v>254</v>
      </c>
      <c r="L44" t="s">
        <v>255</v>
      </c>
      <c r="M44" t="s">
        <v>232</v>
      </c>
      <c r="N44" t="s">
        <v>256</v>
      </c>
      <c r="O44" t="s">
        <v>119</v>
      </c>
      <c r="P44">
        <v>4</v>
      </c>
      <c r="Q44">
        <v>400</v>
      </c>
      <c r="R44">
        <v>0.1</v>
      </c>
      <c r="S44">
        <v>266</v>
      </c>
      <c r="T44">
        <f>Table1_1[[#This Row],[Quantity]]*Table1_1[[#This Row],[Unit_Price]]</f>
        <v>1600</v>
      </c>
      <c r="U44">
        <f>Table1_1[[#This Row],[Discount]]*Table1_1[[#This Row],[Revenue]]</f>
        <v>160</v>
      </c>
      <c r="V44">
        <f>Table1_1[[#This Row],[Revenue]]-Table1_1[[#This Row],[Discount_amount]]-Table1_1[[#This Row],[Shipping_Cost]]</f>
        <v>1174</v>
      </c>
      <c r="W44" t="s">
        <v>105</v>
      </c>
      <c r="X44" t="s">
        <v>106</v>
      </c>
      <c r="Y44">
        <v>2026</v>
      </c>
      <c r="Z44">
        <v>1</v>
      </c>
      <c r="AA44" t="s">
        <v>1717</v>
      </c>
      <c r="AB44" t="s">
        <v>1728</v>
      </c>
    </row>
    <row r="45" spans="1:28" x14ac:dyDescent="0.25">
      <c r="A45" s="17" t="s">
        <v>1763</v>
      </c>
      <c r="B45" s="6">
        <v>46134</v>
      </c>
      <c r="C45" t="s">
        <v>305</v>
      </c>
      <c r="D45" t="s">
        <v>306</v>
      </c>
      <c r="E45" t="s">
        <v>110</v>
      </c>
      <c r="F45">
        <v>39</v>
      </c>
      <c r="G45" t="s">
        <v>111</v>
      </c>
      <c r="H45" t="s">
        <v>192</v>
      </c>
      <c r="I45" t="s">
        <v>307</v>
      </c>
      <c r="J45" t="s">
        <v>99</v>
      </c>
      <c r="K45" t="s">
        <v>174</v>
      </c>
      <c r="L45" t="s">
        <v>1724</v>
      </c>
      <c r="M45" t="s">
        <v>102</v>
      </c>
      <c r="N45" t="s">
        <v>176</v>
      </c>
      <c r="O45" t="s">
        <v>104</v>
      </c>
      <c r="P45">
        <v>8</v>
      </c>
      <c r="Q45">
        <v>12500</v>
      </c>
      <c r="R45">
        <v>0.1</v>
      </c>
      <c r="S45">
        <v>82</v>
      </c>
      <c r="T45">
        <f>Table1_1[[#This Row],[Quantity]]*Table1_1[[#This Row],[Unit_Price]]</f>
        <v>100000</v>
      </c>
      <c r="U45">
        <f>Table1_1[[#This Row],[Discount]]*Table1_1[[#This Row],[Revenue]]</f>
        <v>10000</v>
      </c>
      <c r="V45">
        <f>Table1_1[[#This Row],[Revenue]]-Table1_1[[#This Row],[Discount_amount]]-Table1_1[[#This Row],[Shipping_Cost]]</f>
        <v>89918</v>
      </c>
      <c r="W45" t="s">
        <v>224</v>
      </c>
      <c r="X45" t="s">
        <v>129</v>
      </c>
      <c r="Y45">
        <v>2026</v>
      </c>
      <c r="Z45">
        <v>2</v>
      </c>
      <c r="AA45" t="s">
        <v>1711</v>
      </c>
      <c r="AB45" t="s">
        <v>1703</v>
      </c>
    </row>
    <row r="46" spans="1:28" x14ac:dyDescent="0.25">
      <c r="A46" s="17" t="s">
        <v>1764</v>
      </c>
      <c r="B46" s="6">
        <v>46201</v>
      </c>
      <c r="C46" t="s">
        <v>309</v>
      </c>
      <c r="D46" t="s">
        <v>227</v>
      </c>
      <c r="E46" t="s">
        <v>95</v>
      </c>
      <c r="F46">
        <v>54</v>
      </c>
      <c r="G46" t="s">
        <v>111</v>
      </c>
      <c r="H46" t="s">
        <v>112</v>
      </c>
      <c r="I46" t="s">
        <v>173</v>
      </c>
      <c r="J46" t="s">
        <v>114</v>
      </c>
      <c r="K46" t="s">
        <v>310</v>
      </c>
      <c r="L46" t="s">
        <v>311</v>
      </c>
      <c r="M46" t="s">
        <v>102</v>
      </c>
      <c r="N46" t="s">
        <v>103</v>
      </c>
      <c r="O46" t="s">
        <v>104</v>
      </c>
      <c r="P46">
        <v>2</v>
      </c>
      <c r="Q46">
        <v>1200</v>
      </c>
      <c r="R46">
        <v>0.1</v>
      </c>
      <c r="S46">
        <v>92</v>
      </c>
      <c r="T46">
        <f>Table1_1[[#This Row],[Quantity]]*Table1_1[[#This Row],[Unit_Price]]</f>
        <v>2400</v>
      </c>
      <c r="U46">
        <f>Table1_1[[#This Row],[Discount]]*Table1_1[[#This Row],[Revenue]]</f>
        <v>240</v>
      </c>
      <c r="V46">
        <f>Table1_1[[#This Row],[Revenue]]-Table1_1[[#This Row],[Discount_amount]]-Table1_1[[#This Row],[Shipping_Cost]]</f>
        <v>2068</v>
      </c>
      <c r="W46" t="s">
        <v>105</v>
      </c>
      <c r="X46" t="s">
        <v>106</v>
      </c>
      <c r="Y46">
        <v>2026</v>
      </c>
      <c r="Z46">
        <v>2</v>
      </c>
      <c r="AA46" t="s">
        <v>1714</v>
      </c>
      <c r="AB46" t="s">
        <v>1712</v>
      </c>
    </row>
    <row r="47" spans="1:28" x14ac:dyDescent="0.25">
      <c r="A47" s="17" t="s">
        <v>1765</v>
      </c>
      <c r="B47" s="6">
        <v>46164</v>
      </c>
      <c r="C47" t="s">
        <v>313</v>
      </c>
      <c r="D47" t="s">
        <v>314</v>
      </c>
      <c r="E47" t="s">
        <v>95</v>
      </c>
      <c r="F47">
        <v>49</v>
      </c>
      <c r="G47" t="s">
        <v>111</v>
      </c>
      <c r="H47" t="s">
        <v>112</v>
      </c>
      <c r="I47" t="s">
        <v>315</v>
      </c>
      <c r="J47" t="s">
        <v>114</v>
      </c>
      <c r="K47" t="s">
        <v>254</v>
      </c>
      <c r="L47" t="s">
        <v>255</v>
      </c>
      <c r="M47" t="s">
        <v>232</v>
      </c>
      <c r="N47" t="s">
        <v>256</v>
      </c>
      <c r="O47" t="s">
        <v>194</v>
      </c>
      <c r="P47">
        <v>5</v>
      </c>
      <c r="Q47">
        <v>400</v>
      </c>
      <c r="R47">
        <v>0</v>
      </c>
      <c r="S47">
        <v>250</v>
      </c>
      <c r="T47">
        <f>Table1_1[[#This Row],[Quantity]]*Table1_1[[#This Row],[Unit_Price]]</f>
        <v>2000</v>
      </c>
      <c r="U47">
        <f>Table1_1[[#This Row],[Discount]]*Table1_1[[#This Row],[Revenue]]</f>
        <v>0</v>
      </c>
      <c r="V47">
        <f>Table1_1[[#This Row],[Revenue]]-Table1_1[[#This Row],[Discount_amount]]-Table1_1[[#This Row],[Shipping_Cost]]</f>
        <v>1750</v>
      </c>
      <c r="W47" t="s">
        <v>105</v>
      </c>
      <c r="X47" t="s">
        <v>129</v>
      </c>
      <c r="Y47">
        <v>2026</v>
      </c>
      <c r="Z47">
        <v>2</v>
      </c>
      <c r="AA47" t="s">
        <v>1705</v>
      </c>
      <c r="AB47" t="s">
        <v>1722</v>
      </c>
    </row>
    <row r="48" spans="1:28" x14ac:dyDescent="0.25">
      <c r="A48" s="17" t="s">
        <v>1766</v>
      </c>
      <c r="B48" s="6">
        <v>46216</v>
      </c>
      <c r="C48" t="s">
        <v>285</v>
      </c>
      <c r="D48" t="s">
        <v>318</v>
      </c>
      <c r="E48" t="s">
        <v>95</v>
      </c>
      <c r="F48">
        <v>39</v>
      </c>
      <c r="G48" t="s">
        <v>133</v>
      </c>
      <c r="H48" t="s">
        <v>180</v>
      </c>
      <c r="I48" t="s">
        <v>181</v>
      </c>
      <c r="J48" t="s">
        <v>114</v>
      </c>
      <c r="K48" t="s">
        <v>136</v>
      </c>
      <c r="L48" t="s">
        <v>137</v>
      </c>
      <c r="M48" t="s">
        <v>138</v>
      </c>
      <c r="N48" t="s">
        <v>139</v>
      </c>
      <c r="O48" t="s">
        <v>140</v>
      </c>
      <c r="P48">
        <v>8</v>
      </c>
      <c r="Q48">
        <v>1200</v>
      </c>
      <c r="R48">
        <v>0.05</v>
      </c>
      <c r="S48">
        <v>127</v>
      </c>
      <c r="T48">
        <f>Table1_1[[#This Row],[Quantity]]*Table1_1[[#This Row],[Unit_Price]]</f>
        <v>9600</v>
      </c>
      <c r="U48">
        <f>Table1_1[[#This Row],[Discount]]*Table1_1[[#This Row],[Revenue]]</f>
        <v>480</v>
      </c>
      <c r="V48">
        <f>Table1_1[[#This Row],[Revenue]]-Table1_1[[#This Row],[Discount_amount]]-Table1_1[[#This Row],[Shipping_Cost]]</f>
        <v>8993</v>
      </c>
      <c r="W48" t="s">
        <v>1708</v>
      </c>
      <c r="X48" t="s">
        <v>141</v>
      </c>
      <c r="Y48">
        <v>2026</v>
      </c>
      <c r="Z48">
        <v>3</v>
      </c>
      <c r="AA48" t="s">
        <v>1702</v>
      </c>
      <c r="AB48" t="s">
        <v>1737</v>
      </c>
    </row>
    <row r="49" spans="1:28" x14ac:dyDescent="0.25">
      <c r="A49" s="17" t="s">
        <v>1767</v>
      </c>
      <c r="B49" s="6">
        <v>46024</v>
      </c>
      <c r="C49" t="s">
        <v>320</v>
      </c>
      <c r="D49" t="s">
        <v>321</v>
      </c>
      <c r="E49" t="s">
        <v>110</v>
      </c>
      <c r="F49">
        <v>48</v>
      </c>
      <c r="G49" t="s">
        <v>96</v>
      </c>
      <c r="H49" t="s">
        <v>207</v>
      </c>
      <c r="I49" t="s">
        <v>1768</v>
      </c>
      <c r="J49" t="s">
        <v>114</v>
      </c>
      <c r="K49" t="s">
        <v>238</v>
      </c>
      <c r="L49" t="s">
        <v>239</v>
      </c>
      <c r="M49" t="s">
        <v>126</v>
      </c>
      <c r="N49" t="s">
        <v>240</v>
      </c>
      <c r="O49" t="s">
        <v>148</v>
      </c>
      <c r="P49">
        <v>4</v>
      </c>
      <c r="Q49">
        <v>10500</v>
      </c>
      <c r="R49">
        <v>0.1</v>
      </c>
      <c r="S49">
        <v>156</v>
      </c>
      <c r="T49">
        <f>Table1_1[[#This Row],[Quantity]]*Table1_1[[#This Row],[Unit_Price]]</f>
        <v>42000</v>
      </c>
      <c r="U49">
        <f>Table1_1[[#This Row],[Discount]]*Table1_1[[#This Row],[Revenue]]</f>
        <v>4200</v>
      </c>
      <c r="V49">
        <f>Table1_1[[#This Row],[Revenue]]-Table1_1[[#This Row],[Discount_amount]]-Table1_1[[#This Row],[Shipping_Cost]]</f>
        <v>37644</v>
      </c>
      <c r="W49" t="s">
        <v>120</v>
      </c>
      <c r="X49" t="s">
        <v>106</v>
      </c>
      <c r="Y49">
        <v>2026</v>
      </c>
      <c r="Z49">
        <v>1</v>
      </c>
      <c r="AA49" t="s">
        <v>1735</v>
      </c>
      <c r="AB49" t="s">
        <v>1722</v>
      </c>
    </row>
    <row r="50" spans="1:28" x14ac:dyDescent="0.25">
      <c r="A50" s="17" t="s">
        <v>1769</v>
      </c>
      <c r="B50" s="6">
        <v>46249</v>
      </c>
      <c r="C50" t="s">
        <v>323</v>
      </c>
      <c r="D50" t="s">
        <v>264</v>
      </c>
      <c r="E50" t="s">
        <v>110</v>
      </c>
      <c r="F50">
        <v>46</v>
      </c>
      <c r="G50" t="s">
        <v>159</v>
      </c>
      <c r="H50" t="s">
        <v>160</v>
      </c>
      <c r="I50" t="s">
        <v>161</v>
      </c>
      <c r="J50" t="s">
        <v>114</v>
      </c>
      <c r="K50" t="s">
        <v>100</v>
      </c>
      <c r="L50" t="s">
        <v>101</v>
      </c>
      <c r="M50" t="s">
        <v>102</v>
      </c>
      <c r="N50" t="s">
        <v>103</v>
      </c>
      <c r="O50" t="s">
        <v>198</v>
      </c>
      <c r="P50">
        <v>1</v>
      </c>
      <c r="Q50">
        <v>850</v>
      </c>
      <c r="R50">
        <v>0</v>
      </c>
      <c r="S50">
        <v>399</v>
      </c>
      <c r="T50">
        <f>Table1_1[[#This Row],[Quantity]]*Table1_1[[#This Row],[Unit_Price]]</f>
        <v>850</v>
      </c>
      <c r="U50">
        <f>Table1_1[[#This Row],[Discount]]*Table1_1[[#This Row],[Revenue]]</f>
        <v>0</v>
      </c>
      <c r="V50">
        <f>Table1_1[[#This Row],[Revenue]]-Table1_1[[#This Row],[Discount_amount]]-Table1_1[[#This Row],[Shipping_Cost]]</f>
        <v>451</v>
      </c>
      <c r="W50" t="s">
        <v>224</v>
      </c>
      <c r="X50" t="s">
        <v>141</v>
      </c>
      <c r="Y50">
        <v>2026</v>
      </c>
      <c r="Z50">
        <v>3</v>
      </c>
      <c r="AA50" t="s">
        <v>1743</v>
      </c>
      <c r="AB50" t="s">
        <v>1728</v>
      </c>
    </row>
    <row r="51" spans="1:28" x14ac:dyDescent="0.25">
      <c r="A51" s="17" t="s">
        <v>1770</v>
      </c>
      <c r="B51" s="6">
        <v>46200</v>
      </c>
      <c r="C51" t="s">
        <v>266</v>
      </c>
      <c r="D51" t="s">
        <v>325</v>
      </c>
      <c r="E51" t="s">
        <v>110</v>
      </c>
      <c r="F51">
        <v>33</v>
      </c>
      <c r="G51" t="s">
        <v>111</v>
      </c>
      <c r="H51" t="s">
        <v>236</v>
      </c>
      <c r="I51" t="s">
        <v>326</v>
      </c>
      <c r="J51" t="s">
        <v>114</v>
      </c>
      <c r="K51" t="s">
        <v>254</v>
      </c>
      <c r="L51" t="s">
        <v>255</v>
      </c>
      <c r="M51" t="s">
        <v>232</v>
      </c>
      <c r="N51" t="s">
        <v>256</v>
      </c>
      <c r="O51" t="s">
        <v>154</v>
      </c>
      <c r="P51">
        <v>6</v>
      </c>
      <c r="Q51">
        <v>400</v>
      </c>
      <c r="R51">
        <v>0.1</v>
      </c>
      <c r="S51">
        <v>191</v>
      </c>
      <c r="T51">
        <f>Table1_1[[#This Row],[Quantity]]*Table1_1[[#This Row],[Unit_Price]]</f>
        <v>2400</v>
      </c>
      <c r="U51">
        <f>Table1_1[[#This Row],[Discount]]*Table1_1[[#This Row],[Revenue]]</f>
        <v>240</v>
      </c>
      <c r="V51">
        <f>Table1_1[[#This Row],[Revenue]]-Table1_1[[#This Row],[Discount_amount]]-Table1_1[[#This Row],[Shipping_Cost]]</f>
        <v>1969</v>
      </c>
      <c r="W51" t="s">
        <v>1708</v>
      </c>
      <c r="X51" t="s">
        <v>129</v>
      </c>
      <c r="Y51">
        <v>2026</v>
      </c>
      <c r="Z51">
        <v>2</v>
      </c>
      <c r="AA51" t="s">
        <v>1714</v>
      </c>
      <c r="AB51" t="s">
        <v>1728</v>
      </c>
    </row>
    <row r="52" spans="1:28" x14ac:dyDescent="0.25">
      <c r="A52" s="17" t="s">
        <v>1771</v>
      </c>
      <c r="B52" s="6">
        <v>46058</v>
      </c>
      <c r="C52" t="s">
        <v>190</v>
      </c>
      <c r="D52" t="s">
        <v>328</v>
      </c>
      <c r="E52" t="s">
        <v>110</v>
      </c>
      <c r="F52">
        <v>27</v>
      </c>
      <c r="G52" t="s">
        <v>111</v>
      </c>
      <c r="H52" t="s">
        <v>112</v>
      </c>
      <c r="I52" t="s">
        <v>315</v>
      </c>
      <c r="J52" t="s">
        <v>114</v>
      </c>
      <c r="K52" t="s">
        <v>136</v>
      </c>
      <c r="L52" t="s">
        <v>137</v>
      </c>
      <c r="M52" t="s">
        <v>138</v>
      </c>
      <c r="N52" t="s">
        <v>139</v>
      </c>
      <c r="O52" t="s">
        <v>198</v>
      </c>
      <c r="P52">
        <v>8</v>
      </c>
      <c r="Q52">
        <v>1200</v>
      </c>
      <c r="R52">
        <v>0.05</v>
      </c>
      <c r="S52">
        <v>472</v>
      </c>
      <c r="T52">
        <f>Table1_1[[#This Row],[Quantity]]*Table1_1[[#This Row],[Unit_Price]]</f>
        <v>9600</v>
      </c>
      <c r="U52">
        <f>Table1_1[[#This Row],[Discount]]*Table1_1[[#This Row],[Revenue]]</f>
        <v>480</v>
      </c>
      <c r="V52">
        <f>Table1_1[[#This Row],[Revenue]]-Table1_1[[#This Row],[Discount_amount]]-Table1_1[[#This Row],[Shipping_Cost]]</f>
        <v>8648</v>
      </c>
      <c r="W52" t="s">
        <v>224</v>
      </c>
      <c r="X52" t="s">
        <v>141</v>
      </c>
      <c r="Y52">
        <v>2026</v>
      </c>
      <c r="Z52">
        <v>1</v>
      </c>
      <c r="AA52" t="s">
        <v>1709</v>
      </c>
      <c r="AB52" t="s">
        <v>1720</v>
      </c>
    </row>
    <row r="53" spans="1:28" x14ac:dyDescent="0.25">
      <c r="A53" s="17" t="s">
        <v>1772</v>
      </c>
      <c r="B53" s="6">
        <v>46171</v>
      </c>
      <c r="C53" t="s">
        <v>330</v>
      </c>
      <c r="D53" t="s">
        <v>331</v>
      </c>
      <c r="E53" t="s">
        <v>110</v>
      </c>
      <c r="F53">
        <v>54</v>
      </c>
      <c r="G53" t="s">
        <v>111</v>
      </c>
      <c r="H53" t="s">
        <v>192</v>
      </c>
      <c r="I53" t="s">
        <v>193</v>
      </c>
      <c r="J53" t="s">
        <v>114</v>
      </c>
      <c r="K53" t="s">
        <v>115</v>
      </c>
      <c r="L53" t="s">
        <v>116</v>
      </c>
      <c r="M53" t="s">
        <v>117</v>
      </c>
      <c r="N53" t="s">
        <v>118</v>
      </c>
      <c r="O53" t="s">
        <v>169</v>
      </c>
      <c r="P53">
        <v>2</v>
      </c>
      <c r="Q53">
        <v>1600</v>
      </c>
      <c r="R53">
        <v>0.2</v>
      </c>
      <c r="S53">
        <v>172</v>
      </c>
      <c r="T53">
        <f>Table1_1[[#This Row],[Quantity]]*Table1_1[[#This Row],[Unit_Price]]</f>
        <v>3200</v>
      </c>
      <c r="U53">
        <f>Table1_1[[#This Row],[Discount]]*Table1_1[[#This Row],[Revenue]]</f>
        <v>640</v>
      </c>
      <c r="V53">
        <f>Table1_1[[#This Row],[Revenue]]-Table1_1[[#This Row],[Discount_amount]]-Table1_1[[#This Row],[Shipping_Cost]]</f>
        <v>2388</v>
      </c>
      <c r="W53" t="s">
        <v>1716</v>
      </c>
      <c r="X53" t="s">
        <v>106</v>
      </c>
      <c r="Y53">
        <v>2026</v>
      </c>
      <c r="Z53">
        <v>2</v>
      </c>
      <c r="AA53" t="s">
        <v>1705</v>
      </c>
      <c r="AB53" t="s">
        <v>1722</v>
      </c>
    </row>
    <row r="54" spans="1:28" x14ac:dyDescent="0.25">
      <c r="A54" s="17" t="s">
        <v>1773</v>
      </c>
      <c r="B54" s="6">
        <v>46177</v>
      </c>
      <c r="C54" t="s">
        <v>333</v>
      </c>
      <c r="D54" t="s">
        <v>334</v>
      </c>
      <c r="E54" t="s">
        <v>95</v>
      </c>
      <c r="F54">
        <v>24</v>
      </c>
      <c r="G54" t="s">
        <v>111</v>
      </c>
      <c r="H54" t="s">
        <v>112</v>
      </c>
      <c r="I54" t="s">
        <v>113</v>
      </c>
      <c r="J54" t="s">
        <v>114</v>
      </c>
      <c r="K54" t="s">
        <v>182</v>
      </c>
      <c r="L54" t="s">
        <v>183</v>
      </c>
      <c r="M54" t="s">
        <v>138</v>
      </c>
      <c r="N54" t="s">
        <v>184</v>
      </c>
      <c r="O54" t="s">
        <v>104</v>
      </c>
      <c r="P54">
        <v>1</v>
      </c>
      <c r="Q54">
        <v>650</v>
      </c>
      <c r="R54">
        <v>0.1</v>
      </c>
      <c r="S54">
        <v>422</v>
      </c>
      <c r="T54">
        <f>Table1_1[[#This Row],[Quantity]]*Table1_1[[#This Row],[Unit_Price]]</f>
        <v>650</v>
      </c>
      <c r="U54">
        <f>Table1_1[[#This Row],[Discount]]*Table1_1[[#This Row],[Revenue]]</f>
        <v>65</v>
      </c>
      <c r="V54">
        <f>Table1_1[[#This Row],[Revenue]]-Table1_1[[#This Row],[Discount_amount]]-Table1_1[[#This Row],[Shipping_Cost]]</f>
        <v>163</v>
      </c>
      <c r="W54" t="s">
        <v>120</v>
      </c>
      <c r="X54" t="s">
        <v>106</v>
      </c>
      <c r="Y54">
        <v>2026</v>
      </c>
      <c r="Z54">
        <v>2</v>
      </c>
      <c r="AA54" t="s">
        <v>1714</v>
      </c>
      <c r="AB54" t="s">
        <v>1720</v>
      </c>
    </row>
    <row r="55" spans="1:28" x14ac:dyDescent="0.25">
      <c r="A55" s="17" t="s">
        <v>1774</v>
      </c>
      <c r="B55" s="6">
        <v>46258</v>
      </c>
      <c r="C55" t="s">
        <v>296</v>
      </c>
      <c r="D55" t="s">
        <v>227</v>
      </c>
      <c r="E55" t="s">
        <v>110</v>
      </c>
      <c r="F55">
        <v>48</v>
      </c>
      <c r="G55" t="s">
        <v>111</v>
      </c>
      <c r="H55" t="s">
        <v>192</v>
      </c>
      <c r="I55" t="s">
        <v>193</v>
      </c>
      <c r="J55" t="s">
        <v>114</v>
      </c>
      <c r="K55" t="s">
        <v>174</v>
      </c>
      <c r="L55" t="s">
        <v>1724</v>
      </c>
      <c r="M55" t="s">
        <v>102</v>
      </c>
      <c r="N55" t="s">
        <v>176</v>
      </c>
      <c r="O55" t="s">
        <v>169</v>
      </c>
      <c r="P55">
        <v>3</v>
      </c>
      <c r="Q55">
        <v>12500</v>
      </c>
      <c r="R55">
        <v>0.05</v>
      </c>
      <c r="S55">
        <v>226</v>
      </c>
      <c r="T55">
        <f>Table1_1[[#This Row],[Quantity]]*Table1_1[[#This Row],[Unit_Price]]</f>
        <v>37500</v>
      </c>
      <c r="U55">
        <f>Table1_1[[#This Row],[Discount]]*Table1_1[[#This Row],[Revenue]]</f>
        <v>1875</v>
      </c>
      <c r="V55">
        <f>Table1_1[[#This Row],[Revenue]]-Table1_1[[#This Row],[Discount_amount]]-Table1_1[[#This Row],[Shipping_Cost]]</f>
        <v>35399</v>
      </c>
      <c r="W55" t="s">
        <v>1716</v>
      </c>
      <c r="X55" t="s">
        <v>106</v>
      </c>
      <c r="Y55">
        <v>2026</v>
      </c>
      <c r="Z55">
        <v>3</v>
      </c>
      <c r="AA55" t="s">
        <v>1743</v>
      </c>
      <c r="AB55" t="s">
        <v>1737</v>
      </c>
    </row>
    <row r="56" spans="1:28" x14ac:dyDescent="0.25">
      <c r="A56" s="17" t="s">
        <v>1775</v>
      </c>
      <c r="B56" s="6">
        <v>46236</v>
      </c>
      <c r="C56" t="s">
        <v>337</v>
      </c>
      <c r="D56" t="s">
        <v>338</v>
      </c>
      <c r="E56" t="s">
        <v>110</v>
      </c>
      <c r="F56">
        <v>21</v>
      </c>
      <c r="G56" t="s">
        <v>96</v>
      </c>
      <c r="H56" t="s">
        <v>228</v>
      </c>
      <c r="I56" t="s">
        <v>229</v>
      </c>
      <c r="J56" t="s">
        <v>114</v>
      </c>
      <c r="K56" t="s">
        <v>339</v>
      </c>
      <c r="L56" t="s">
        <v>340</v>
      </c>
      <c r="M56" t="s">
        <v>102</v>
      </c>
      <c r="N56" t="s">
        <v>342</v>
      </c>
      <c r="O56" t="s">
        <v>140</v>
      </c>
      <c r="P56">
        <v>3</v>
      </c>
      <c r="Q56">
        <v>65000</v>
      </c>
      <c r="R56">
        <v>0.15</v>
      </c>
      <c r="S56">
        <v>343</v>
      </c>
      <c r="T56">
        <f>Table1_1[[#This Row],[Quantity]]*Table1_1[[#This Row],[Unit_Price]]</f>
        <v>195000</v>
      </c>
      <c r="U56">
        <f>Table1_1[[#This Row],[Discount]]*Table1_1[[#This Row],[Revenue]]</f>
        <v>29250</v>
      </c>
      <c r="V56">
        <f>Table1_1[[#This Row],[Revenue]]-Table1_1[[#This Row],[Discount_amount]]-Table1_1[[#This Row],[Shipping_Cost]]</f>
        <v>165407</v>
      </c>
      <c r="W56" t="s">
        <v>105</v>
      </c>
      <c r="X56" t="s">
        <v>106</v>
      </c>
      <c r="Y56">
        <v>2026</v>
      </c>
      <c r="Z56">
        <v>3</v>
      </c>
      <c r="AA56" t="s">
        <v>1743</v>
      </c>
      <c r="AB56" t="s">
        <v>1712</v>
      </c>
    </row>
    <row r="57" spans="1:28" x14ac:dyDescent="0.25">
      <c r="A57" s="17" t="s">
        <v>1776</v>
      </c>
      <c r="B57" s="6">
        <v>46188</v>
      </c>
      <c r="C57" t="s">
        <v>344</v>
      </c>
      <c r="D57" t="s">
        <v>345</v>
      </c>
      <c r="E57" t="s">
        <v>110</v>
      </c>
      <c r="F57">
        <v>48</v>
      </c>
      <c r="G57" t="s">
        <v>133</v>
      </c>
      <c r="H57" t="s">
        <v>134</v>
      </c>
      <c r="I57" t="s">
        <v>135</v>
      </c>
      <c r="J57" t="s">
        <v>99</v>
      </c>
      <c r="K57" t="s">
        <v>100</v>
      </c>
      <c r="L57" t="s">
        <v>101</v>
      </c>
      <c r="M57" t="s">
        <v>102</v>
      </c>
      <c r="N57" t="s">
        <v>103</v>
      </c>
      <c r="O57" t="s">
        <v>140</v>
      </c>
      <c r="P57">
        <v>7</v>
      </c>
      <c r="Q57">
        <v>850</v>
      </c>
      <c r="R57">
        <v>0.05</v>
      </c>
      <c r="S57">
        <v>56</v>
      </c>
      <c r="T57">
        <f>Table1_1[[#This Row],[Quantity]]*Table1_1[[#This Row],[Unit_Price]]</f>
        <v>5950</v>
      </c>
      <c r="U57">
        <f>Table1_1[[#This Row],[Discount]]*Table1_1[[#This Row],[Revenue]]</f>
        <v>297.5</v>
      </c>
      <c r="V57">
        <f>Table1_1[[#This Row],[Revenue]]-Table1_1[[#This Row],[Discount_amount]]-Table1_1[[#This Row],[Shipping_Cost]]</f>
        <v>5596.5</v>
      </c>
      <c r="W57" t="s">
        <v>1716</v>
      </c>
      <c r="X57" t="s">
        <v>106</v>
      </c>
      <c r="Y57">
        <v>2026</v>
      </c>
      <c r="Z57">
        <v>2</v>
      </c>
      <c r="AA57" t="s">
        <v>1714</v>
      </c>
      <c r="AB57" t="s">
        <v>1737</v>
      </c>
    </row>
    <row r="58" spans="1:28" x14ac:dyDescent="0.25">
      <c r="A58" s="17" t="s">
        <v>1777</v>
      </c>
      <c r="B58" s="6">
        <v>46182</v>
      </c>
      <c r="C58" t="s">
        <v>347</v>
      </c>
      <c r="D58" t="s">
        <v>348</v>
      </c>
      <c r="E58" t="s">
        <v>110</v>
      </c>
      <c r="F58">
        <v>55</v>
      </c>
      <c r="G58" t="s">
        <v>133</v>
      </c>
      <c r="H58" t="s">
        <v>180</v>
      </c>
      <c r="I58" t="s">
        <v>181</v>
      </c>
      <c r="J58" t="s">
        <v>99</v>
      </c>
      <c r="K58" t="s">
        <v>174</v>
      </c>
      <c r="L58" t="s">
        <v>1724</v>
      </c>
      <c r="M58" t="s">
        <v>102</v>
      </c>
      <c r="N58" t="s">
        <v>176</v>
      </c>
      <c r="O58" t="s">
        <v>198</v>
      </c>
      <c r="P58">
        <v>1</v>
      </c>
      <c r="Q58">
        <v>12500</v>
      </c>
      <c r="R58">
        <v>0</v>
      </c>
      <c r="S58">
        <v>157</v>
      </c>
      <c r="T58">
        <f>Table1_1[[#This Row],[Quantity]]*Table1_1[[#This Row],[Unit_Price]]</f>
        <v>12500</v>
      </c>
      <c r="U58">
        <f>Table1_1[[#This Row],[Discount]]*Table1_1[[#This Row],[Revenue]]</f>
        <v>0</v>
      </c>
      <c r="V58">
        <f>Table1_1[[#This Row],[Revenue]]-Table1_1[[#This Row],[Discount_amount]]-Table1_1[[#This Row],[Shipping_Cost]]</f>
        <v>12343</v>
      </c>
      <c r="W58" t="s">
        <v>224</v>
      </c>
      <c r="X58" t="s">
        <v>106</v>
      </c>
      <c r="Y58">
        <v>2026</v>
      </c>
      <c r="Z58">
        <v>2</v>
      </c>
      <c r="AA58" t="s">
        <v>1714</v>
      </c>
      <c r="AB58" t="s">
        <v>1706</v>
      </c>
    </row>
    <row r="59" spans="1:28" x14ac:dyDescent="0.25">
      <c r="A59" s="17" t="s">
        <v>1778</v>
      </c>
      <c r="B59" s="6">
        <v>46082</v>
      </c>
      <c r="C59" t="s">
        <v>350</v>
      </c>
      <c r="D59" t="s">
        <v>351</v>
      </c>
      <c r="E59" t="s">
        <v>110</v>
      </c>
      <c r="F59">
        <v>45</v>
      </c>
      <c r="G59" t="s">
        <v>111</v>
      </c>
      <c r="H59" t="s">
        <v>112</v>
      </c>
      <c r="I59" t="s">
        <v>315</v>
      </c>
      <c r="J59" t="s">
        <v>99</v>
      </c>
      <c r="K59" t="s">
        <v>182</v>
      </c>
      <c r="L59" t="s">
        <v>183</v>
      </c>
      <c r="M59" t="s">
        <v>138</v>
      </c>
      <c r="N59" t="s">
        <v>184</v>
      </c>
      <c r="O59" t="s">
        <v>119</v>
      </c>
      <c r="P59">
        <v>6</v>
      </c>
      <c r="Q59">
        <v>650</v>
      </c>
      <c r="R59">
        <v>0.15</v>
      </c>
      <c r="S59">
        <v>251</v>
      </c>
      <c r="T59">
        <f>Table1_1[[#This Row],[Quantity]]*Table1_1[[#This Row],[Unit_Price]]</f>
        <v>3900</v>
      </c>
      <c r="U59">
        <f>Table1_1[[#This Row],[Discount]]*Table1_1[[#This Row],[Revenue]]</f>
        <v>585</v>
      </c>
      <c r="V59">
        <f>Table1_1[[#This Row],[Revenue]]-Table1_1[[#This Row],[Discount_amount]]-Table1_1[[#This Row],[Shipping_Cost]]</f>
        <v>3064</v>
      </c>
      <c r="W59" t="s">
        <v>1708</v>
      </c>
      <c r="X59" t="s">
        <v>141</v>
      </c>
      <c r="Y59">
        <v>2026</v>
      </c>
      <c r="Z59">
        <v>1</v>
      </c>
      <c r="AA59" t="s">
        <v>1717</v>
      </c>
      <c r="AB59" t="s">
        <v>1712</v>
      </c>
    </row>
    <row r="60" spans="1:28" x14ac:dyDescent="0.25">
      <c r="A60" s="17" t="s">
        <v>1779</v>
      </c>
      <c r="B60" s="6">
        <v>46072</v>
      </c>
      <c r="C60" t="s">
        <v>353</v>
      </c>
      <c r="D60" t="s">
        <v>354</v>
      </c>
      <c r="E60" t="s">
        <v>110</v>
      </c>
      <c r="F60">
        <v>24</v>
      </c>
      <c r="G60" t="s">
        <v>111</v>
      </c>
      <c r="H60" t="s">
        <v>112</v>
      </c>
      <c r="I60" t="s">
        <v>113</v>
      </c>
      <c r="J60" t="s">
        <v>99</v>
      </c>
      <c r="K60" t="s">
        <v>124</v>
      </c>
      <c r="L60" t="s">
        <v>125</v>
      </c>
      <c r="M60" t="s">
        <v>126</v>
      </c>
      <c r="N60" t="s">
        <v>127</v>
      </c>
      <c r="O60" t="s">
        <v>148</v>
      </c>
      <c r="P60">
        <v>1</v>
      </c>
      <c r="Q60">
        <v>8500</v>
      </c>
      <c r="R60">
        <v>0.1</v>
      </c>
      <c r="S60">
        <v>120</v>
      </c>
      <c r="T60">
        <f>Table1_1[[#This Row],[Quantity]]*Table1_1[[#This Row],[Unit_Price]]</f>
        <v>8500</v>
      </c>
      <c r="U60">
        <f>Table1_1[[#This Row],[Discount]]*Table1_1[[#This Row],[Revenue]]</f>
        <v>850</v>
      </c>
      <c r="V60">
        <f>Table1_1[[#This Row],[Revenue]]-Table1_1[[#This Row],[Discount_amount]]-Table1_1[[#This Row],[Shipping_Cost]]</f>
        <v>7530</v>
      </c>
      <c r="W60" t="s">
        <v>1716</v>
      </c>
      <c r="X60" t="s">
        <v>106</v>
      </c>
      <c r="Y60">
        <v>2026</v>
      </c>
      <c r="Z60">
        <v>1</v>
      </c>
      <c r="AA60" t="s">
        <v>1709</v>
      </c>
      <c r="AB60" t="s">
        <v>1720</v>
      </c>
    </row>
    <row r="61" spans="1:28" x14ac:dyDescent="0.25">
      <c r="A61" s="17" t="s">
        <v>1780</v>
      </c>
      <c r="B61" s="6">
        <v>46035</v>
      </c>
      <c r="C61" t="s">
        <v>290</v>
      </c>
      <c r="D61" t="s">
        <v>356</v>
      </c>
      <c r="E61" t="s">
        <v>110</v>
      </c>
      <c r="F61">
        <v>42</v>
      </c>
      <c r="G61" t="s">
        <v>111</v>
      </c>
      <c r="H61" t="s">
        <v>152</v>
      </c>
      <c r="I61" t="s">
        <v>153</v>
      </c>
      <c r="J61" t="s">
        <v>114</v>
      </c>
      <c r="K61" t="s">
        <v>254</v>
      </c>
      <c r="L61" t="s">
        <v>255</v>
      </c>
      <c r="M61" t="s">
        <v>232</v>
      </c>
      <c r="N61" t="s">
        <v>256</v>
      </c>
      <c r="O61" t="s">
        <v>169</v>
      </c>
      <c r="P61">
        <v>1</v>
      </c>
      <c r="Q61">
        <v>400</v>
      </c>
      <c r="R61">
        <v>0.1</v>
      </c>
      <c r="S61">
        <v>81</v>
      </c>
      <c r="T61">
        <f>Table1_1[[#This Row],[Quantity]]*Table1_1[[#This Row],[Unit_Price]]</f>
        <v>400</v>
      </c>
      <c r="U61">
        <f>Table1_1[[#This Row],[Discount]]*Table1_1[[#This Row],[Revenue]]</f>
        <v>40</v>
      </c>
      <c r="V61">
        <f>Table1_1[[#This Row],[Revenue]]-Table1_1[[#This Row],[Discount_amount]]-Table1_1[[#This Row],[Shipping_Cost]]</f>
        <v>279</v>
      </c>
      <c r="W61" t="s">
        <v>105</v>
      </c>
      <c r="X61" t="s">
        <v>106</v>
      </c>
      <c r="Y61">
        <v>2026</v>
      </c>
      <c r="Z61">
        <v>1</v>
      </c>
      <c r="AA61" t="s">
        <v>1735</v>
      </c>
      <c r="AB61" t="s">
        <v>1706</v>
      </c>
    </row>
    <row r="62" spans="1:28" x14ac:dyDescent="0.25">
      <c r="A62" s="17" t="s">
        <v>1781</v>
      </c>
      <c r="B62" s="6">
        <v>46033</v>
      </c>
      <c r="C62" t="s">
        <v>358</v>
      </c>
      <c r="D62" t="s">
        <v>359</v>
      </c>
      <c r="E62" t="s">
        <v>95</v>
      </c>
      <c r="F62">
        <v>47</v>
      </c>
      <c r="G62" t="s">
        <v>111</v>
      </c>
      <c r="H62" t="s">
        <v>152</v>
      </c>
      <c r="I62" t="s">
        <v>153</v>
      </c>
      <c r="J62" t="s">
        <v>147</v>
      </c>
      <c r="K62" t="s">
        <v>339</v>
      </c>
      <c r="L62" t="s">
        <v>340</v>
      </c>
      <c r="M62" t="s">
        <v>102</v>
      </c>
      <c r="N62" t="s">
        <v>342</v>
      </c>
      <c r="O62" t="s">
        <v>148</v>
      </c>
      <c r="P62">
        <v>8</v>
      </c>
      <c r="Q62">
        <v>65000</v>
      </c>
      <c r="R62">
        <v>0.1</v>
      </c>
      <c r="S62">
        <v>491</v>
      </c>
      <c r="T62">
        <f>Table1_1[[#This Row],[Quantity]]*Table1_1[[#This Row],[Unit_Price]]</f>
        <v>520000</v>
      </c>
      <c r="U62">
        <f>Table1_1[[#This Row],[Discount]]*Table1_1[[#This Row],[Revenue]]</f>
        <v>52000</v>
      </c>
      <c r="V62">
        <f>Table1_1[[#This Row],[Revenue]]-Table1_1[[#This Row],[Discount_amount]]-Table1_1[[#This Row],[Shipping_Cost]]</f>
        <v>467509</v>
      </c>
      <c r="W62" t="s">
        <v>120</v>
      </c>
      <c r="X62" t="s">
        <v>106</v>
      </c>
      <c r="Y62">
        <v>2026</v>
      </c>
      <c r="Z62">
        <v>1</v>
      </c>
      <c r="AA62" t="s">
        <v>1735</v>
      </c>
      <c r="AB62" t="s">
        <v>1712</v>
      </c>
    </row>
    <row r="63" spans="1:28" x14ac:dyDescent="0.25">
      <c r="A63" s="17" t="s">
        <v>1782</v>
      </c>
      <c r="B63" s="6">
        <v>46154</v>
      </c>
      <c r="C63" t="s">
        <v>361</v>
      </c>
      <c r="D63" t="s">
        <v>362</v>
      </c>
      <c r="E63" t="s">
        <v>95</v>
      </c>
      <c r="F63">
        <v>54</v>
      </c>
      <c r="G63" t="s">
        <v>159</v>
      </c>
      <c r="H63" t="s">
        <v>202</v>
      </c>
      <c r="I63" t="s">
        <v>203</v>
      </c>
      <c r="J63" t="s">
        <v>114</v>
      </c>
      <c r="K63" t="s">
        <v>124</v>
      </c>
      <c r="L63" t="s">
        <v>125</v>
      </c>
      <c r="M63" t="s">
        <v>126</v>
      </c>
      <c r="N63" t="s">
        <v>127</v>
      </c>
      <c r="O63" t="s">
        <v>154</v>
      </c>
      <c r="P63">
        <v>3</v>
      </c>
      <c r="Q63">
        <v>8500</v>
      </c>
      <c r="R63">
        <v>0.1</v>
      </c>
      <c r="S63">
        <v>238</v>
      </c>
      <c r="T63">
        <f>Table1_1[[#This Row],[Quantity]]*Table1_1[[#This Row],[Unit_Price]]</f>
        <v>25500</v>
      </c>
      <c r="U63">
        <f>Table1_1[[#This Row],[Discount]]*Table1_1[[#This Row],[Revenue]]</f>
        <v>2550</v>
      </c>
      <c r="V63">
        <f>Table1_1[[#This Row],[Revenue]]-Table1_1[[#This Row],[Discount_amount]]-Table1_1[[#This Row],[Shipping_Cost]]</f>
        <v>22712</v>
      </c>
      <c r="W63" t="s">
        <v>120</v>
      </c>
      <c r="X63" t="s">
        <v>106</v>
      </c>
      <c r="Y63">
        <v>2026</v>
      </c>
      <c r="Z63">
        <v>2</v>
      </c>
      <c r="AA63" t="s">
        <v>1705</v>
      </c>
      <c r="AB63" t="s">
        <v>1706</v>
      </c>
    </row>
    <row r="64" spans="1:28" x14ac:dyDescent="0.25">
      <c r="A64" s="17" t="s">
        <v>1783</v>
      </c>
      <c r="B64" s="6">
        <v>46193</v>
      </c>
      <c r="C64" t="s">
        <v>364</v>
      </c>
      <c r="D64" t="s">
        <v>365</v>
      </c>
      <c r="E64" t="s">
        <v>110</v>
      </c>
      <c r="F64">
        <v>45</v>
      </c>
      <c r="G64" t="s">
        <v>111</v>
      </c>
      <c r="H64" t="s">
        <v>152</v>
      </c>
      <c r="I64" t="s">
        <v>274</v>
      </c>
      <c r="J64" t="s">
        <v>114</v>
      </c>
      <c r="K64" t="s">
        <v>238</v>
      </c>
      <c r="L64" t="s">
        <v>239</v>
      </c>
      <c r="M64" t="s">
        <v>126</v>
      </c>
      <c r="N64" t="s">
        <v>240</v>
      </c>
      <c r="O64" t="s">
        <v>198</v>
      </c>
      <c r="P64">
        <v>6</v>
      </c>
      <c r="Q64">
        <v>10500</v>
      </c>
      <c r="R64">
        <v>0.15</v>
      </c>
      <c r="S64">
        <v>263</v>
      </c>
      <c r="T64">
        <f>Table1_1[[#This Row],[Quantity]]*Table1_1[[#This Row],[Unit_Price]]</f>
        <v>63000</v>
      </c>
      <c r="U64">
        <f>Table1_1[[#This Row],[Discount]]*Table1_1[[#This Row],[Revenue]]</f>
        <v>9450</v>
      </c>
      <c r="V64">
        <f>Table1_1[[#This Row],[Revenue]]-Table1_1[[#This Row],[Discount_amount]]-Table1_1[[#This Row],[Shipping_Cost]]</f>
        <v>53287</v>
      </c>
      <c r="W64" t="s">
        <v>1708</v>
      </c>
      <c r="X64" t="s">
        <v>106</v>
      </c>
      <c r="Y64">
        <v>2026</v>
      </c>
      <c r="Z64">
        <v>2</v>
      </c>
      <c r="AA64" t="s">
        <v>1714</v>
      </c>
      <c r="AB64" t="s">
        <v>1728</v>
      </c>
    </row>
    <row r="65" spans="1:28" x14ac:dyDescent="0.25">
      <c r="A65" s="17" t="s">
        <v>1784</v>
      </c>
      <c r="B65" s="6">
        <v>46259</v>
      </c>
      <c r="C65" t="s">
        <v>226</v>
      </c>
      <c r="D65" t="s">
        <v>367</v>
      </c>
      <c r="E65" t="s">
        <v>110</v>
      </c>
      <c r="F65">
        <v>42</v>
      </c>
      <c r="G65" t="s">
        <v>111</v>
      </c>
      <c r="H65" t="s">
        <v>112</v>
      </c>
      <c r="I65" t="s">
        <v>113</v>
      </c>
      <c r="J65" t="s">
        <v>114</v>
      </c>
      <c r="K65" t="s">
        <v>100</v>
      </c>
      <c r="L65" t="s">
        <v>101</v>
      </c>
      <c r="M65" t="s">
        <v>102</v>
      </c>
      <c r="N65" t="s">
        <v>103</v>
      </c>
      <c r="O65" t="s">
        <v>104</v>
      </c>
      <c r="P65">
        <v>8</v>
      </c>
      <c r="Q65">
        <v>850</v>
      </c>
      <c r="R65">
        <v>0.05</v>
      </c>
      <c r="S65">
        <v>488</v>
      </c>
      <c r="T65">
        <f>Table1_1[[#This Row],[Quantity]]*Table1_1[[#This Row],[Unit_Price]]</f>
        <v>6800</v>
      </c>
      <c r="U65">
        <f>Table1_1[[#This Row],[Discount]]*Table1_1[[#This Row],[Revenue]]</f>
        <v>340</v>
      </c>
      <c r="V65">
        <f>Table1_1[[#This Row],[Revenue]]-Table1_1[[#This Row],[Discount_amount]]-Table1_1[[#This Row],[Shipping_Cost]]</f>
        <v>5972</v>
      </c>
      <c r="W65" t="s">
        <v>120</v>
      </c>
      <c r="X65" t="s">
        <v>106</v>
      </c>
      <c r="Y65">
        <v>2026</v>
      </c>
      <c r="Z65">
        <v>3</v>
      </c>
      <c r="AA65" t="s">
        <v>1743</v>
      </c>
      <c r="AB65" t="s">
        <v>1706</v>
      </c>
    </row>
    <row r="66" spans="1:28" x14ac:dyDescent="0.25">
      <c r="A66" s="17" t="s">
        <v>1785</v>
      </c>
      <c r="B66" s="6">
        <v>46122</v>
      </c>
      <c r="C66" t="s">
        <v>235</v>
      </c>
      <c r="D66" t="s">
        <v>369</v>
      </c>
      <c r="E66" t="s">
        <v>95</v>
      </c>
      <c r="F66">
        <v>31</v>
      </c>
      <c r="G66" t="s">
        <v>159</v>
      </c>
      <c r="H66" t="s">
        <v>160</v>
      </c>
      <c r="I66" t="s">
        <v>161</v>
      </c>
      <c r="J66" t="s">
        <v>114</v>
      </c>
      <c r="K66" t="s">
        <v>100</v>
      </c>
      <c r="L66" t="s">
        <v>101</v>
      </c>
      <c r="M66" t="s">
        <v>102</v>
      </c>
      <c r="N66" t="s">
        <v>103</v>
      </c>
      <c r="O66" t="s">
        <v>148</v>
      </c>
      <c r="P66">
        <v>2</v>
      </c>
      <c r="Q66">
        <v>850</v>
      </c>
      <c r="R66">
        <v>0.1</v>
      </c>
      <c r="S66">
        <v>263</v>
      </c>
      <c r="T66">
        <f>Table1_1[[#This Row],[Quantity]]*Table1_1[[#This Row],[Unit_Price]]</f>
        <v>1700</v>
      </c>
      <c r="U66">
        <f>Table1_1[[#This Row],[Discount]]*Table1_1[[#This Row],[Revenue]]</f>
        <v>170</v>
      </c>
      <c r="V66">
        <f>Table1_1[[#This Row],[Revenue]]-Table1_1[[#This Row],[Discount_amount]]-Table1_1[[#This Row],[Shipping_Cost]]</f>
        <v>1267</v>
      </c>
      <c r="W66" t="s">
        <v>1708</v>
      </c>
      <c r="X66" t="s">
        <v>106</v>
      </c>
      <c r="Y66">
        <v>2026</v>
      </c>
      <c r="Z66">
        <v>2</v>
      </c>
      <c r="AA66" t="s">
        <v>1711</v>
      </c>
      <c r="AB66" t="s">
        <v>1722</v>
      </c>
    </row>
    <row r="67" spans="1:28" x14ac:dyDescent="0.25">
      <c r="A67" s="17" t="s">
        <v>1786</v>
      </c>
      <c r="B67" s="6">
        <v>46046</v>
      </c>
      <c r="C67" t="s">
        <v>371</v>
      </c>
      <c r="D67" t="s">
        <v>372</v>
      </c>
      <c r="E67" t="s">
        <v>110</v>
      </c>
      <c r="F67">
        <v>43</v>
      </c>
      <c r="G67" t="s">
        <v>96</v>
      </c>
      <c r="H67" t="s">
        <v>207</v>
      </c>
      <c r="I67" t="s">
        <v>208</v>
      </c>
      <c r="J67" t="s">
        <v>114</v>
      </c>
      <c r="K67" t="s">
        <v>310</v>
      </c>
      <c r="L67" t="s">
        <v>311</v>
      </c>
      <c r="M67" t="s">
        <v>102</v>
      </c>
      <c r="N67" t="s">
        <v>103</v>
      </c>
      <c r="O67" t="s">
        <v>154</v>
      </c>
      <c r="P67">
        <v>3</v>
      </c>
      <c r="Q67">
        <v>1200</v>
      </c>
      <c r="R67">
        <v>0.1</v>
      </c>
      <c r="S67">
        <v>161</v>
      </c>
      <c r="T67">
        <f>Table1_1[[#This Row],[Quantity]]*Table1_1[[#This Row],[Unit_Price]]</f>
        <v>3600</v>
      </c>
      <c r="U67">
        <f>Table1_1[[#This Row],[Discount]]*Table1_1[[#This Row],[Revenue]]</f>
        <v>360</v>
      </c>
      <c r="V67">
        <f>Table1_1[[#This Row],[Revenue]]-Table1_1[[#This Row],[Discount_amount]]-Table1_1[[#This Row],[Shipping_Cost]]</f>
        <v>3079</v>
      </c>
      <c r="W67" t="s">
        <v>105</v>
      </c>
      <c r="X67" t="s">
        <v>106</v>
      </c>
      <c r="Y67">
        <v>2026</v>
      </c>
      <c r="Z67">
        <v>1</v>
      </c>
      <c r="AA67" t="s">
        <v>1735</v>
      </c>
      <c r="AB67" t="s">
        <v>1728</v>
      </c>
    </row>
    <row r="68" spans="1:28" x14ac:dyDescent="0.25">
      <c r="A68" s="17" t="s">
        <v>1787</v>
      </c>
      <c r="B68" s="6">
        <v>46156</v>
      </c>
      <c r="C68" t="s">
        <v>131</v>
      </c>
      <c r="D68" t="s">
        <v>374</v>
      </c>
      <c r="E68" t="s">
        <v>110</v>
      </c>
      <c r="F68">
        <v>49</v>
      </c>
      <c r="G68" t="s">
        <v>111</v>
      </c>
      <c r="H68" t="s">
        <v>152</v>
      </c>
      <c r="I68" t="s">
        <v>153</v>
      </c>
      <c r="J68" t="s">
        <v>99</v>
      </c>
      <c r="K68" t="s">
        <v>222</v>
      </c>
      <c r="L68" t="s">
        <v>1739</v>
      </c>
      <c r="M68" t="s">
        <v>102</v>
      </c>
      <c r="N68" t="s">
        <v>103</v>
      </c>
      <c r="O68" t="s">
        <v>194</v>
      </c>
      <c r="P68">
        <v>4</v>
      </c>
      <c r="Q68">
        <v>1600</v>
      </c>
      <c r="R68">
        <v>0.1</v>
      </c>
      <c r="S68">
        <v>449</v>
      </c>
      <c r="T68">
        <f>Table1_1[[#This Row],[Quantity]]*Table1_1[[#This Row],[Unit_Price]]</f>
        <v>6400</v>
      </c>
      <c r="U68">
        <f>Table1_1[[#This Row],[Discount]]*Table1_1[[#This Row],[Revenue]]</f>
        <v>640</v>
      </c>
      <c r="V68">
        <f>Table1_1[[#This Row],[Revenue]]-Table1_1[[#This Row],[Discount_amount]]-Table1_1[[#This Row],[Shipping_Cost]]</f>
        <v>5311</v>
      </c>
      <c r="W68" t="s">
        <v>1708</v>
      </c>
      <c r="X68" t="s">
        <v>106</v>
      </c>
      <c r="Y68">
        <v>2026</v>
      </c>
      <c r="Z68">
        <v>2</v>
      </c>
      <c r="AA68" t="s">
        <v>1705</v>
      </c>
      <c r="AB68" t="s">
        <v>1720</v>
      </c>
    </row>
    <row r="69" spans="1:28" x14ac:dyDescent="0.25">
      <c r="A69" s="17" t="s">
        <v>1788</v>
      </c>
      <c r="B69" s="6">
        <v>46229</v>
      </c>
      <c r="C69" t="s">
        <v>376</v>
      </c>
      <c r="D69" t="s">
        <v>221</v>
      </c>
      <c r="E69" t="s">
        <v>110</v>
      </c>
      <c r="F69">
        <v>50</v>
      </c>
      <c r="G69" t="s">
        <v>111</v>
      </c>
      <c r="H69" t="s">
        <v>192</v>
      </c>
      <c r="I69" t="s">
        <v>307</v>
      </c>
      <c r="J69" t="s">
        <v>114</v>
      </c>
      <c r="K69" t="s">
        <v>136</v>
      </c>
      <c r="L69" t="s">
        <v>137</v>
      </c>
      <c r="M69" t="s">
        <v>138</v>
      </c>
      <c r="N69" t="s">
        <v>139</v>
      </c>
      <c r="O69" t="s">
        <v>148</v>
      </c>
      <c r="P69">
        <v>6</v>
      </c>
      <c r="Q69">
        <v>1200</v>
      </c>
      <c r="R69">
        <v>0.1</v>
      </c>
      <c r="S69">
        <v>68</v>
      </c>
      <c r="T69">
        <f>Table1_1[[#This Row],[Quantity]]*Table1_1[[#This Row],[Unit_Price]]</f>
        <v>7200</v>
      </c>
      <c r="U69">
        <f>Table1_1[[#This Row],[Discount]]*Table1_1[[#This Row],[Revenue]]</f>
        <v>720</v>
      </c>
      <c r="V69">
        <f>Table1_1[[#This Row],[Revenue]]-Table1_1[[#This Row],[Discount_amount]]-Table1_1[[#This Row],[Shipping_Cost]]</f>
        <v>6412</v>
      </c>
      <c r="W69" t="s">
        <v>1708</v>
      </c>
      <c r="X69" t="s">
        <v>106</v>
      </c>
      <c r="Y69">
        <v>2026</v>
      </c>
      <c r="Z69">
        <v>3</v>
      </c>
      <c r="AA69" t="s">
        <v>1702</v>
      </c>
      <c r="AB69" t="s">
        <v>1712</v>
      </c>
    </row>
    <row r="70" spans="1:28" x14ac:dyDescent="0.25">
      <c r="A70" s="17" t="s">
        <v>1789</v>
      </c>
      <c r="B70" s="6">
        <v>46040</v>
      </c>
      <c r="C70" t="s">
        <v>378</v>
      </c>
      <c r="D70" t="s">
        <v>379</v>
      </c>
      <c r="E70" t="s">
        <v>95</v>
      </c>
      <c r="F70">
        <v>38</v>
      </c>
      <c r="G70" t="s">
        <v>133</v>
      </c>
      <c r="H70" t="s">
        <v>134</v>
      </c>
      <c r="I70" t="s">
        <v>135</v>
      </c>
      <c r="J70" t="s">
        <v>147</v>
      </c>
      <c r="K70" t="s">
        <v>339</v>
      </c>
      <c r="L70" t="s">
        <v>340</v>
      </c>
      <c r="M70" t="s">
        <v>102</v>
      </c>
      <c r="N70" t="s">
        <v>342</v>
      </c>
      <c r="O70" t="s">
        <v>104</v>
      </c>
      <c r="P70">
        <v>7</v>
      </c>
      <c r="Q70">
        <v>65000</v>
      </c>
      <c r="R70">
        <v>0</v>
      </c>
      <c r="S70">
        <v>191</v>
      </c>
      <c r="T70">
        <f>Table1_1[[#This Row],[Quantity]]*Table1_1[[#This Row],[Unit_Price]]</f>
        <v>455000</v>
      </c>
      <c r="U70">
        <f>Table1_1[[#This Row],[Discount]]*Table1_1[[#This Row],[Revenue]]</f>
        <v>0</v>
      </c>
      <c r="V70">
        <f>Table1_1[[#This Row],[Revenue]]-Table1_1[[#This Row],[Discount_amount]]-Table1_1[[#This Row],[Shipping_Cost]]</f>
        <v>454809</v>
      </c>
      <c r="W70" t="s">
        <v>1708</v>
      </c>
      <c r="X70" t="s">
        <v>106</v>
      </c>
      <c r="Y70">
        <v>2026</v>
      </c>
      <c r="Z70">
        <v>1</v>
      </c>
      <c r="AA70" t="s">
        <v>1735</v>
      </c>
      <c r="AB70" t="s">
        <v>1712</v>
      </c>
    </row>
    <row r="71" spans="1:28" x14ac:dyDescent="0.25">
      <c r="A71" s="17" t="s">
        <v>1790</v>
      </c>
      <c r="B71" s="6">
        <v>46242</v>
      </c>
      <c r="C71" t="s">
        <v>210</v>
      </c>
      <c r="D71" t="s">
        <v>381</v>
      </c>
      <c r="E71" t="s">
        <v>110</v>
      </c>
      <c r="F71">
        <v>26</v>
      </c>
      <c r="G71" t="s">
        <v>111</v>
      </c>
      <c r="H71" t="s">
        <v>112</v>
      </c>
      <c r="I71" t="s">
        <v>173</v>
      </c>
      <c r="J71" t="s">
        <v>147</v>
      </c>
      <c r="K71" t="s">
        <v>254</v>
      </c>
      <c r="L71" t="s">
        <v>255</v>
      </c>
      <c r="M71" t="s">
        <v>232</v>
      </c>
      <c r="N71" t="s">
        <v>256</v>
      </c>
      <c r="O71" t="s">
        <v>194</v>
      </c>
      <c r="P71">
        <v>4</v>
      </c>
      <c r="Q71">
        <v>400</v>
      </c>
      <c r="R71">
        <v>0.15</v>
      </c>
      <c r="S71">
        <v>351</v>
      </c>
      <c r="T71">
        <f>Table1_1[[#This Row],[Quantity]]*Table1_1[[#This Row],[Unit_Price]]</f>
        <v>1600</v>
      </c>
      <c r="U71">
        <f>Table1_1[[#This Row],[Discount]]*Table1_1[[#This Row],[Revenue]]</f>
        <v>240</v>
      </c>
      <c r="V71">
        <f>Table1_1[[#This Row],[Revenue]]-Table1_1[[#This Row],[Discount_amount]]-Table1_1[[#This Row],[Shipping_Cost]]</f>
        <v>1009</v>
      </c>
      <c r="W71" t="s">
        <v>1708</v>
      </c>
      <c r="X71" t="s">
        <v>141</v>
      </c>
      <c r="Y71">
        <v>2026</v>
      </c>
      <c r="Z71">
        <v>3</v>
      </c>
      <c r="AA71" t="s">
        <v>1743</v>
      </c>
      <c r="AB71" t="s">
        <v>1728</v>
      </c>
    </row>
    <row r="72" spans="1:28" x14ac:dyDescent="0.25">
      <c r="A72" s="17" t="s">
        <v>1791</v>
      </c>
      <c r="B72" s="6">
        <v>46111</v>
      </c>
      <c r="C72" t="s">
        <v>383</v>
      </c>
      <c r="D72" t="s">
        <v>367</v>
      </c>
      <c r="E72" t="s">
        <v>95</v>
      </c>
      <c r="F72">
        <v>47</v>
      </c>
      <c r="G72" t="s">
        <v>111</v>
      </c>
      <c r="H72" t="s">
        <v>192</v>
      </c>
      <c r="I72" t="s">
        <v>307</v>
      </c>
      <c r="J72" t="s">
        <v>99</v>
      </c>
      <c r="K72" t="s">
        <v>238</v>
      </c>
      <c r="L72" t="s">
        <v>239</v>
      </c>
      <c r="M72" t="s">
        <v>126</v>
      </c>
      <c r="N72" t="s">
        <v>240</v>
      </c>
      <c r="O72" t="s">
        <v>140</v>
      </c>
      <c r="P72">
        <v>8</v>
      </c>
      <c r="Q72">
        <v>10500</v>
      </c>
      <c r="R72">
        <v>0.2</v>
      </c>
      <c r="S72">
        <v>368</v>
      </c>
      <c r="T72">
        <f>Table1_1[[#This Row],[Quantity]]*Table1_1[[#This Row],[Unit_Price]]</f>
        <v>84000</v>
      </c>
      <c r="U72">
        <f>Table1_1[[#This Row],[Discount]]*Table1_1[[#This Row],[Revenue]]</f>
        <v>16800</v>
      </c>
      <c r="V72">
        <f>Table1_1[[#This Row],[Revenue]]-Table1_1[[#This Row],[Discount_amount]]-Table1_1[[#This Row],[Shipping_Cost]]</f>
        <v>66832</v>
      </c>
      <c r="W72" t="s">
        <v>105</v>
      </c>
      <c r="X72" t="s">
        <v>106</v>
      </c>
      <c r="Y72">
        <v>2026</v>
      </c>
      <c r="Z72">
        <v>1</v>
      </c>
      <c r="AA72" t="s">
        <v>1717</v>
      </c>
      <c r="AB72" t="s">
        <v>1737</v>
      </c>
    </row>
    <row r="73" spans="1:28" x14ac:dyDescent="0.25">
      <c r="A73" s="17" t="s">
        <v>1792</v>
      </c>
      <c r="B73" s="6">
        <v>46247</v>
      </c>
      <c r="C73" t="s">
        <v>385</v>
      </c>
      <c r="D73" t="s">
        <v>386</v>
      </c>
      <c r="E73" t="s">
        <v>95</v>
      </c>
      <c r="F73">
        <v>26</v>
      </c>
      <c r="G73" t="s">
        <v>96</v>
      </c>
      <c r="H73" t="s">
        <v>97</v>
      </c>
      <c r="I73" t="s">
        <v>98</v>
      </c>
      <c r="J73" t="s">
        <v>99</v>
      </c>
      <c r="K73" t="s">
        <v>222</v>
      </c>
      <c r="L73" t="s">
        <v>1739</v>
      </c>
      <c r="M73" t="s">
        <v>102</v>
      </c>
      <c r="N73" t="s">
        <v>103</v>
      </c>
      <c r="O73" t="s">
        <v>140</v>
      </c>
      <c r="P73">
        <v>3</v>
      </c>
      <c r="Q73">
        <v>1600</v>
      </c>
      <c r="R73">
        <v>0.05</v>
      </c>
      <c r="S73">
        <v>238</v>
      </c>
      <c r="T73">
        <f>Table1_1[[#This Row],[Quantity]]*Table1_1[[#This Row],[Unit_Price]]</f>
        <v>4800</v>
      </c>
      <c r="U73">
        <f>Table1_1[[#This Row],[Discount]]*Table1_1[[#This Row],[Revenue]]</f>
        <v>240</v>
      </c>
      <c r="V73">
        <f>Table1_1[[#This Row],[Revenue]]-Table1_1[[#This Row],[Discount_amount]]-Table1_1[[#This Row],[Shipping_Cost]]</f>
        <v>4322</v>
      </c>
      <c r="W73" t="s">
        <v>1716</v>
      </c>
      <c r="X73" t="s">
        <v>106</v>
      </c>
      <c r="Y73">
        <v>2026</v>
      </c>
      <c r="Z73">
        <v>3</v>
      </c>
      <c r="AA73" t="s">
        <v>1743</v>
      </c>
      <c r="AB73" t="s">
        <v>1720</v>
      </c>
    </row>
    <row r="74" spans="1:28" x14ac:dyDescent="0.25">
      <c r="A74" s="17" t="s">
        <v>1793</v>
      </c>
      <c r="B74" s="6">
        <v>46263</v>
      </c>
      <c r="C74" t="s">
        <v>388</v>
      </c>
      <c r="D74" t="s">
        <v>389</v>
      </c>
      <c r="E74" t="s">
        <v>95</v>
      </c>
      <c r="F74">
        <v>38</v>
      </c>
      <c r="G74" t="s">
        <v>133</v>
      </c>
      <c r="H74" t="s">
        <v>390</v>
      </c>
      <c r="I74" t="s">
        <v>391</v>
      </c>
      <c r="J74" t="s">
        <v>114</v>
      </c>
      <c r="K74" t="s">
        <v>136</v>
      </c>
      <c r="L74" t="s">
        <v>137</v>
      </c>
      <c r="M74" t="s">
        <v>138</v>
      </c>
      <c r="N74" t="s">
        <v>139</v>
      </c>
      <c r="O74" t="s">
        <v>119</v>
      </c>
      <c r="P74">
        <v>5</v>
      </c>
      <c r="Q74">
        <v>1200</v>
      </c>
      <c r="R74">
        <v>0.15</v>
      </c>
      <c r="S74">
        <v>227</v>
      </c>
      <c r="T74">
        <f>Table1_1[[#This Row],[Quantity]]*Table1_1[[#This Row],[Unit_Price]]</f>
        <v>6000</v>
      </c>
      <c r="U74">
        <f>Table1_1[[#This Row],[Discount]]*Table1_1[[#This Row],[Revenue]]</f>
        <v>900</v>
      </c>
      <c r="V74">
        <f>Table1_1[[#This Row],[Revenue]]-Table1_1[[#This Row],[Discount_amount]]-Table1_1[[#This Row],[Shipping_Cost]]</f>
        <v>4873</v>
      </c>
      <c r="W74" t="s">
        <v>224</v>
      </c>
      <c r="X74" t="s">
        <v>141</v>
      </c>
      <c r="Y74">
        <v>2026</v>
      </c>
      <c r="Z74">
        <v>3</v>
      </c>
      <c r="AA74" t="s">
        <v>1743</v>
      </c>
      <c r="AB74" t="s">
        <v>1728</v>
      </c>
    </row>
    <row r="75" spans="1:28" x14ac:dyDescent="0.25">
      <c r="A75" s="17" t="s">
        <v>1794</v>
      </c>
      <c r="B75" s="6">
        <v>46226</v>
      </c>
      <c r="C75" t="s">
        <v>393</v>
      </c>
      <c r="D75" t="s">
        <v>394</v>
      </c>
      <c r="E75" t="s">
        <v>95</v>
      </c>
      <c r="F75">
        <v>27</v>
      </c>
      <c r="G75" t="s">
        <v>159</v>
      </c>
      <c r="H75" t="s">
        <v>249</v>
      </c>
      <c r="I75" t="s">
        <v>250</v>
      </c>
      <c r="J75" t="s">
        <v>147</v>
      </c>
      <c r="K75" t="s">
        <v>339</v>
      </c>
      <c r="L75" t="s">
        <v>340</v>
      </c>
      <c r="M75" t="s">
        <v>102</v>
      </c>
      <c r="N75" t="s">
        <v>342</v>
      </c>
      <c r="O75" t="s">
        <v>198</v>
      </c>
      <c r="P75">
        <v>1</v>
      </c>
      <c r="Q75">
        <v>65000</v>
      </c>
      <c r="R75">
        <v>0.1</v>
      </c>
      <c r="S75">
        <v>474</v>
      </c>
      <c r="T75">
        <f>Table1_1[[#This Row],[Quantity]]*Table1_1[[#This Row],[Unit_Price]]</f>
        <v>65000</v>
      </c>
      <c r="U75">
        <f>Table1_1[[#This Row],[Discount]]*Table1_1[[#This Row],[Revenue]]</f>
        <v>6500</v>
      </c>
      <c r="V75">
        <f>Table1_1[[#This Row],[Revenue]]-Table1_1[[#This Row],[Discount_amount]]-Table1_1[[#This Row],[Shipping_Cost]]</f>
        <v>58026</v>
      </c>
      <c r="W75" t="s">
        <v>1708</v>
      </c>
      <c r="X75" t="s">
        <v>106</v>
      </c>
      <c r="Y75">
        <v>2026</v>
      </c>
      <c r="Z75">
        <v>3</v>
      </c>
      <c r="AA75" t="s">
        <v>1702</v>
      </c>
      <c r="AB75" t="s">
        <v>1720</v>
      </c>
    </row>
    <row r="76" spans="1:28" x14ac:dyDescent="0.25">
      <c r="A76" s="17" t="s">
        <v>1795</v>
      </c>
      <c r="B76" s="6">
        <v>46079</v>
      </c>
      <c r="C76" t="s">
        <v>396</v>
      </c>
      <c r="D76" t="s">
        <v>187</v>
      </c>
      <c r="E76" t="s">
        <v>95</v>
      </c>
      <c r="F76">
        <v>21</v>
      </c>
      <c r="G76" t="s">
        <v>111</v>
      </c>
      <c r="H76" t="s">
        <v>152</v>
      </c>
      <c r="I76" t="s">
        <v>153</v>
      </c>
      <c r="J76" t="s">
        <v>147</v>
      </c>
      <c r="K76" t="s">
        <v>230</v>
      </c>
      <c r="L76" t="s">
        <v>231</v>
      </c>
      <c r="M76" t="s">
        <v>232</v>
      </c>
      <c r="N76" t="s">
        <v>233</v>
      </c>
      <c r="O76" t="s">
        <v>1768</v>
      </c>
      <c r="P76">
        <v>3</v>
      </c>
      <c r="Q76">
        <v>300</v>
      </c>
      <c r="R76">
        <v>0.1</v>
      </c>
      <c r="S76">
        <v>159</v>
      </c>
      <c r="T76">
        <f>Table1_1[[#This Row],[Quantity]]*Table1_1[[#This Row],[Unit_Price]]</f>
        <v>900</v>
      </c>
      <c r="U76">
        <f>Table1_1[[#This Row],[Discount]]*Table1_1[[#This Row],[Revenue]]</f>
        <v>90</v>
      </c>
      <c r="V76">
        <f>Table1_1[[#This Row],[Revenue]]-Table1_1[[#This Row],[Discount_amount]]-Table1_1[[#This Row],[Shipping_Cost]]</f>
        <v>651</v>
      </c>
      <c r="W76" t="s">
        <v>1716</v>
      </c>
      <c r="X76" t="s">
        <v>129</v>
      </c>
      <c r="Y76">
        <v>2026</v>
      </c>
      <c r="Z76">
        <v>1</v>
      </c>
      <c r="AA76" t="s">
        <v>1709</v>
      </c>
      <c r="AB76" t="s">
        <v>1720</v>
      </c>
    </row>
    <row r="77" spans="1:28" x14ac:dyDescent="0.25">
      <c r="A77" s="17" t="s">
        <v>1796</v>
      </c>
      <c r="B77" s="6">
        <v>46230</v>
      </c>
      <c r="C77" t="s">
        <v>398</v>
      </c>
      <c r="D77" t="s">
        <v>321</v>
      </c>
      <c r="E77" t="s">
        <v>110</v>
      </c>
      <c r="F77">
        <v>23</v>
      </c>
      <c r="G77" t="s">
        <v>96</v>
      </c>
      <c r="H77" t="s">
        <v>97</v>
      </c>
      <c r="I77" t="s">
        <v>98</v>
      </c>
      <c r="J77" t="s">
        <v>99</v>
      </c>
      <c r="K77" t="s">
        <v>182</v>
      </c>
      <c r="L77" t="s">
        <v>183</v>
      </c>
      <c r="M77" t="s">
        <v>138</v>
      </c>
      <c r="N77" t="s">
        <v>184</v>
      </c>
      <c r="O77" t="s">
        <v>154</v>
      </c>
      <c r="P77">
        <v>5</v>
      </c>
      <c r="Q77">
        <v>650</v>
      </c>
      <c r="R77">
        <v>0.1</v>
      </c>
      <c r="S77">
        <v>385</v>
      </c>
      <c r="T77">
        <f>Table1_1[[#This Row],[Quantity]]*Table1_1[[#This Row],[Unit_Price]]</f>
        <v>3250</v>
      </c>
      <c r="U77">
        <f>Table1_1[[#This Row],[Discount]]*Table1_1[[#This Row],[Revenue]]</f>
        <v>325</v>
      </c>
      <c r="V77">
        <f>Table1_1[[#This Row],[Revenue]]-Table1_1[[#This Row],[Discount_amount]]-Table1_1[[#This Row],[Shipping_Cost]]</f>
        <v>2540</v>
      </c>
      <c r="W77" t="s">
        <v>120</v>
      </c>
      <c r="X77" t="s">
        <v>106</v>
      </c>
      <c r="Y77">
        <v>2026</v>
      </c>
      <c r="Z77">
        <v>3</v>
      </c>
      <c r="AA77" t="s">
        <v>1702</v>
      </c>
      <c r="AB77" t="s">
        <v>1737</v>
      </c>
    </row>
    <row r="78" spans="1:28" x14ac:dyDescent="0.25">
      <c r="A78" s="17" t="s">
        <v>1797</v>
      </c>
      <c r="B78" s="6">
        <v>46105</v>
      </c>
      <c r="C78" t="s">
        <v>186</v>
      </c>
      <c r="D78" t="s">
        <v>400</v>
      </c>
      <c r="E78" t="s">
        <v>110</v>
      </c>
      <c r="F78">
        <v>33</v>
      </c>
      <c r="G78" t="s">
        <v>133</v>
      </c>
      <c r="H78" t="s">
        <v>180</v>
      </c>
      <c r="I78" t="s">
        <v>181</v>
      </c>
      <c r="J78" t="s">
        <v>114</v>
      </c>
      <c r="K78" t="s">
        <v>182</v>
      </c>
      <c r="L78" t="s">
        <v>183</v>
      </c>
      <c r="M78" t="s">
        <v>138</v>
      </c>
      <c r="N78" t="s">
        <v>184</v>
      </c>
      <c r="O78" t="s">
        <v>148</v>
      </c>
      <c r="P78">
        <v>7</v>
      </c>
      <c r="Q78">
        <v>650</v>
      </c>
      <c r="R78">
        <v>0.1</v>
      </c>
      <c r="S78">
        <v>460</v>
      </c>
      <c r="T78">
        <f>Table1_1[[#This Row],[Quantity]]*Table1_1[[#This Row],[Unit_Price]]</f>
        <v>4550</v>
      </c>
      <c r="U78">
        <f>Table1_1[[#This Row],[Discount]]*Table1_1[[#This Row],[Revenue]]</f>
        <v>455</v>
      </c>
      <c r="V78">
        <f>Table1_1[[#This Row],[Revenue]]-Table1_1[[#This Row],[Discount_amount]]-Table1_1[[#This Row],[Shipping_Cost]]</f>
        <v>3635</v>
      </c>
      <c r="W78" t="s">
        <v>224</v>
      </c>
      <c r="X78" t="s">
        <v>106</v>
      </c>
      <c r="Y78">
        <v>2026</v>
      </c>
      <c r="Z78">
        <v>1</v>
      </c>
      <c r="AA78" t="s">
        <v>1717</v>
      </c>
      <c r="AB78" t="s">
        <v>1706</v>
      </c>
    </row>
    <row r="79" spans="1:28" x14ac:dyDescent="0.25">
      <c r="A79" s="17" t="s">
        <v>1798</v>
      </c>
      <c r="B79" s="6">
        <v>46052</v>
      </c>
      <c r="C79" t="s">
        <v>402</v>
      </c>
      <c r="D79" t="s">
        <v>403</v>
      </c>
      <c r="E79" t="s">
        <v>110</v>
      </c>
      <c r="F79">
        <v>24</v>
      </c>
      <c r="G79" t="s">
        <v>159</v>
      </c>
      <c r="H79" t="s">
        <v>160</v>
      </c>
      <c r="I79" t="s">
        <v>161</v>
      </c>
      <c r="J79" t="s">
        <v>147</v>
      </c>
      <c r="K79" t="s">
        <v>230</v>
      </c>
      <c r="L79" t="s">
        <v>231</v>
      </c>
      <c r="M79" t="s">
        <v>232</v>
      </c>
      <c r="N79" t="s">
        <v>233</v>
      </c>
      <c r="O79" t="s">
        <v>148</v>
      </c>
      <c r="P79">
        <v>4</v>
      </c>
      <c r="Q79">
        <v>300</v>
      </c>
      <c r="R79">
        <v>0.1</v>
      </c>
      <c r="S79">
        <v>500</v>
      </c>
      <c r="T79">
        <f>Table1_1[[#This Row],[Quantity]]*Table1_1[[#This Row],[Unit_Price]]</f>
        <v>1200</v>
      </c>
      <c r="U79">
        <f>Table1_1[[#This Row],[Discount]]*Table1_1[[#This Row],[Revenue]]</f>
        <v>120</v>
      </c>
      <c r="V79">
        <f>Table1_1[[#This Row],[Revenue]]-Table1_1[[#This Row],[Discount_amount]]-Table1_1[[#This Row],[Shipping_Cost]]</f>
        <v>580</v>
      </c>
      <c r="W79" t="s">
        <v>1716</v>
      </c>
      <c r="X79" t="s">
        <v>106</v>
      </c>
      <c r="Y79">
        <v>2026</v>
      </c>
      <c r="Z79">
        <v>1</v>
      </c>
      <c r="AA79" t="s">
        <v>1735</v>
      </c>
      <c r="AB79" t="s">
        <v>1722</v>
      </c>
    </row>
    <row r="80" spans="1:28" x14ac:dyDescent="0.25">
      <c r="A80" s="17" t="s">
        <v>1799</v>
      </c>
      <c r="B80" s="6">
        <v>46176</v>
      </c>
      <c r="C80" t="s">
        <v>405</v>
      </c>
      <c r="D80" t="s">
        <v>406</v>
      </c>
      <c r="E80" t="s">
        <v>95</v>
      </c>
      <c r="F80">
        <v>42</v>
      </c>
      <c r="G80" t="s">
        <v>111</v>
      </c>
      <c r="H80" t="s">
        <v>145</v>
      </c>
      <c r="I80" t="s">
        <v>146</v>
      </c>
      <c r="J80" t="s">
        <v>99</v>
      </c>
      <c r="K80" t="s">
        <v>230</v>
      </c>
      <c r="L80" t="s">
        <v>231</v>
      </c>
      <c r="M80" t="s">
        <v>232</v>
      </c>
      <c r="N80" t="s">
        <v>233</v>
      </c>
      <c r="O80" t="s">
        <v>104</v>
      </c>
      <c r="P80">
        <v>2</v>
      </c>
      <c r="Q80">
        <v>300</v>
      </c>
      <c r="R80">
        <v>0.05</v>
      </c>
      <c r="S80">
        <v>252</v>
      </c>
      <c r="T80">
        <f>Table1_1[[#This Row],[Quantity]]*Table1_1[[#This Row],[Unit_Price]]</f>
        <v>600</v>
      </c>
      <c r="U80">
        <f>Table1_1[[#This Row],[Discount]]*Table1_1[[#This Row],[Revenue]]</f>
        <v>30</v>
      </c>
      <c r="V80">
        <f>Table1_1[[#This Row],[Revenue]]-Table1_1[[#This Row],[Discount_amount]]-Table1_1[[#This Row],[Shipping_Cost]]</f>
        <v>318</v>
      </c>
      <c r="W80" t="s">
        <v>120</v>
      </c>
      <c r="X80" t="s">
        <v>106</v>
      </c>
      <c r="Y80">
        <v>2026</v>
      </c>
      <c r="Z80">
        <v>2</v>
      </c>
      <c r="AA80" t="s">
        <v>1714</v>
      </c>
      <c r="AB80" t="s">
        <v>1703</v>
      </c>
    </row>
    <row r="81" spans="1:28" x14ac:dyDescent="0.25">
      <c r="A81" s="17" t="s">
        <v>1800</v>
      </c>
      <c r="B81" s="6">
        <v>46057</v>
      </c>
      <c r="C81" t="s">
        <v>408</v>
      </c>
      <c r="D81" t="s">
        <v>409</v>
      </c>
      <c r="E81" t="s">
        <v>110</v>
      </c>
      <c r="F81">
        <v>43</v>
      </c>
      <c r="G81" t="s">
        <v>96</v>
      </c>
      <c r="H81" t="s">
        <v>207</v>
      </c>
      <c r="I81" t="s">
        <v>270</v>
      </c>
      <c r="J81" t="s">
        <v>99</v>
      </c>
      <c r="K81" t="s">
        <v>174</v>
      </c>
      <c r="L81" t="s">
        <v>1724</v>
      </c>
      <c r="M81" t="s">
        <v>102</v>
      </c>
      <c r="N81" t="s">
        <v>176</v>
      </c>
      <c r="O81" t="s">
        <v>198</v>
      </c>
      <c r="P81">
        <v>5</v>
      </c>
      <c r="Q81">
        <v>12500</v>
      </c>
      <c r="R81">
        <v>0.05</v>
      </c>
      <c r="S81">
        <v>412</v>
      </c>
      <c r="T81">
        <f>Table1_1[[#This Row],[Quantity]]*Table1_1[[#This Row],[Unit_Price]]</f>
        <v>62500</v>
      </c>
      <c r="U81">
        <f>Table1_1[[#This Row],[Discount]]*Table1_1[[#This Row],[Revenue]]</f>
        <v>3125</v>
      </c>
      <c r="V81">
        <f>Table1_1[[#This Row],[Revenue]]-Table1_1[[#This Row],[Discount_amount]]-Table1_1[[#This Row],[Shipping_Cost]]</f>
        <v>58963</v>
      </c>
      <c r="W81" t="s">
        <v>105</v>
      </c>
      <c r="X81" t="s">
        <v>106</v>
      </c>
      <c r="Y81">
        <v>2026</v>
      </c>
      <c r="Z81">
        <v>1</v>
      </c>
      <c r="AA81" t="s">
        <v>1709</v>
      </c>
      <c r="AB81" t="s">
        <v>1703</v>
      </c>
    </row>
    <row r="82" spans="1:28" x14ac:dyDescent="0.25">
      <c r="A82" s="17" t="s">
        <v>1801</v>
      </c>
      <c r="B82" s="6">
        <v>46139</v>
      </c>
      <c r="C82" t="s">
        <v>411</v>
      </c>
      <c r="D82" t="s">
        <v>283</v>
      </c>
      <c r="E82" t="s">
        <v>110</v>
      </c>
      <c r="F82">
        <v>42</v>
      </c>
      <c r="G82" t="s">
        <v>133</v>
      </c>
      <c r="H82" t="s">
        <v>390</v>
      </c>
      <c r="I82" t="s">
        <v>391</v>
      </c>
      <c r="J82" t="s">
        <v>99</v>
      </c>
      <c r="K82" t="s">
        <v>182</v>
      </c>
      <c r="L82" t="s">
        <v>183</v>
      </c>
      <c r="M82" t="s">
        <v>138</v>
      </c>
      <c r="N82" t="s">
        <v>184</v>
      </c>
      <c r="O82" t="s">
        <v>148</v>
      </c>
      <c r="P82">
        <v>7</v>
      </c>
      <c r="Q82">
        <v>650</v>
      </c>
      <c r="R82">
        <v>0.15</v>
      </c>
      <c r="S82">
        <v>440</v>
      </c>
      <c r="T82">
        <f>Table1_1[[#This Row],[Quantity]]*Table1_1[[#This Row],[Unit_Price]]</f>
        <v>4550</v>
      </c>
      <c r="U82">
        <f>Table1_1[[#This Row],[Discount]]*Table1_1[[#This Row],[Revenue]]</f>
        <v>682.5</v>
      </c>
      <c r="V82">
        <f>Table1_1[[#This Row],[Revenue]]-Table1_1[[#This Row],[Discount_amount]]-Table1_1[[#This Row],[Shipping_Cost]]</f>
        <v>3427.5</v>
      </c>
      <c r="W82" t="s">
        <v>1708</v>
      </c>
      <c r="X82" t="s">
        <v>106</v>
      </c>
      <c r="Y82">
        <v>2026</v>
      </c>
      <c r="Z82">
        <v>2</v>
      </c>
      <c r="AA82" t="s">
        <v>1711</v>
      </c>
      <c r="AB82" t="s">
        <v>1737</v>
      </c>
    </row>
    <row r="83" spans="1:28" x14ac:dyDescent="0.25">
      <c r="A83" s="17" t="s">
        <v>1802</v>
      </c>
      <c r="B83" s="6">
        <v>46146</v>
      </c>
      <c r="C83" t="s">
        <v>276</v>
      </c>
      <c r="D83" t="s">
        <v>413</v>
      </c>
      <c r="E83" t="s">
        <v>95</v>
      </c>
      <c r="F83">
        <v>54</v>
      </c>
      <c r="G83" t="s">
        <v>159</v>
      </c>
      <c r="H83" t="s">
        <v>249</v>
      </c>
      <c r="I83" t="s">
        <v>250</v>
      </c>
      <c r="J83" t="s">
        <v>147</v>
      </c>
      <c r="K83" t="s">
        <v>100</v>
      </c>
      <c r="L83" t="s">
        <v>101</v>
      </c>
      <c r="M83" t="s">
        <v>102</v>
      </c>
      <c r="N83" t="s">
        <v>103</v>
      </c>
      <c r="O83" t="s">
        <v>198</v>
      </c>
      <c r="P83">
        <v>7</v>
      </c>
      <c r="Q83">
        <v>850</v>
      </c>
      <c r="R83">
        <v>0.1</v>
      </c>
      <c r="S83">
        <v>119</v>
      </c>
      <c r="T83">
        <f>Table1_1[[#This Row],[Quantity]]*Table1_1[[#This Row],[Unit_Price]]</f>
        <v>5950</v>
      </c>
      <c r="U83">
        <f>Table1_1[[#This Row],[Discount]]*Table1_1[[#This Row],[Revenue]]</f>
        <v>595</v>
      </c>
      <c r="V83">
        <f>Table1_1[[#This Row],[Revenue]]-Table1_1[[#This Row],[Discount_amount]]-Table1_1[[#This Row],[Shipping_Cost]]</f>
        <v>5236</v>
      </c>
      <c r="W83" t="s">
        <v>224</v>
      </c>
      <c r="X83" t="s">
        <v>106</v>
      </c>
      <c r="Y83">
        <v>2026</v>
      </c>
      <c r="Z83">
        <v>2</v>
      </c>
      <c r="AA83" t="s">
        <v>1705</v>
      </c>
      <c r="AB83" t="s">
        <v>1737</v>
      </c>
    </row>
    <row r="84" spans="1:28" x14ac:dyDescent="0.25">
      <c r="A84" s="17" t="s">
        <v>1803</v>
      </c>
      <c r="B84" s="6">
        <v>46201</v>
      </c>
      <c r="C84" t="s">
        <v>350</v>
      </c>
      <c r="D84" t="s">
        <v>415</v>
      </c>
      <c r="E84" t="s">
        <v>95</v>
      </c>
      <c r="F84">
        <v>38</v>
      </c>
      <c r="G84" t="s">
        <v>133</v>
      </c>
      <c r="H84" t="s">
        <v>390</v>
      </c>
      <c r="I84" t="s">
        <v>391</v>
      </c>
      <c r="J84" t="s">
        <v>99</v>
      </c>
      <c r="K84" t="s">
        <v>115</v>
      </c>
      <c r="L84" t="s">
        <v>116</v>
      </c>
      <c r="M84" t="s">
        <v>117</v>
      </c>
      <c r="N84" t="s">
        <v>118</v>
      </c>
      <c r="O84" t="s">
        <v>198</v>
      </c>
      <c r="P84">
        <v>6</v>
      </c>
      <c r="Q84">
        <v>1600</v>
      </c>
      <c r="R84">
        <v>0.05</v>
      </c>
      <c r="S84">
        <v>270</v>
      </c>
      <c r="T84">
        <f>Table1_1[[#This Row],[Quantity]]*Table1_1[[#This Row],[Unit_Price]]</f>
        <v>9600</v>
      </c>
      <c r="U84">
        <f>Table1_1[[#This Row],[Discount]]*Table1_1[[#This Row],[Revenue]]</f>
        <v>480</v>
      </c>
      <c r="V84">
        <f>Table1_1[[#This Row],[Revenue]]-Table1_1[[#This Row],[Discount_amount]]-Table1_1[[#This Row],[Shipping_Cost]]</f>
        <v>8850</v>
      </c>
      <c r="W84" t="s">
        <v>1716</v>
      </c>
      <c r="X84" t="s">
        <v>106</v>
      </c>
      <c r="Y84">
        <v>2026</v>
      </c>
      <c r="Z84">
        <v>2</v>
      </c>
      <c r="AA84" t="s">
        <v>1714</v>
      </c>
      <c r="AB84" t="s">
        <v>1712</v>
      </c>
    </row>
    <row r="85" spans="1:28" x14ac:dyDescent="0.25">
      <c r="A85" s="17" t="s">
        <v>1804</v>
      </c>
      <c r="B85" s="6">
        <v>46231</v>
      </c>
      <c r="C85" t="s">
        <v>417</v>
      </c>
      <c r="D85" t="s">
        <v>302</v>
      </c>
      <c r="E85" t="s">
        <v>110</v>
      </c>
      <c r="F85">
        <v>23</v>
      </c>
      <c r="G85" t="s">
        <v>111</v>
      </c>
      <c r="H85" t="s">
        <v>192</v>
      </c>
      <c r="I85" t="s">
        <v>193</v>
      </c>
      <c r="J85" t="s">
        <v>147</v>
      </c>
      <c r="K85" t="s">
        <v>136</v>
      </c>
      <c r="L85" t="s">
        <v>137</v>
      </c>
      <c r="M85" t="s">
        <v>138</v>
      </c>
      <c r="N85" t="s">
        <v>139</v>
      </c>
      <c r="O85" t="s">
        <v>194</v>
      </c>
      <c r="P85">
        <v>3</v>
      </c>
      <c r="Q85">
        <v>1200</v>
      </c>
      <c r="R85">
        <v>0.05</v>
      </c>
      <c r="S85">
        <v>293</v>
      </c>
      <c r="T85">
        <f>Table1_1[[#This Row],[Quantity]]*Table1_1[[#This Row],[Unit_Price]]</f>
        <v>3600</v>
      </c>
      <c r="U85">
        <f>Table1_1[[#This Row],[Discount]]*Table1_1[[#This Row],[Revenue]]</f>
        <v>180</v>
      </c>
      <c r="V85">
        <f>Table1_1[[#This Row],[Revenue]]-Table1_1[[#This Row],[Discount_amount]]-Table1_1[[#This Row],[Shipping_Cost]]</f>
        <v>3127</v>
      </c>
      <c r="W85" t="s">
        <v>1716</v>
      </c>
      <c r="X85" t="s">
        <v>129</v>
      </c>
      <c r="Y85">
        <v>2026</v>
      </c>
      <c r="Z85">
        <v>3</v>
      </c>
      <c r="AA85" t="s">
        <v>1702</v>
      </c>
      <c r="AB85" t="s">
        <v>1706</v>
      </c>
    </row>
    <row r="86" spans="1:28" x14ac:dyDescent="0.25">
      <c r="A86" s="17" t="s">
        <v>1805</v>
      </c>
      <c r="B86" s="6">
        <v>46247</v>
      </c>
      <c r="C86" t="s">
        <v>419</v>
      </c>
      <c r="D86" t="s">
        <v>420</v>
      </c>
      <c r="E86" t="s">
        <v>95</v>
      </c>
      <c r="F86">
        <v>33</v>
      </c>
      <c r="G86" t="s">
        <v>111</v>
      </c>
      <c r="H86" t="s">
        <v>145</v>
      </c>
      <c r="I86" t="s">
        <v>303</v>
      </c>
      <c r="J86" t="s">
        <v>147</v>
      </c>
      <c r="K86" t="s">
        <v>174</v>
      </c>
      <c r="L86" t="s">
        <v>1724</v>
      </c>
      <c r="M86" t="s">
        <v>102</v>
      </c>
      <c r="N86" t="s">
        <v>176</v>
      </c>
      <c r="O86" t="s">
        <v>198</v>
      </c>
      <c r="P86">
        <v>7</v>
      </c>
      <c r="Q86">
        <v>12500</v>
      </c>
      <c r="R86">
        <v>0</v>
      </c>
      <c r="S86">
        <v>354</v>
      </c>
      <c r="T86">
        <f>Table1_1[[#This Row],[Quantity]]*Table1_1[[#This Row],[Unit_Price]]</f>
        <v>87500</v>
      </c>
      <c r="U86">
        <f>Table1_1[[#This Row],[Discount]]*Table1_1[[#This Row],[Revenue]]</f>
        <v>0</v>
      </c>
      <c r="V86">
        <f>Table1_1[[#This Row],[Revenue]]-Table1_1[[#This Row],[Discount_amount]]-Table1_1[[#This Row],[Shipping_Cost]]</f>
        <v>87146</v>
      </c>
      <c r="W86" t="s">
        <v>105</v>
      </c>
      <c r="X86" t="s">
        <v>106</v>
      </c>
      <c r="Y86">
        <v>2026</v>
      </c>
      <c r="Z86">
        <v>3</v>
      </c>
      <c r="AA86" t="s">
        <v>1743</v>
      </c>
      <c r="AB86" t="s">
        <v>1720</v>
      </c>
    </row>
    <row r="87" spans="1:28" x14ac:dyDescent="0.25">
      <c r="A87" s="17" t="s">
        <v>1806</v>
      </c>
      <c r="B87" s="6">
        <v>46182</v>
      </c>
      <c r="C87" t="s">
        <v>422</v>
      </c>
      <c r="D87" t="s">
        <v>423</v>
      </c>
      <c r="E87" t="s">
        <v>95</v>
      </c>
      <c r="F87">
        <v>22</v>
      </c>
      <c r="G87" t="s">
        <v>159</v>
      </c>
      <c r="H87" t="s">
        <v>202</v>
      </c>
      <c r="I87" t="s">
        <v>203</v>
      </c>
      <c r="J87" t="s">
        <v>99</v>
      </c>
      <c r="K87" t="s">
        <v>254</v>
      </c>
      <c r="L87" t="s">
        <v>255</v>
      </c>
      <c r="M87" t="s">
        <v>232</v>
      </c>
      <c r="N87" t="s">
        <v>256</v>
      </c>
      <c r="O87" t="s">
        <v>140</v>
      </c>
      <c r="P87">
        <v>1</v>
      </c>
      <c r="Q87">
        <v>400</v>
      </c>
      <c r="R87">
        <v>0.1</v>
      </c>
      <c r="S87">
        <v>95</v>
      </c>
      <c r="T87">
        <f>Table1_1[[#This Row],[Quantity]]*Table1_1[[#This Row],[Unit_Price]]</f>
        <v>400</v>
      </c>
      <c r="U87">
        <f>Table1_1[[#This Row],[Discount]]*Table1_1[[#This Row],[Revenue]]</f>
        <v>40</v>
      </c>
      <c r="V87">
        <f>Table1_1[[#This Row],[Revenue]]-Table1_1[[#This Row],[Discount_amount]]-Table1_1[[#This Row],[Shipping_Cost]]</f>
        <v>265</v>
      </c>
      <c r="W87" t="s">
        <v>105</v>
      </c>
      <c r="X87" t="s">
        <v>129</v>
      </c>
      <c r="Y87">
        <v>2026</v>
      </c>
      <c r="Z87">
        <v>2</v>
      </c>
      <c r="AA87" t="s">
        <v>1714</v>
      </c>
      <c r="AB87" t="s">
        <v>1706</v>
      </c>
    </row>
    <row r="88" spans="1:28" x14ac:dyDescent="0.25">
      <c r="A88" s="17" t="s">
        <v>1807</v>
      </c>
      <c r="B88" s="6">
        <v>46231</v>
      </c>
      <c r="C88" t="s">
        <v>425</v>
      </c>
      <c r="D88" t="s">
        <v>403</v>
      </c>
      <c r="E88" t="s">
        <v>95</v>
      </c>
      <c r="F88">
        <v>47</v>
      </c>
      <c r="G88" t="s">
        <v>111</v>
      </c>
      <c r="H88" t="s">
        <v>145</v>
      </c>
      <c r="I88" t="s">
        <v>303</v>
      </c>
      <c r="J88" t="s">
        <v>114</v>
      </c>
      <c r="K88" t="s">
        <v>310</v>
      </c>
      <c r="L88" t="s">
        <v>311</v>
      </c>
      <c r="M88" t="s">
        <v>102</v>
      </c>
      <c r="N88" t="s">
        <v>103</v>
      </c>
      <c r="O88" t="s">
        <v>104</v>
      </c>
      <c r="P88">
        <v>1</v>
      </c>
      <c r="Q88">
        <v>1200</v>
      </c>
      <c r="R88">
        <v>0.1</v>
      </c>
      <c r="S88">
        <v>453</v>
      </c>
      <c r="T88">
        <f>Table1_1[[#This Row],[Quantity]]*Table1_1[[#This Row],[Unit_Price]]</f>
        <v>1200</v>
      </c>
      <c r="U88">
        <f>Table1_1[[#This Row],[Discount]]*Table1_1[[#This Row],[Revenue]]</f>
        <v>120</v>
      </c>
      <c r="V88">
        <f>Table1_1[[#This Row],[Revenue]]-Table1_1[[#This Row],[Discount_amount]]-Table1_1[[#This Row],[Shipping_Cost]]</f>
        <v>627</v>
      </c>
      <c r="W88" t="s">
        <v>105</v>
      </c>
      <c r="X88" t="s">
        <v>106</v>
      </c>
      <c r="Y88">
        <v>2026</v>
      </c>
      <c r="Z88">
        <v>3</v>
      </c>
      <c r="AA88" t="s">
        <v>1702</v>
      </c>
      <c r="AB88" t="s">
        <v>1706</v>
      </c>
    </row>
    <row r="89" spans="1:28" x14ac:dyDescent="0.25">
      <c r="A89" s="17" t="s">
        <v>1808</v>
      </c>
      <c r="B89" s="6">
        <v>46084</v>
      </c>
      <c r="C89" t="s">
        <v>427</v>
      </c>
      <c r="D89" t="s">
        <v>428</v>
      </c>
      <c r="E89" t="s">
        <v>110</v>
      </c>
      <c r="F89">
        <v>31</v>
      </c>
      <c r="G89" t="s">
        <v>111</v>
      </c>
      <c r="H89" t="s">
        <v>152</v>
      </c>
      <c r="I89" t="s">
        <v>274</v>
      </c>
      <c r="J89" t="s">
        <v>99</v>
      </c>
      <c r="K89" t="s">
        <v>254</v>
      </c>
      <c r="L89" t="s">
        <v>255</v>
      </c>
      <c r="M89" t="s">
        <v>232</v>
      </c>
      <c r="N89" t="s">
        <v>256</v>
      </c>
      <c r="O89" t="s">
        <v>194</v>
      </c>
      <c r="P89">
        <v>4</v>
      </c>
      <c r="Q89">
        <v>400</v>
      </c>
      <c r="R89">
        <v>0.05</v>
      </c>
      <c r="S89">
        <v>252</v>
      </c>
      <c r="T89">
        <f>Table1_1[[#This Row],[Quantity]]*Table1_1[[#This Row],[Unit_Price]]</f>
        <v>1600</v>
      </c>
      <c r="U89">
        <f>Table1_1[[#This Row],[Discount]]*Table1_1[[#This Row],[Revenue]]</f>
        <v>80</v>
      </c>
      <c r="V89">
        <f>Table1_1[[#This Row],[Revenue]]-Table1_1[[#This Row],[Discount_amount]]-Table1_1[[#This Row],[Shipping_Cost]]</f>
        <v>1268</v>
      </c>
      <c r="W89" t="s">
        <v>224</v>
      </c>
      <c r="X89" t="s">
        <v>129</v>
      </c>
      <c r="Y89">
        <v>2026</v>
      </c>
      <c r="Z89">
        <v>1</v>
      </c>
      <c r="AA89" t="s">
        <v>1717</v>
      </c>
      <c r="AB89" t="s">
        <v>1706</v>
      </c>
    </row>
    <row r="90" spans="1:28" x14ac:dyDescent="0.25">
      <c r="A90" s="17" t="s">
        <v>1809</v>
      </c>
      <c r="B90" s="6">
        <v>46089</v>
      </c>
      <c r="C90" t="s">
        <v>323</v>
      </c>
      <c r="D90" t="s">
        <v>430</v>
      </c>
      <c r="E90" t="s">
        <v>95</v>
      </c>
      <c r="F90">
        <v>36</v>
      </c>
      <c r="G90" t="s">
        <v>96</v>
      </c>
      <c r="H90" t="s">
        <v>207</v>
      </c>
      <c r="I90" t="s">
        <v>208</v>
      </c>
      <c r="J90" t="s">
        <v>99</v>
      </c>
      <c r="K90" t="s">
        <v>100</v>
      </c>
      <c r="L90" t="s">
        <v>101</v>
      </c>
      <c r="M90" t="s">
        <v>102</v>
      </c>
      <c r="N90" t="s">
        <v>103</v>
      </c>
      <c r="O90" t="s">
        <v>148</v>
      </c>
      <c r="P90">
        <v>8</v>
      </c>
      <c r="Q90">
        <v>850</v>
      </c>
      <c r="R90">
        <v>0</v>
      </c>
      <c r="S90">
        <v>414</v>
      </c>
      <c r="T90">
        <f>Table1_1[[#This Row],[Quantity]]*Table1_1[[#This Row],[Unit_Price]]</f>
        <v>6800</v>
      </c>
      <c r="U90">
        <f>Table1_1[[#This Row],[Discount]]*Table1_1[[#This Row],[Revenue]]</f>
        <v>0</v>
      </c>
      <c r="V90">
        <f>Table1_1[[#This Row],[Revenue]]-Table1_1[[#This Row],[Discount_amount]]-Table1_1[[#This Row],[Shipping_Cost]]</f>
        <v>6386</v>
      </c>
      <c r="W90" t="s">
        <v>120</v>
      </c>
      <c r="X90" t="s">
        <v>141</v>
      </c>
      <c r="Y90">
        <v>2026</v>
      </c>
      <c r="Z90">
        <v>1</v>
      </c>
      <c r="AA90" t="s">
        <v>1717</v>
      </c>
      <c r="AB90" t="s">
        <v>1712</v>
      </c>
    </row>
    <row r="91" spans="1:28" x14ac:dyDescent="0.25">
      <c r="A91" s="17" t="s">
        <v>1810</v>
      </c>
      <c r="B91" s="6">
        <v>46178</v>
      </c>
      <c r="C91" t="s">
        <v>432</v>
      </c>
      <c r="D91" t="s">
        <v>168</v>
      </c>
      <c r="E91" t="s">
        <v>95</v>
      </c>
      <c r="F91">
        <v>55</v>
      </c>
      <c r="G91" t="s">
        <v>111</v>
      </c>
      <c r="H91" t="s">
        <v>236</v>
      </c>
      <c r="I91" t="s">
        <v>237</v>
      </c>
      <c r="J91" t="s">
        <v>99</v>
      </c>
      <c r="K91" t="s">
        <v>136</v>
      </c>
      <c r="L91" t="s">
        <v>137</v>
      </c>
      <c r="M91" t="s">
        <v>138</v>
      </c>
      <c r="N91" t="s">
        <v>139</v>
      </c>
      <c r="O91" t="s">
        <v>104</v>
      </c>
      <c r="P91">
        <v>7</v>
      </c>
      <c r="Q91">
        <v>1200</v>
      </c>
      <c r="R91">
        <v>0</v>
      </c>
      <c r="S91">
        <v>381</v>
      </c>
      <c r="T91">
        <f>Table1_1[[#This Row],[Quantity]]*Table1_1[[#This Row],[Unit_Price]]</f>
        <v>8400</v>
      </c>
      <c r="U91">
        <f>Table1_1[[#This Row],[Discount]]*Table1_1[[#This Row],[Revenue]]</f>
        <v>0</v>
      </c>
      <c r="V91">
        <f>Table1_1[[#This Row],[Revenue]]-Table1_1[[#This Row],[Discount_amount]]-Table1_1[[#This Row],[Shipping_Cost]]</f>
        <v>8019</v>
      </c>
      <c r="W91" t="s">
        <v>120</v>
      </c>
      <c r="X91" t="s">
        <v>106</v>
      </c>
      <c r="Y91">
        <v>2026</v>
      </c>
      <c r="Z91">
        <v>2</v>
      </c>
      <c r="AA91" t="s">
        <v>1714</v>
      </c>
      <c r="AB91" t="s">
        <v>1722</v>
      </c>
    </row>
    <row r="92" spans="1:28" x14ac:dyDescent="0.25">
      <c r="A92" s="17" t="s">
        <v>1811</v>
      </c>
      <c r="B92" s="6">
        <v>46118</v>
      </c>
      <c r="C92" t="s">
        <v>263</v>
      </c>
      <c r="D92" t="s">
        <v>434</v>
      </c>
      <c r="E92" t="s">
        <v>95</v>
      </c>
      <c r="F92">
        <v>23</v>
      </c>
      <c r="G92" t="s">
        <v>111</v>
      </c>
      <c r="H92" t="s">
        <v>192</v>
      </c>
      <c r="I92" t="s">
        <v>193</v>
      </c>
      <c r="J92" t="s">
        <v>147</v>
      </c>
      <c r="K92" t="s">
        <v>339</v>
      </c>
      <c r="L92" t="s">
        <v>340</v>
      </c>
      <c r="M92" t="s">
        <v>102</v>
      </c>
      <c r="N92" t="s">
        <v>342</v>
      </c>
      <c r="O92" t="s">
        <v>154</v>
      </c>
      <c r="P92">
        <v>8</v>
      </c>
      <c r="Q92">
        <v>65000</v>
      </c>
      <c r="R92">
        <v>0.1</v>
      </c>
      <c r="S92">
        <v>141</v>
      </c>
      <c r="T92">
        <f>Table1_1[[#This Row],[Quantity]]*Table1_1[[#This Row],[Unit_Price]]</f>
        <v>520000</v>
      </c>
      <c r="U92">
        <f>Table1_1[[#This Row],[Discount]]*Table1_1[[#This Row],[Revenue]]</f>
        <v>52000</v>
      </c>
      <c r="V92">
        <f>Table1_1[[#This Row],[Revenue]]-Table1_1[[#This Row],[Discount_amount]]-Table1_1[[#This Row],[Shipping_Cost]]</f>
        <v>467859</v>
      </c>
      <c r="W92" t="s">
        <v>120</v>
      </c>
      <c r="X92" t="s">
        <v>106</v>
      </c>
      <c r="Y92">
        <v>2026</v>
      </c>
      <c r="Z92">
        <v>2</v>
      </c>
      <c r="AA92" t="s">
        <v>1711</v>
      </c>
      <c r="AB92" t="s">
        <v>1737</v>
      </c>
    </row>
    <row r="93" spans="1:28" x14ac:dyDescent="0.25">
      <c r="A93" s="17" t="s">
        <v>1812</v>
      </c>
      <c r="B93" s="6">
        <v>46096</v>
      </c>
      <c r="C93" t="s">
        <v>436</v>
      </c>
      <c r="D93" t="s">
        <v>437</v>
      </c>
      <c r="E93" t="s">
        <v>110</v>
      </c>
      <c r="F93">
        <v>54</v>
      </c>
      <c r="G93" t="s">
        <v>111</v>
      </c>
      <c r="H93" t="s">
        <v>145</v>
      </c>
      <c r="I93" t="s">
        <v>303</v>
      </c>
      <c r="J93" t="s">
        <v>99</v>
      </c>
      <c r="K93" t="s">
        <v>339</v>
      </c>
      <c r="L93" t="s">
        <v>340</v>
      </c>
      <c r="M93" t="s">
        <v>102</v>
      </c>
      <c r="N93" t="s">
        <v>342</v>
      </c>
      <c r="O93" t="s">
        <v>119</v>
      </c>
      <c r="P93">
        <v>8</v>
      </c>
      <c r="Q93">
        <v>65000</v>
      </c>
      <c r="R93">
        <v>0.05</v>
      </c>
      <c r="S93">
        <v>276</v>
      </c>
      <c r="T93">
        <f>Table1_1[[#This Row],[Quantity]]*Table1_1[[#This Row],[Unit_Price]]</f>
        <v>520000</v>
      </c>
      <c r="U93">
        <f>Table1_1[[#This Row],[Discount]]*Table1_1[[#This Row],[Revenue]]</f>
        <v>26000</v>
      </c>
      <c r="V93">
        <f>Table1_1[[#This Row],[Revenue]]-Table1_1[[#This Row],[Discount_amount]]-Table1_1[[#This Row],[Shipping_Cost]]</f>
        <v>493724</v>
      </c>
      <c r="W93" t="s">
        <v>120</v>
      </c>
      <c r="X93" t="s">
        <v>106</v>
      </c>
      <c r="Y93">
        <v>2026</v>
      </c>
      <c r="Z93">
        <v>1</v>
      </c>
      <c r="AA93" t="s">
        <v>1717</v>
      </c>
      <c r="AB93" t="s">
        <v>1712</v>
      </c>
    </row>
    <row r="94" spans="1:28" x14ac:dyDescent="0.25">
      <c r="A94" s="17" t="s">
        <v>1813</v>
      </c>
      <c r="B94" s="6">
        <v>46092</v>
      </c>
      <c r="C94" t="s">
        <v>439</v>
      </c>
      <c r="D94" t="s">
        <v>440</v>
      </c>
      <c r="E94" t="s">
        <v>110</v>
      </c>
      <c r="F94">
        <v>31</v>
      </c>
      <c r="G94" t="s">
        <v>111</v>
      </c>
      <c r="H94" t="s">
        <v>236</v>
      </c>
      <c r="I94" t="s">
        <v>326</v>
      </c>
      <c r="J94" t="s">
        <v>114</v>
      </c>
      <c r="K94" t="s">
        <v>136</v>
      </c>
      <c r="L94" t="s">
        <v>137</v>
      </c>
      <c r="M94" t="s">
        <v>138</v>
      </c>
      <c r="N94" t="s">
        <v>139</v>
      </c>
      <c r="O94" t="s">
        <v>198</v>
      </c>
      <c r="P94">
        <v>8</v>
      </c>
      <c r="Q94">
        <v>1200</v>
      </c>
      <c r="R94">
        <v>0.05</v>
      </c>
      <c r="S94">
        <v>384</v>
      </c>
      <c r="T94">
        <f>Table1_1[[#This Row],[Quantity]]*Table1_1[[#This Row],[Unit_Price]]</f>
        <v>9600</v>
      </c>
      <c r="U94">
        <f>Table1_1[[#This Row],[Discount]]*Table1_1[[#This Row],[Revenue]]</f>
        <v>480</v>
      </c>
      <c r="V94">
        <f>Table1_1[[#This Row],[Revenue]]-Table1_1[[#This Row],[Discount_amount]]-Table1_1[[#This Row],[Shipping_Cost]]</f>
        <v>8736</v>
      </c>
      <c r="W94" t="s">
        <v>224</v>
      </c>
      <c r="X94" t="s">
        <v>106</v>
      </c>
      <c r="Y94">
        <v>2026</v>
      </c>
      <c r="Z94">
        <v>1</v>
      </c>
      <c r="AA94" t="s">
        <v>1717</v>
      </c>
      <c r="AB94" t="s">
        <v>1703</v>
      </c>
    </row>
    <row r="95" spans="1:28" x14ac:dyDescent="0.25">
      <c r="A95" s="17" t="s">
        <v>1814</v>
      </c>
      <c r="B95" s="6">
        <v>46173</v>
      </c>
      <c r="C95" t="s">
        <v>213</v>
      </c>
      <c r="D95" t="s">
        <v>442</v>
      </c>
      <c r="E95" t="s">
        <v>95</v>
      </c>
      <c r="F95">
        <v>26</v>
      </c>
      <c r="G95" t="s">
        <v>96</v>
      </c>
      <c r="H95" t="s">
        <v>97</v>
      </c>
      <c r="I95" t="s">
        <v>98</v>
      </c>
      <c r="J95" t="s">
        <v>114</v>
      </c>
      <c r="K95" t="s">
        <v>230</v>
      </c>
      <c r="L95" t="s">
        <v>231</v>
      </c>
      <c r="M95" t="s">
        <v>232</v>
      </c>
      <c r="N95" t="s">
        <v>233</v>
      </c>
      <c r="O95" t="s">
        <v>119</v>
      </c>
      <c r="P95">
        <v>1</v>
      </c>
      <c r="Q95">
        <v>300</v>
      </c>
      <c r="R95">
        <v>0.05</v>
      </c>
      <c r="S95">
        <v>50</v>
      </c>
      <c r="T95">
        <f>Table1_1[[#This Row],[Quantity]]*Table1_1[[#This Row],[Unit_Price]]</f>
        <v>300</v>
      </c>
      <c r="U95">
        <f>Table1_1[[#This Row],[Discount]]*Table1_1[[#This Row],[Revenue]]</f>
        <v>15</v>
      </c>
      <c r="V95">
        <f>Table1_1[[#This Row],[Revenue]]-Table1_1[[#This Row],[Discount_amount]]-Table1_1[[#This Row],[Shipping_Cost]]</f>
        <v>235</v>
      </c>
      <c r="W95" t="s">
        <v>224</v>
      </c>
      <c r="X95" t="s">
        <v>106</v>
      </c>
      <c r="Y95">
        <v>2026</v>
      </c>
      <c r="Z95">
        <v>2</v>
      </c>
      <c r="AA95" t="s">
        <v>1705</v>
      </c>
      <c r="AB95" t="s">
        <v>1712</v>
      </c>
    </row>
    <row r="96" spans="1:28" x14ac:dyDescent="0.25">
      <c r="A96" s="17" t="s">
        <v>1815</v>
      </c>
      <c r="B96" s="6">
        <v>46159</v>
      </c>
      <c r="C96" t="s">
        <v>444</v>
      </c>
      <c r="D96" t="s">
        <v>445</v>
      </c>
      <c r="E96" t="s">
        <v>95</v>
      </c>
      <c r="F96">
        <v>54</v>
      </c>
      <c r="G96" t="s">
        <v>111</v>
      </c>
      <c r="H96" t="s">
        <v>152</v>
      </c>
      <c r="I96" t="s">
        <v>274</v>
      </c>
      <c r="J96" t="s">
        <v>99</v>
      </c>
      <c r="K96" t="s">
        <v>339</v>
      </c>
      <c r="L96" t="s">
        <v>340</v>
      </c>
      <c r="M96" t="s">
        <v>102</v>
      </c>
      <c r="N96" t="s">
        <v>342</v>
      </c>
      <c r="O96" t="s">
        <v>194</v>
      </c>
      <c r="P96">
        <v>7</v>
      </c>
      <c r="Q96">
        <v>65000</v>
      </c>
      <c r="R96">
        <v>0.1</v>
      </c>
      <c r="S96">
        <v>354</v>
      </c>
      <c r="T96">
        <f>Table1_1[[#This Row],[Quantity]]*Table1_1[[#This Row],[Unit_Price]]</f>
        <v>455000</v>
      </c>
      <c r="U96">
        <f>Table1_1[[#This Row],[Discount]]*Table1_1[[#This Row],[Revenue]]</f>
        <v>45500</v>
      </c>
      <c r="V96">
        <f>Table1_1[[#This Row],[Revenue]]-Table1_1[[#This Row],[Discount_amount]]-Table1_1[[#This Row],[Shipping_Cost]]</f>
        <v>409146</v>
      </c>
      <c r="W96" t="s">
        <v>224</v>
      </c>
      <c r="X96" t="s">
        <v>106</v>
      </c>
      <c r="Y96">
        <v>2026</v>
      </c>
      <c r="Z96">
        <v>2</v>
      </c>
      <c r="AA96" t="s">
        <v>1705</v>
      </c>
      <c r="AB96" t="s">
        <v>1712</v>
      </c>
    </row>
    <row r="97" spans="1:28" x14ac:dyDescent="0.25">
      <c r="A97" s="17" t="s">
        <v>1816</v>
      </c>
      <c r="B97" s="6">
        <v>46186</v>
      </c>
      <c r="C97" t="s">
        <v>408</v>
      </c>
      <c r="D97" t="s">
        <v>447</v>
      </c>
      <c r="E97" t="s">
        <v>95</v>
      </c>
      <c r="F97">
        <v>24</v>
      </c>
      <c r="G97" t="s">
        <v>133</v>
      </c>
      <c r="H97" t="s">
        <v>134</v>
      </c>
      <c r="I97" t="s">
        <v>135</v>
      </c>
      <c r="J97" t="s">
        <v>114</v>
      </c>
      <c r="K97" t="s">
        <v>115</v>
      </c>
      <c r="L97" t="s">
        <v>116</v>
      </c>
      <c r="M97" t="s">
        <v>117</v>
      </c>
      <c r="N97" t="s">
        <v>118</v>
      </c>
      <c r="O97" t="s">
        <v>104</v>
      </c>
      <c r="P97">
        <v>3</v>
      </c>
      <c r="Q97">
        <v>1600</v>
      </c>
      <c r="R97">
        <v>0</v>
      </c>
      <c r="S97">
        <v>193</v>
      </c>
      <c r="T97">
        <f>Table1_1[[#This Row],[Quantity]]*Table1_1[[#This Row],[Unit_Price]]</f>
        <v>4800</v>
      </c>
      <c r="U97">
        <f>Table1_1[[#This Row],[Discount]]*Table1_1[[#This Row],[Revenue]]</f>
        <v>0</v>
      </c>
      <c r="V97">
        <f>Table1_1[[#This Row],[Revenue]]-Table1_1[[#This Row],[Discount_amount]]-Table1_1[[#This Row],[Shipping_Cost]]</f>
        <v>4607</v>
      </c>
      <c r="W97" t="s">
        <v>1716</v>
      </c>
      <c r="X97" t="s">
        <v>141</v>
      </c>
      <c r="Y97">
        <v>2026</v>
      </c>
      <c r="Z97">
        <v>2</v>
      </c>
      <c r="AA97" t="s">
        <v>1714</v>
      </c>
      <c r="AB97" t="s">
        <v>1728</v>
      </c>
    </row>
    <row r="98" spans="1:28" x14ac:dyDescent="0.25">
      <c r="A98" s="17" t="s">
        <v>1817</v>
      </c>
      <c r="B98" s="6">
        <v>46147</v>
      </c>
      <c r="C98" t="s">
        <v>313</v>
      </c>
      <c r="D98" t="s">
        <v>449</v>
      </c>
      <c r="E98" t="s">
        <v>95</v>
      </c>
      <c r="F98">
        <v>31</v>
      </c>
      <c r="G98" t="s">
        <v>133</v>
      </c>
      <c r="H98" t="s">
        <v>180</v>
      </c>
      <c r="I98" t="s">
        <v>181</v>
      </c>
      <c r="J98" t="s">
        <v>147</v>
      </c>
      <c r="K98" t="s">
        <v>115</v>
      </c>
      <c r="L98" t="s">
        <v>116</v>
      </c>
      <c r="M98" t="s">
        <v>117</v>
      </c>
      <c r="N98" t="s">
        <v>118</v>
      </c>
      <c r="O98" t="s">
        <v>169</v>
      </c>
      <c r="P98">
        <v>4</v>
      </c>
      <c r="Q98">
        <v>1600</v>
      </c>
      <c r="R98">
        <v>0</v>
      </c>
      <c r="S98">
        <v>160</v>
      </c>
      <c r="T98">
        <f>Table1_1[[#This Row],[Quantity]]*Table1_1[[#This Row],[Unit_Price]]</f>
        <v>6400</v>
      </c>
      <c r="U98">
        <f>Table1_1[[#This Row],[Discount]]*Table1_1[[#This Row],[Revenue]]</f>
        <v>0</v>
      </c>
      <c r="V98">
        <f>Table1_1[[#This Row],[Revenue]]-Table1_1[[#This Row],[Discount_amount]]-Table1_1[[#This Row],[Shipping_Cost]]</f>
        <v>6240</v>
      </c>
      <c r="W98" t="s">
        <v>120</v>
      </c>
      <c r="X98" t="s">
        <v>129</v>
      </c>
      <c r="Y98">
        <v>2026</v>
      </c>
      <c r="Z98">
        <v>2</v>
      </c>
      <c r="AA98" t="s">
        <v>1705</v>
      </c>
      <c r="AB98" t="s">
        <v>1706</v>
      </c>
    </row>
    <row r="99" spans="1:28" x14ac:dyDescent="0.25">
      <c r="A99" s="17" t="s">
        <v>1818</v>
      </c>
      <c r="B99" s="6">
        <v>46262</v>
      </c>
      <c r="C99" t="s">
        <v>451</v>
      </c>
      <c r="D99" t="s">
        <v>318</v>
      </c>
      <c r="E99" t="s">
        <v>110</v>
      </c>
      <c r="F99">
        <v>24</v>
      </c>
      <c r="G99" t="s">
        <v>111</v>
      </c>
      <c r="H99" t="s">
        <v>192</v>
      </c>
      <c r="I99" t="s">
        <v>193</v>
      </c>
      <c r="J99" t="s">
        <v>114</v>
      </c>
      <c r="K99" t="s">
        <v>339</v>
      </c>
      <c r="L99" t="s">
        <v>340</v>
      </c>
      <c r="M99" t="s">
        <v>102</v>
      </c>
      <c r="N99" t="s">
        <v>342</v>
      </c>
      <c r="O99" t="s">
        <v>148</v>
      </c>
      <c r="P99">
        <v>3</v>
      </c>
      <c r="Q99">
        <v>65000</v>
      </c>
      <c r="R99">
        <v>0.05</v>
      </c>
      <c r="S99">
        <v>400</v>
      </c>
      <c r="T99">
        <f>Table1_1[[#This Row],[Quantity]]*Table1_1[[#This Row],[Unit_Price]]</f>
        <v>195000</v>
      </c>
      <c r="U99">
        <f>Table1_1[[#This Row],[Discount]]*Table1_1[[#This Row],[Revenue]]</f>
        <v>9750</v>
      </c>
      <c r="V99">
        <f>Table1_1[[#This Row],[Revenue]]-Table1_1[[#This Row],[Discount_amount]]-Table1_1[[#This Row],[Shipping_Cost]]</f>
        <v>184850</v>
      </c>
      <c r="W99" t="s">
        <v>1708</v>
      </c>
      <c r="X99" t="s">
        <v>106</v>
      </c>
      <c r="Y99">
        <v>2026</v>
      </c>
      <c r="Z99">
        <v>3</v>
      </c>
      <c r="AA99" t="s">
        <v>1743</v>
      </c>
      <c r="AB99" t="s">
        <v>1722</v>
      </c>
    </row>
    <row r="100" spans="1:28" x14ac:dyDescent="0.25">
      <c r="A100" s="17" t="s">
        <v>1819</v>
      </c>
      <c r="B100" s="6">
        <v>46192</v>
      </c>
      <c r="C100" t="s">
        <v>422</v>
      </c>
      <c r="D100" t="s">
        <v>453</v>
      </c>
      <c r="E100" t="s">
        <v>95</v>
      </c>
      <c r="F100">
        <v>26</v>
      </c>
      <c r="G100" t="s">
        <v>111</v>
      </c>
      <c r="H100" t="s">
        <v>145</v>
      </c>
      <c r="I100" t="s">
        <v>303</v>
      </c>
      <c r="J100" t="s">
        <v>147</v>
      </c>
      <c r="K100" t="s">
        <v>182</v>
      </c>
      <c r="L100" t="s">
        <v>183</v>
      </c>
      <c r="M100" t="s">
        <v>138</v>
      </c>
      <c r="N100" t="s">
        <v>184</v>
      </c>
      <c r="O100" t="s">
        <v>154</v>
      </c>
      <c r="P100">
        <v>2</v>
      </c>
      <c r="Q100">
        <v>650</v>
      </c>
      <c r="R100">
        <v>0.05</v>
      </c>
      <c r="S100">
        <v>100</v>
      </c>
      <c r="T100">
        <f>Table1_1[[#This Row],[Quantity]]*Table1_1[[#This Row],[Unit_Price]]</f>
        <v>1300</v>
      </c>
      <c r="U100">
        <f>Table1_1[[#This Row],[Discount]]*Table1_1[[#This Row],[Revenue]]</f>
        <v>65</v>
      </c>
      <c r="V100">
        <f>Table1_1[[#This Row],[Revenue]]-Table1_1[[#This Row],[Discount_amount]]-Table1_1[[#This Row],[Shipping_Cost]]</f>
        <v>1135</v>
      </c>
      <c r="W100" t="s">
        <v>120</v>
      </c>
      <c r="X100" t="s">
        <v>106</v>
      </c>
      <c r="Y100">
        <v>2026</v>
      </c>
      <c r="Z100">
        <v>2</v>
      </c>
      <c r="AA100" t="s">
        <v>1714</v>
      </c>
      <c r="AB100" t="s">
        <v>1722</v>
      </c>
    </row>
    <row r="101" spans="1:28" x14ac:dyDescent="0.25">
      <c r="A101" s="17" t="s">
        <v>1820</v>
      </c>
      <c r="B101" s="6">
        <v>46062</v>
      </c>
      <c r="C101" t="s">
        <v>455</v>
      </c>
      <c r="D101" t="s">
        <v>456</v>
      </c>
      <c r="E101" t="s">
        <v>95</v>
      </c>
      <c r="F101">
        <v>36</v>
      </c>
      <c r="G101" t="s">
        <v>111</v>
      </c>
      <c r="H101" t="s">
        <v>112</v>
      </c>
      <c r="I101" t="s">
        <v>173</v>
      </c>
      <c r="J101" t="s">
        <v>114</v>
      </c>
      <c r="K101" t="s">
        <v>182</v>
      </c>
      <c r="L101" t="s">
        <v>183</v>
      </c>
      <c r="M101" t="s">
        <v>138</v>
      </c>
      <c r="N101" t="s">
        <v>184</v>
      </c>
      <c r="O101" t="s">
        <v>119</v>
      </c>
      <c r="P101">
        <v>1</v>
      </c>
      <c r="Q101">
        <v>650</v>
      </c>
      <c r="R101">
        <v>0.1</v>
      </c>
      <c r="S101">
        <v>260</v>
      </c>
      <c r="T101">
        <f>Table1_1[[#This Row],[Quantity]]*Table1_1[[#This Row],[Unit_Price]]</f>
        <v>650</v>
      </c>
      <c r="U101">
        <f>Table1_1[[#This Row],[Discount]]*Table1_1[[#This Row],[Revenue]]</f>
        <v>65</v>
      </c>
      <c r="V101">
        <f>Table1_1[[#This Row],[Revenue]]-Table1_1[[#This Row],[Discount_amount]]-Table1_1[[#This Row],[Shipping_Cost]]</f>
        <v>325</v>
      </c>
      <c r="W101" t="s">
        <v>1716</v>
      </c>
      <c r="X101" t="s">
        <v>106</v>
      </c>
      <c r="Y101">
        <v>2026</v>
      </c>
      <c r="Z101">
        <v>1</v>
      </c>
      <c r="AA101" t="s">
        <v>1709</v>
      </c>
      <c r="AB101" t="s">
        <v>1737</v>
      </c>
    </row>
    <row r="102" spans="1:28" x14ac:dyDescent="0.25">
      <c r="A102" s="17" t="s">
        <v>1821</v>
      </c>
      <c r="B102" s="6">
        <v>46086</v>
      </c>
      <c r="C102" t="s">
        <v>458</v>
      </c>
      <c r="D102" t="s">
        <v>445</v>
      </c>
      <c r="E102" t="s">
        <v>110</v>
      </c>
      <c r="F102">
        <v>32</v>
      </c>
      <c r="G102" t="s">
        <v>111</v>
      </c>
      <c r="H102" t="s">
        <v>152</v>
      </c>
      <c r="I102" t="s">
        <v>274</v>
      </c>
      <c r="J102" t="s">
        <v>147</v>
      </c>
      <c r="K102" t="s">
        <v>238</v>
      </c>
      <c r="L102" t="s">
        <v>239</v>
      </c>
      <c r="M102" t="s">
        <v>126</v>
      </c>
      <c r="N102" t="s">
        <v>240</v>
      </c>
      <c r="O102" t="s">
        <v>104</v>
      </c>
      <c r="P102">
        <v>3</v>
      </c>
      <c r="Q102">
        <v>10500</v>
      </c>
      <c r="R102">
        <v>0.05</v>
      </c>
      <c r="S102">
        <v>199</v>
      </c>
      <c r="T102">
        <f>Table1_1[[#This Row],[Quantity]]*Table1_1[[#This Row],[Unit_Price]]</f>
        <v>31500</v>
      </c>
      <c r="U102">
        <f>Table1_1[[#This Row],[Discount]]*Table1_1[[#This Row],[Revenue]]</f>
        <v>1575</v>
      </c>
      <c r="V102">
        <f>Table1_1[[#This Row],[Revenue]]-Table1_1[[#This Row],[Discount_amount]]-Table1_1[[#This Row],[Shipping_Cost]]</f>
        <v>29726</v>
      </c>
      <c r="W102" t="s">
        <v>224</v>
      </c>
      <c r="X102" t="s">
        <v>129</v>
      </c>
      <c r="Y102">
        <v>2026</v>
      </c>
      <c r="Z102">
        <v>1</v>
      </c>
      <c r="AA102" t="s">
        <v>1717</v>
      </c>
      <c r="AB102" t="s">
        <v>1720</v>
      </c>
    </row>
    <row r="103" spans="1:28" x14ac:dyDescent="0.25">
      <c r="A103" s="17" t="s">
        <v>1822</v>
      </c>
      <c r="B103" s="6">
        <v>46140</v>
      </c>
      <c r="C103" t="s">
        <v>405</v>
      </c>
      <c r="D103" t="s">
        <v>394</v>
      </c>
      <c r="E103" t="s">
        <v>110</v>
      </c>
      <c r="F103">
        <v>22</v>
      </c>
      <c r="G103" t="s">
        <v>111</v>
      </c>
      <c r="H103" t="s">
        <v>112</v>
      </c>
      <c r="I103" t="s">
        <v>315</v>
      </c>
      <c r="J103" t="s">
        <v>147</v>
      </c>
      <c r="K103" t="s">
        <v>136</v>
      </c>
      <c r="L103" t="s">
        <v>137</v>
      </c>
      <c r="M103" t="s">
        <v>138</v>
      </c>
      <c r="N103" t="s">
        <v>139</v>
      </c>
      <c r="O103" t="s">
        <v>140</v>
      </c>
      <c r="P103">
        <v>4</v>
      </c>
      <c r="Q103">
        <v>1200</v>
      </c>
      <c r="R103">
        <v>0.1</v>
      </c>
      <c r="S103">
        <v>59</v>
      </c>
      <c r="T103">
        <f>Table1_1[[#This Row],[Quantity]]*Table1_1[[#This Row],[Unit_Price]]</f>
        <v>4800</v>
      </c>
      <c r="U103">
        <f>Table1_1[[#This Row],[Discount]]*Table1_1[[#This Row],[Revenue]]</f>
        <v>480</v>
      </c>
      <c r="V103">
        <f>Table1_1[[#This Row],[Revenue]]-Table1_1[[#This Row],[Discount_amount]]-Table1_1[[#This Row],[Shipping_Cost]]</f>
        <v>4261</v>
      </c>
      <c r="W103" t="s">
        <v>1716</v>
      </c>
      <c r="X103" t="s">
        <v>106</v>
      </c>
      <c r="Y103">
        <v>2026</v>
      </c>
      <c r="Z103">
        <v>2</v>
      </c>
      <c r="AA103" t="s">
        <v>1711</v>
      </c>
      <c r="AB103" t="s">
        <v>1706</v>
      </c>
    </row>
    <row r="104" spans="1:28" x14ac:dyDescent="0.25">
      <c r="A104" s="17" t="s">
        <v>1823</v>
      </c>
      <c r="B104" s="6">
        <v>46025</v>
      </c>
      <c r="C104" t="s">
        <v>461</v>
      </c>
      <c r="D104" t="s">
        <v>462</v>
      </c>
      <c r="E104" t="s">
        <v>110</v>
      </c>
      <c r="F104">
        <v>37</v>
      </c>
      <c r="G104" t="s">
        <v>133</v>
      </c>
      <c r="H104" t="s">
        <v>180</v>
      </c>
      <c r="I104" t="s">
        <v>181</v>
      </c>
      <c r="J104" t="s">
        <v>147</v>
      </c>
      <c r="K104" t="s">
        <v>100</v>
      </c>
      <c r="L104" t="s">
        <v>101</v>
      </c>
      <c r="M104" t="s">
        <v>102</v>
      </c>
      <c r="N104" t="s">
        <v>103</v>
      </c>
      <c r="O104" t="s">
        <v>169</v>
      </c>
      <c r="P104">
        <v>2</v>
      </c>
      <c r="Q104">
        <v>850</v>
      </c>
      <c r="R104">
        <v>0</v>
      </c>
      <c r="S104">
        <v>306</v>
      </c>
      <c r="T104">
        <f>Table1_1[[#This Row],[Quantity]]*Table1_1[[#This Row],[Unit_Price]]</f>
        <v>1700</v>
      </c>
      <c r="U104">
        <f>Table1_1[[#This Row],[Discount]]*Table1_1[[#This Row],[Revenue]]</f>
        <v>0</v>
      </c>
      <c r="V104">
        <f>Table1_1[[#This Row],[Revenue]]-Table1_1[[#This Row],[Discount_amount]]-Table1_1[[#This Row],[Shipping_Cost]]</f>
        <v>1394</v>
      </c>
      <c r="W104" t="s">
        <v>224</v>
      </c>
      <c r="X104" t="s">
        <v>106</v>
      </c>
      <c r="Y104">
        <v>2026</v>
      </c>
      <c r="Z104">
        <v>1</v>
      </c>
      <c r="AA104" t="s">
        <v>1735</v>
      </c>
      <c r="AB104" t="s">
        <v>1728</v>
      </c>
    </row>
    <row r="105" spans="1:28" x14ac:dyDescent="0.25">
      <c r="A105" s="17" t="s">
        <v>1824</v>
      </c>
      <c r="B105" s="6">
        <v>46190</v>
      </c>
      <c r="C105" t="s">
        <v>464</v>
      </c>
      <c r="D105" t="s">
        <v>465</v>
      </c>
      <c r="E105" t="s">
        <v>95</v>
      </c>
      <c r="F105">
        <v>26</v>
      </c>
      <c r="G105" t="s">
        <v>159</v>
      </c>
      <c r="H105" t="s">
        <v>160</v>
      </c>
      <c r="I105" t="s">
        <v>161</v>
      </c>
      <c r="J105" t="s">
        <v>99</v>
      </c>
      <c r="K105" t="s">
        <v>230</v>
      </c>
      <c r="L105" t="s">
        <v>231</v>
      </c>
      <c r="M105" t="s">
        <v>232</v>
      </c>
      <c r="N105" t="s">
        <v>233</v>
      </c>
      <c r="O105" t="s">
        <v>119</v>
      </c>
      <c r="P105">
        <v>4</v>
      </c>
      <c r="Q105">
        <v>300</v>
      </c>
      <c r="R105">
        <v>0.15</v>
      </c>
      <c r="S105">
        <v>498</v>
      </c>
      <c r="T105">
        <f>Table1_1[[#This Row],[Quantity]]*Table1_1[[#This Row],[Unit_Price]]</f>
        <v>1200</v>
      </c>
      <c r="U105">
        <f>Table1_1[[#This Row],[Discount]]*Table1_1[[#This Row],[Revenue]]</f>
        <v>180</v>
      </c>
      <c r="V105">
        <f>Table1_1[[#This Row],[Revenue]]-Table1_1[[#This Row],[Discount_amount]]-Table1_1[[#This Row],[Shipping_Cost]]</f>
        <v>522</v>
      </c>
      <c r="W105" t="s">
        <v>1716</v>
      </c>
      <c r="X105" t="s">
        <v>106</v>
      </c>
      <c r="Y105">
        <v>2026</v>
      </c>
      <c r="Z105">
        <v>2</v>
      </c>
      <c r="AA105" t="s">
        <v>1714</v>
      </c>
      <c r="AB105" t="s">
        <v>1703</v>
      </c>
    </row>
    <row r="106" spans="1:28" x14ac:dyDescent="0.25">
      <c r="A106" s="17" t="s">
        <v>1825</v>
      </c>
      <c r="B106" s="6">
        <v>46084</v>
      </c>
      <c r="C106" t="s">
        <v>467</v>
      </c>
      <c r="D106" t="s">
        <v>468</v>
      </c>
      <c r="E106" t="s">
        <v>110</v>
      </c>
      <c r="F106">
        <v>23</v>
      </c>
      <c r="G106" t="s">
        <v>111</v>
      </c>
      <c r="H106" t="s">
        <v>152</v>
      </c>
      <c r="I106" t="s">
        <v>274</v>
      </c>
      <c r="J106" t="s">
        <v>114</v>
      </c>
      <c r="K106" t="s">
        <v>174</v>
      </c>
      <c r="L106" t="s">
        <v>1724</v>
      </c>
      <c r="M106" t="s">
        <v>102</v>
      </c>
      <c r="N106" t="s">
        <v>176</v>
      </c>
      <c r="O106" t="s">
        <v>104</v>
      </c>
      <c r="P106">
        <v>8</v>
      </c>
      <c r="Q106">
        <v>12500</v>
      </c>
      <c r="R106">
        <v>0.1</v>
      </c>
      <c r="S106">
        <v>416</v>
      </c>
      <c r="T106">
        <f>Table1_1[[#This Row],[Quantity]]*Table1_1[[#This Row],[Unit_Price]]</f>
        <v>100000</v>
      </c>
      <c r="U106">
        <f>Table1_1[[#This Row],[Discount]]*Table1_1[[#This Row],[Revenue]]</f>
        <v>10000</v>
      </c>
      <c r="V106">
        <f>Table1_1[[#This Row],[Revenue]]-Table1_1[[#This Row],[Discount_amount]]-Table1_1[[#This Row],[Shipping_Cost]]</f>
        <v>89584</v>
      </c>
      <c r="W106" t="s">
        <v>1708</v>
      </c>
      <c r="X106" t="s">
        <v>129</v>
      </c>
      <c r="Y106">
        <v>2026</v>
      </c>
      <c r="Z106">
        <v>1</v>
      </c>
      <c r="AA106" t="s">
        <v>1717</v>
      </c>
      <c r="AB106" t="s">
        <v>1706</v>
      </c>
    </row>
    <row r="107" spans="1:28" x14ac:dyDescent="0.25">
      <c r="A107" s="17" t="s">
        <v>1826</v>
      </c>
      <c r="B107" s="6">
        <v>46156</v>
      </c>
      <c r="C107" t="s">
        <v>296</v>
      </c>
      <c r="D107" t="s">
        <v>470</v>
      </c>
      <c r="E107" t="s">
        <v>110</v>
      </c>
      <c r="F107">
        <v>32</v>
      </c>
      <c r="G107" t="s">
        <v>159</v>
      </c>
      <c r="H107" t="s">
        <v>202</v>
      </c>
      <c r="I107" t="s">
        <v>203</v>
      </c>
      <c r="J107" t="s">
        <v>99</v>
      </c>
      <c r="K107" t="s">
        <v>174</v>
      </c>
      <c r="L107" t="s">
        <v>1724</v>
      </c>
      <c r="M107" t="s">
        <v>102</v>
      </c>
      <c r="N107" t="s">
        <v>176</v>
      </c>
      <c r="O107" t="s">
        <v>169</v>
      </c>
      <c r="P107">
        <v>1</v>
      </c>
      <c r="Q107">
        <v>12500</v>
      </c>
      <c r="R107">
        <v>0.05</v>
      </c>
      <c r="S107">
        <v>438</v>
      </c>
      <c r="T107">
        <f>Table1_1[[#This Row],[Quantity]]*Table1_1[[#This Row],[Unit_Price]]</f>
        <v>12500</v>
      </c>
      <c r="U107">
        <f>Table1_1[[#This Row],[Discount]]*Table1_1[[#This Row],[Revenue]]</f>
        <v>625</v>
      </c>
      <c r="V107">
        <f>Table1_1[[#This Row],[Revenue]]-Table1_1[[#This Row],[Discount_amount]]-Table1_1[[#This Row],[Shipping_Cost]]</f>
        <v>11437</v>
      </c>
      <c r="W107" t="s">
        <v>1708</v>
      </c>
      <c r="X107" t="s">
        <v>106</v>
      </c>
      <c r="Y107">
        <v>2026</v>
      </c>
      <c r="Z107">
        <v>2</v>
      </c>
      <c r="AA107" t="s">
        <v>1705</v>
      </c>
      <c r="AB107" t="s">
        <v>1720</v>
      </c>
    </row>
    <row r="108" spans="1:28" x14ac:dyDescent="0.25">
      <c r="A108" s="17" t="s">
        <v>1827</v>
      </c>
      <c r="B108" s="6">
        <v>46107</v>
      </c>
      <c r="C108" t="s">
        <v>320</v>
      </c>
      <c r="D108" t="s">
        <v>472</v>
      </c>
      <c r="E108" t="s">
        <v>110</v>
      </c>
      <c r="F108">
        <v>31</v>
      </c>
      <c r="G108" t="s">
        <v>111</v>
      </c>
      <c r="H108" t="s">
        <v>145</v>
      </c>
      <c r="I108" t="s">
        <v>146</v>
      </c>
      <c r="J108" t="s">
        <v>99</v>
      </c>
      <c r="K108" t="s">
        <v>254</v>
      </c>
      <c r="L108" t="s">
        <v>255</v>
      </c>
      <c r="M108" t="s">
        <v>232</v>
      </c>
      <c r="N108" t="s">
        <v>256</v>
      </c>
      <c r="O108" t="s">
        <v>119</v>
      </c>
      <c r="P108">
        <v>1</v>
      </c>
      <c r="Q108">
        <v>400</v>
      </c>
      <c r="R108">
        <v>0</v>
      </c>
      <c r="S108">
        <v>193</v>
      </c>
      <c r="T108">
        <f>Table1_1[[#This Row],[Quantity]]*Table1_1[[#This Row],[Unit_Price]]</f>
        <v>400</v>
      </c>
      <c r="U108">
        <f>Table1_1[[#This Row],[Discount]]*Table1_1[[#This Row],[Revenue]]</f>
        <v>0</v>
      </c>
      <c r="V108">
        <f>Table1_1[[#This Row],[Revenue]]-Table1_1[[#This Row],[Discount_amount]]-Table1_1[[#This Row],[Shipping_Cost]]</f>
        <v>207</v>
      </c>
      <c r="W108" t="s">
        <v>1708</v>
      </c>
      <c r="X108" t="s">
        <v>106</v>
      </c>
      <c r="Y108">
        <v>2026</v>
      </c>
      <c r="Z108">
        <v>1</v>
      </c>
      <c r="AA108" t="s">
        <v>1717</v>
      </c>
      <c r="AB108" t="s">
        <v>1720</v>
      </c>
    </row>
    <row r="109" spans="1:28" x14ac:dyDescent="0.25">
      <c r="A109" s="17" t="s">
        <v>1828</v>
      </c>
      <c r="B109" s="6">
        <v>46058</v>
      </c>
      <c r="C109" t="s">
        <v>474</v>
      </c>
      <c r="D109" t="s">
        <v>475</v>
      </c>
      <c r="E109" t="s">
        <v>95</v>
      </c>
      <c r="F109">
        <v>27</v>
      </c>
      <c r="G109" t="s">
        <v>96</v>
      </c>
      <c r="H109" t="s">
        <v>207</v>
      </c>
      <c r="I109" t="s">
        <v>270</v>
      </c>
      <c r="J109" t="s">
        <v>99</v>
      </c>
      <c r="K109" t="s">
        <v>182</v>
      </c>
      <c r="L109" t="s">
        <v>183</v>
      </c>
      <c r="M109" t="s">
        <v>138</v>
      </c>
      <c r="N109" t="s">
        <v>184</v>
      </c>
      <c r="O109" t="s">
        <v>194</v>
      </c>
      <c r="P109">
        <v>2</v>
      </c>
      <c r="Q109">
        <v>650</v>
      </c>
      <c r="R109">
        <v>0</v>
      </c>
      <c r="S109">
        <v>104</v>
      </c>
      <c r="T109">
        <f>Table1_1[[#This Row],[Quantity]]*Table1_1[[#This Row],[Unit_Price]]</f>
        <v>1300</v>
      </c>
      <c r="U109">
        <f>Table1_1[[#This Row],[Discount]]*Table1_1[[#This Row],[Revenue]]</f>
        <v>0</v>
      </c>
      <c r="V109">
        <f>Table1_1[[#This Row],[Revenue]]-Table1_1[[#This Row],[Discount_amount]]-Table1_1[[#This Row],[Shipping_Cost]]</f>
        <v>1196</v>
      </c>
      <c r="W109" t="s">
        <v>1716</v>
      </c>
      <c r="X109" t="s">
        <v>106</v>
      </c>
      <c r="Y109">
        <v>2026</v>
      </c>
      <c r="Z109">
        <v>1</v>
      </c>
      <c r="AA109" t="s">
        <v>1709</v>
      </c>
      <c r="AB109" t="s">
        <v>1720</v>
      </c>
    </row>
    <row r="110" spans="1:28" x14ac:dyDescent="0.25">
      <c r="A110" s="17" t="s">
        <v>1829</v>
      </c>
      <c r="B110" s="6">
        <v>46023</v>
      </c>
      <c r="C110" t="s">
        <v>396</v>
      </c>
      <c r="D110" t="s">
        <v>478</v>
      </c>
      <c r="E110" t="s">
        <v>95</v>
      </c>
      <c r="F110">
        <v>41</v>
      </c>
      <c r="G110" t="s">
        <v>133</v>
      </c>
      <c r="H110" t="s">
        <v>180</v>
      </c>
      <c r="I110" t="s">
        <v>181</v>
      </c>
      <c r="J110" t="s">
        <v>99</v>
      </c>
      <c r="K110" t="s">
        <v>174</v>
      </c>
      <c r="L110" t="s">
        <v>1724</v>
      </c>
      <c r="M110" t="s">
        <v>102</v>
      </c>
      <c r="N110" t="s">
        <v>176</v>
      </c>
      <c r="O110" t="s">
        <v>169</v>
      </c>
      <c r="P110">
        <v>1</v>
      </c>
      <c r="Q110">
        <v>12500</v>
      </c>
      <c r="R110">
        <v>0.2</v>
      </c>
      <c r="S110">
        <v>447</v>
      </c>
      <c r="T110">
        <f>Table1_1[[#This Row],[Quantity]]*Table1_1[[#This Row],[Unit_Price]]</f>
        <v>12500</v>
      </c>
      <c r="U110">
        <f>Table1_1[[#This Row],[Discount]]*Table1_1[[#This Row],[Revenue]]</f>
        <v>2500</v>
      </c>
      <c r="V110">
        <f>Table1_1[[#This Row],[Revenue]]-Table1_1[[#This Row],[Discount_amount]]-Table1_1[[#This Row],[Shipping_Cost]]</f>
        <v>9553</v>
      </c>
      <c r="W110" t="s">
        <v>120</v>
      </c>
      <c r="X110" t="s">
        <v>106</v>
      </c>
      <c r="Y110">
        <v>2026</v>
      </c>
      <c r="Z110">
        <v>1</v>
      </c>
      <c r="AA110" t="s">
        <v>1735</v>
      </c>
      <c r="AB110" t="s">
        <v>1720</v>
      </c>
    </row>
    <row r="111" spans="1:28" x14ac:dyDescent="0.25">
      <c r="A111" s="17" t="s">
        <v>1830</v>
      </c>
      <c r="B111" s="6">
        <v>46063</v>
      </c>
      <c r="C111" t="s">
        <v>361</v>
      </c>
      <c r="D111" t="s">
        <v>480</v>
      </c>
      <c r="E111" t="s">
        <v>95</v>
      </c>
      <c r="F111">
        <v>31</v>
      </c>
      <c r="G111" t="s">
        <v>96</v>
      </c>
      <c r="H111" t="s">
        <v>207</v>
      </c>
      <c r="I111" t="s">
        <v>270</v>
      </c>
      <c r="J111" t="s">
        <v>114</v>
      </c>
      <c r="K111" t="s">
        <v>238</v>
      </c>
      <c r="L111" t="s">
        <v>239</v>
      </c>
      <c r="M111" t="s">
        <v>126</v>
      </c>
      <c r="N111" t="s">
        <v>240</v>
      </c>
      <c r="O111" t="s">
        <v>104</v>
      </c>
      <c r="P111">
        <v>2</v>
      </c>
      <c r="Q111">
        <v>10500</v>
      </c>
      <c r="R111">
        <v>0</v>
      </c>
      <c r="S111">
        <v>490</v>
      </c>
      <c r="T111">
        <f>Table1_1[[#This Row],[Quantity]]*Table1_1[[#This Row],[Unit_Price]]</f>
        <v>21000</v>
      </c>
      <c r="U111">
        <f>Table1_1[[#This Row],[Discount]]*Table1_1[[#This Row],[Revenue]]</f>
        <v>0</v>
      </c>
      <c r="V111">
        <f>Table1_1[[#This Row],[Revenue]]-Table1_1[[#This Row],[Discount_amount]]-Table1_1[[#This Row],[Shipping_Cost]]</f>
        <v>20510</v>
      </c>
      <c r="W111" t="s">
        <v>1716</v>
      </c>
      <c r="X111" t="s">
        <v>106</v>
      </c>
      <c r="Y111">
        <v>2026</v>
      </c>
      <c r="Z111">
        <v>1</v>
      </c>
      <c r="AA111" t="s">
        <v>1709</v>
      </c>
      <c r="AB111" t="s">
        <v>1706</v>
      </c>
    </row>
    <row r="112" spans="1:28" x14ac:dyDescent="0.25">
      <c r="A112" s="17" t="s">
        <v>1831</v>
      </c>
      <c r="B112" s="6">
        <v>46027</v>
      </c>
      <c r="C112" t="s">
        <v>482</v>
      </c>
      <c r="D112" t="s">
        <v>483</v>
      </c>
      <c r="E112" t="s">
        <v>95</v>
      </c>
      <c r="F112">
        <v>42</v>
      </c>
      <c r="G112" t="s">
        <v>111</v>
      </c>
      <c r="H112" t="s">
        <v>112</v>
      </c>
      <c r="I112" t="s">
        <v>315</v>
      </c>
      <c r="J112" t="s">
        <v>114</v>
      </c>
      <c r="K112" t="s">
        <v>310</v>
      </c>
      <c r="L112" t="s">
        <v>311</v>
      </c>
      <c r="M112" t="s">
        <v>102</v>
      </c>
      <c r="N112" t="s">
        <v>103</v>
      </c>
      <c r="O112" t="s">
        <v>140</v>
      </c>
      <c r="P112">
        <v>5</v>
      </c>
      <c r="Q112">
        <v>1200</v>
      </c>
      <c r="R112">
        <v>0.05</v>
      </c>
      <c r="S112">
        <v>299</v>
      </c>
      <c r="T112">
        <f>Table1_1[[#This Row],[Quantity]]*Table1_1[[#This Row],[Unit_Price]]</f>
        <v>6000</v>
      </c>
      <c r="U112">
        <f>Table1_1[[#This Row],[Discount]]*Table1_1[[#This Row],[Revenue]]</f>
        <v>300</v>
      </c>
      <c r="V112">
        <f>Table1_1[[#This Row],[Revenue]]-Table1_1[[#This Row],[Discount_amount]]-Table1_1[[#This Row],[Shipping_Cost]]</f>
        <v>5401</v>
      </c>
      <c r="W112" t="s">
        <v>120</v>
      </c>
      <c r="X112" t="s">
        <v>129</v>
      </c>
      <c r="Y112">
        <v>2026</v>
      </c>
      <c r="Z112">
        <v>1</v>
      </c>
      <c r="AA112" t="s">
        <v>1735</v>
      </c>
      <c r="AB112" t="s">
        <v>1737</v>
      </c>
    </row>
    <row r="113" spans="1:28" x14ac:dyDescent="0.25">
      <c r="A113" s="17" t="s">
        <v>1832</v>
      </c>
      <c r="B113" s="6">
        <v>46205</v>
      </c>
      <c r="C113" t="s">
        <v>485</v>
      </c>
      <c r="D113" t="s">
        <v>206</v>
      </c>
      <c r="E113" t="s">
        <v>110</v>
      </c>
      <c r="F113">
        <v>55</v>
      </c>
      <c r="G113" t="s">
        <v>96</v>
      </c>
      <c r="H113" t="s">
        <v>97</v>
      </c>
      <c r="I113" t="s">
        <v>98</v>
      </c>
      <c r="J113" t="s">
        <v>147</v>
      </c>
      <c r="K113" t="s">
        <v>222</v>
      </c>
      <c r="L113" t="s">
        <v>1739</v>
      </c>
      <c r="M113" t="s">
        <v>102</v>
      </c>
      <c r="N113" t="s">
        <v>103</v>
      </c>
      <c r="O113" t="s">
        <v>148</v>
      </c>
      <c r="P113">
        <v>5</v>
      </c>
      <c r="Q113">
        <v>1600</v>
      </c>
      <c r="R113">
        <v>0.1</v>
      </c>
      <c r="S113">
        <v>466</v>
      </c>
      <c r="T113">
        <f>Table1_1[[#This Row],[Quantity]]*Table1_1[[#This Row],[Unit_Price]]</f>
        <v>8000</v>
      </c>
      <c r="U113">
        <f>Table1_1[[#This Row],[Discount]]*Table1_1[[#This Row],[Revenue]]</f>
        <v>800</v>
      </c>
      <c r="V113">
        <f>Table1_1[[#This Row],[Revenue]]-Table1_1[[#This Row],[Discount_amount]]-Table1_1[[#This Row],[Shipping_Cost]]</f>
        <v>6734</v>
      </c>
      <c r="W113" t="s">
        <v>120</v>
      </c>
      <c r="X113" t="s">
        <v>141</v>
      </c>
      <c r="Y113">
        <v>2026</v>
      </c>
      <c r="Z113">
        <v>3</v>
      </c>
      <c r="AA113" t="s">
        <v>1702</v>
      </c>
      <c r="AB113" t="s">
        <v>1720</v>
      </c>
    </row>
    <row r="114" spans="1:28" x14ac:dyDescent="0.25">
      <c r="A114" s="17" t="s">
        <v>1833</v>
      </c>
      <c r="B114" s="6">
        <v>46026</v>
      </c>
      <c r="C114" t="s">
        <v>487</v>
      </c>
      <c r="D114" t="s">
        <v>488</v>
      </c>
      <c r="E114" t="s">
        <v>95</v>
      </c>
      <c r="F114">
        <v>48</v>
      </c>
      <c r="G114" t="s">
        <v>111</v>
      </c>
      <c r="H114" t="s">
        <v>112</v>
      </c>
      <c r="I114" t="s">
        <v>173</v>
      </c>
      <c r="J114" t="s">
        <v>99</v>
      </c>
      <c r="K114" t="s">
        <v>136</v>
      </c>
      <c r="L114" t="s">
        <v>137</v>
      </c>
      <c r="M114" t="s">
        <v>138</v>
      </c>
      <c r="N114" t="s">
        <v>139</v>
      </c>
      <c r="O114" t="s">
        <v>104</v>
      </c>
      <c r="P114">
        <v>7</v>
      </c>
      <c r="Q114">
        <v>1200</v>
      </c>
      <c r="R114">
        <v>0.1</v>
      </c>
      <c r="S114">
        <v>228</v>
      </c>
      <c r="T114">
        <f>Table1_1[[#This Row],[Quantity]]*Table1_1[[#This Row],[Unit_Price]]</f>
        <v>8400</v>
      </c>
      <c r="U114">
        <f>Table1_1[[#This Row],[Discount]]*Table1_1[[#This Row],[Revenue]]</f>
        <v>840</v>
      </c>
      <c r="V114">
        <f>Table1_1[[#This Row],[Revenue]]-Table1_1[[#This Row],[Discount_amount]]-Table1_1[[#This Row],[Shipping_Cost]]</f>
        <v>7332</v>
      </c>
      <c r="W114" t="s">
        <v>1708</v>
      </c>
      <c r="X114" t="s">
        <v>106</v>
      </c>
      <c r="Y114">
        <v>2026</v>
      </c>
      <c r="Z114">
        <v>1</v>
      </c>
      <c r="AA114" t="s">
        <v>1735</v>
      </c>
      <c r="AB114" t="s">
        <v>1712</v>
      </c>
    </row>
    <row r="115" spans="1:28" x14ac:dyDescent="0.25">
      <c r="A115" s="17" t="s">
        <v>1834</v>
      </c>
      <c r="B115" s="6">
        <v>46136</v>
      </c>
      <c r="C115" t="s">
        <v>157</v>
      </c>
      <c r="D115" t="s">
        <v>491</v>
      </c>
      <c r="E115" t="s">
        <v>110</v>
      </c>
      <c r="F115">
        <v>51</v>
      </c>
      <c r="G115" t="s">
        <v>111</v>
      </c>
      <c r="H115" t="s">
        <v>112</v>
      </c>
      <c r="I115" t="s">
        <v>188</v>
      </c>
      <c r="J115" t="s">
        <v>99</v>
      </c>
      <c r="K115" t="s">
        <v>254</v>
      </c>
      <c r="L115" t="s">
        <v>255</v>
      </c>
      <c r="M115" t="s">
        <v>232</v>
      </c>
      <c r="N115" t="s">
        <v>256</v>
      </c>
      <c r="O115" t="s">
        <v>198</v>
      </c>
      <c r="P115">
        <v>3</v>
      </c>
      <c r="Q115">
        <v>400</v>
      </c>
      <c r="R115">
        <v>0</v>
      </c>
      <c r="S115">
        <v>159</v>
      </c>
      <c r="T115">
        <f>Table1_1[[#This Row],[Quantity]]*Table1_1[[#This Row],[Unit_Price]]</f>
        <v>1200</v>
      </c>
      <c r="U115">
        <f>Table1_1[[#This Row],[Discount]]*Table1_1[[#This Row],[Revenue]]</f>
        <v>0</v>
      </c>
      <c r="V115">
        <f>Table1_1[[#This Row],[Revenue]]-Table1_1[[#This Row],[Discount_amount]]-Table1_1[[#This Row],[Shipping_Cost]]</f>
        <v>1041</v>
      </c>
      <c r="W115" t="s">
        <v>224</v>
      </c>
      <c r="X115" t="s">
        <v>129</v>
      </c>
      <c r="Y115">
        <v>2026</v>
      </c>
      <c r="Z115">
        <v>2</v>
      </c>
      <c r="AA115" t="s">
        <v>1711</v>
      </c>
      <c r="AB115" t="s">
        <v>1722</v>
      </c>
    </row>
    <row r="116" spans="1:28" x14ac:dyDescent="0.25">
      <c r="A116" s="17" t="s">
        <v>1835</v>
      </c>
      <c r="B116" s="6">
        <v>46137</v>
      </c>
      <c r="C116" t="s">
        <v>493</v>
      </c>
      <c r="D116" t="s">
        <v>470</v>
      </c>
      <c r="E116" t="s">
        <v>110</v>
      </c>
      <c r="F116">
        <v>24</v>
      </c>
      <c r="G116" t="s">
        <v>133</v>
      </c>
      <c r="H116" t="s">
        <v>134</v>
      </c>
      <c r="I116" t="s">
        <v>135</v>
      </c>
      <c r="J116" t="s">
        <v>99</v>
      </c>
      <c r="K116" t="s">
        <v>222</v>
      </c>
      <c r="L116" t="s">
        <v>1739</v>
      </c>
      <c r="M116" t="s">
        <v>102</v>
      </c>
      <c r="N116" t="s">
        <v>103</v>
      </c>
      <c r="O116" t="s">
        <v>104</v>
      </c>
      <c r="P116">
        <v>6</v>
      </c>
      <c r="Q116">
        <v>1600</v>
      </c>
      <c r="R116">
        <v>0.15</v>
      </c>
      <c r="S116">
        <v>379</v>
      </c>
      <c r="T116">
        <f>Table1_1[[#This Row],[Quantity]]*Table1_1[[#This Row],[Unit_Price]]</f>
        <v>9600</v>
      </c>
      <c r="U116">
        <f>Table1_1[[#This Row],[Discount]]*Table1_1[[#This Row],[Revenue]]</f>
        <v>1440</v>
      </c>
      <c r="V116">
        <f>Table1_1[[#This Row],[Revenue]]-Table1_1[[#This Row],[Discount_amount]]-Table1_1[[#This Row],[Shipping_Cost]]</f>
        <v>7781</v>
      </c>
      <c r="W116" t="s">
        <v>120</v>
      </c>
      <c r="X116" t="s">
        <v>106</v>
      </c>
      <c r="Y116">
        <v>2026</v>
      </c>
      <c r="Z116">
        <v>2</v>
      </c>
      <c r="AA116" t="s">
        <v>1711</v>
      </c>
      <c r="AB116" t="s">
        <v>1728</v>
      </c>
    </row>
    <row r="117" spans="1:28" x14ac:dyDescent="0.25">
      <c r="A117" s="17" t="s">
        <v>1836</v>
      </c>
      <c r="B117" s="6">
        <v>46253</v>
      </c>
      <c r="C117" t="s">
        <v>93</v>
      </c>
      <c r="D117" t="s">
        <v>277</v>
      </c>
      <c r="E117" t="s">
        <v>110</v>
      </c>
      <c r="F117">
        <v>48</v>
      </c>
      <c r="G117" t="s">
        <v>96</v>
      </c>
      <c r="H117" t="s">
        <v>207</v>
      </c>
      <c r="I117" t="s">
        <v>208</v>
      </c>
      <c r="J117" t="s">
        <v>114</v>
      </c>
      <c r="K117" t="s">
        <v>115</v>
      </c>
      <c r="L117" t="s">
        <v>116</v>
      </c>
      <c r="M117" t="s">
        <v>117</v>
      </c>
      <c r="N117" t="s">
        <v>118</v>
      </c>
      <c r="O117" t="s">
        <v>169</v>
      </c>
      <c r="P117">
        <v>4</v>
      </c>
      <c r="Q117">
        <v>1600</v>
      </c>
      <c r="R117">
        <v>0.15</v>
      </c>
      <c r="S117">
        <v>51</v>
      </c>
      <c r="T117">
        <f>Table1_1[[#This Row],[Quantity]]*Table1_1[[#This Row],[Unit_Price]]</f>
        <v>6400</v>
      </c>
      <c r="U117">
        <f>Table1_1[[#This Row],[Discount]]*Table1_1[[#This Row],[Revenue]]</f>
        <v>960</v>
      </c>
      <c r="V117">
        <f>Table1_1[[#This Row],[Revenue]]-Table1_1[[#This Row],[Discount_amount]]-Table1_1[[#This Row],[Shipping_Cost]]</f>
        <v>5389</v>
      </c>
      <c r="W117" t="s">
        <v>224</v>
      </c>
      <c r="X117" t="s">
        <v>106</v>
      </c>
      <c r="Y117">
        <v>2026</v>
      </c>
      <c r="Z117">
        <v>3</v>
      </c>
      <c r="AA117" t="s">
        <v>1743</v>
      </c>
      <c r="AB117" t="s">
        <v>1703</v>
      </c>
    </row>
    <row r="118" spans="1:28" x14ac:dyDescent="0.25">
      <c r="A118" s="17" t="s">
        <v>1837</v>
      </c>
      <c r="B118" s="6">
        <v>46203</v>
      </c>
      <c r="C118" t="s">
        <v>493</v>
      </c>
      <c r="D118" t="s">
        <v>306</v>
      </c>
      <c r="E118" t="s">
        <v>110</v>
      </c>
      <c r="F118">
        <v>53</v>
      </c>
      <c r="G118" t="s">
        <v>111</v>
      </c>
      <c r="H118" t="s">
        <v>192</v>
      </c>
      <c r="I118" t="s">
        <v>193</v>
      </c>
      <c r="J118" t="s">
        <v>99</v>
      </c>
      <c r="K118" t="s">
        <v>124</v>
      </c>
      <c r="L118" t="s">
        <v>125</v>
      </c>
      <c r="M118" t="s">
        <v>126</v>
      </c>
      <c r="N118" t="s">
        <v>127</v>
      </c>
      <c r="O118" t="s">
        <v>104</v>
      </c>
      <c r="P118">
        <v>1</v>
      </c>
      <c r="Q118">
        <v>8500</v>
      </c>
      <c r="R118">
        <v>0.2</v>
      </c>
      <c r="S118">
        <v>227</v>
      </c>
      <c r="T118">
        <f>Table1_1[[#This Row],[Quantity]]*Table1_1[[#This Row],[Unit_Price]]</f>
        <v>8500</v>
      </c>
      <c r="U118">
        <f>Table1_1[[#This Row],[Discount]]*Table1_1[[#This Row],[Revenue]]</f>
        <v>1700</v>
      </c>
      <c r="V118">
        <f>Table1_1[[#This Row],[Revenue]]-Table1_1[[#This Row],[Discount_amount]]-Table1_1[[#This Row],[Shipping_Cost]]</f>
        <v>6573</v>
      </c>
      <c r="W118" t="s">
        <v>105</v>
      </c>
      <c r="X118" t="s">
        <v>129</v>
      </c>
      <c r="Y118">
        <v>2026</v>
      </c>
      <c r="Z118">
        <v>2</v>
      </c>
      <c r="AA118" t="s">
        <v>1714</v>
      </c>
      <c r="AB118" t="s">
        <v>1706</v>
      </c>
    </row>
    <row r="119" spans="1:28" x14ac:dyDescent="0.25">
      <c r="A119" s="17" t="s">
        <v>1838</v>
      </c>
      <c r="B119" s="6">
        <v>46107</v>
      </c>
      <c r="C119" t="s">
        <v>497</v>
      </c>
      <c r="D119" t="s">
        <v>498</v>
      </c>
      <c r="E119" t="s">
        <v>110</v>
      </c>
      <c r="F119">
        <v>53</v>
      </c>
      <c r="G119" t="s">
        <v>96</v>
      </c>
      <c r="H119" t="s">
        <v>207</v>
      </c>
      <c r="I119" t="s">
        <v>270</v>
      </c>
      <c r="J119" t="s">
        <v>114</v>
      </c>
      <c r="K119" t="s">
        <v>174</v>
      </c>
      <c r="L119" t="s">
        <v>1724</v>
      </c>
      <c r="M119" t="s">
        <v>102</v>
      </c>
      <c r="N119" t="s">
        <v>176</v>
      </c>
      <c r="O119" t="s">
        <v>148</v>
      </c>
      <c r="P119">
        <v>5</v>
      </c>
      <c r="Q119">
        <v>12500</v>
      </c>
      <c r="R119">
        <v>0.05</v>
      </c>
      <c r="S119">
        <v>80</v>
      </c>
      <c r="T119">
        <f>Table1_1[[#This Row],[Quantity]]*Table1_1[[#This Row],[Unit_Price]]</f>
        <v>62500</v>
      </c>
      <c r="U119">
        <f>Table1_1[[#This Row],[Discount]]*Table1_1[[#This Row],[Revenue]]</f>
        <v>3125</v>
      </c>
      <c r="V119">
        <f>Table1_1[[#This Row],[Revenue]]-Table1_1[[#This Row],[Discount_amount]]-Table1_1[[#This Row],[Shipping_Cost]]</f>
        <v>59295</v>
      </c>
      <c r="W119" t="s">
        <v>1708</v>
      </c>
      <c r="X119" t="s">
        <v>106</v>
      </c>
      <c r="Y119">
        <v>2026</v>
      </c>
      <c r="Z119">
        <v>1</v>
      </c>
      <c r="AA119" t="s">
        <v>1717</v>
      </c>
      <c r="AB119" t="s">
        <v>1720</v>
      </c>
    </row>
    <row r="120" spans="1:28" x14ac:dyDescent="0.25">
      <c r="A120" s="17" t="s">
        <v>1839</v>
      </c>
      <c r="B120" s="6">
        <v>46114</v>
      </c>
      <c r="C120" t="s">
        <v>150</v>
      </c>
      <c r="D120" t="s">
        <v>500</v>
      </c>
      <c r="E120" t="s">
        <v>110</v>
      </c>
      <c r="F120">
        <v>22</v>
      </c>
      <c r="G120" t="s">
        <v>111</v>
      </c>
      <c r="H120" t="s">
        <v>236</v>
      </c>
      <c r="I120" t="s">
        <v>326</v>
      </c>
      <c r="J120" t="s">
        <v>114</v>
      </c>
      <c r="K120" t="s">
        <v>222</v>
      </c>
      <c r="L120" t="s">
        <v>1739</v>
      </c>
      <c r="M120" t="s">
        <v>102</v>
      </c>
      <c r="N120" t="s">
        <v>103</v>
      </c>
      <c r="O120" t="s">
        <v>169</v>
      </c>
      <c r="P120">
        <v>4</v>
      </c>
      <c r="Q120">
        <v>1600</v>
      </c>
      <c r="R120">
        <v>0</v>
      </c>
      <c r="S120">
        <v>480</v>
      </c>
      <c r="T120">
        <f>Table1_1[[#This Row],[Quantity]]*Table1_1[[#This Row],[Unit_Price]]</f>
        <v>6400</v>
      </c>
      <c r="U120">
        <f>Table1_1[[#This Row],[Discount]]*Table1_1[[#This Row],[Revenue]]</f>
        <v>0</v>
      </c>
      <c r="V120">
        <f>Table1_1[[#This Row],[Revenue]]-Table1_1[[#This Row],[Discount_amount]]-Table1_1[[#This Row],[Shipping_Cost]]</f>
        <v>5920</v>
      </c>
      <c r="W120" t="s">
        <v>105</v>
      </c>
      <c r="X120" t="s">
        <v>106</v>
      </c>
      <c r="Y120">
        <v>2026</v>
      </c>
      <c r="Z120">
        <v>2</v>
      </c>
      <c r="AA120" t="s">
        <v>1711</v>
      </c>
      <c r="AB120" t="s">
        <v>1720</v>
      </c>
    </row>
    <row r="121" spans="1:28" x14ac:dyDescent="0.25">
      <c r="A121" s="17" t="s">
        <v>1840</v>
      </c>
      <c r="B121" s="6">
        <v>46071</v>
      </c>
      <c r="C121" t="s">
        <v>502</v>
      </c>
      <c r="D121" t="s">
        <v>123</v>
      </c>
      <c r="E121" t="s">
        <v>95</v>
      </c>
      <c r="F121">
        <v>28</v>
      </c>
      <c r="G121" t="s">
        <v>111</v>
      </c>
      <c r="H121" t="s">
        <v>112</v>
      </c>
      <c r="I121" t="s">
        <v>113</v>
      </c>
      <c r="J121" t="s">
        <v>99</v>
      </c>
      <c r="K121" t="s">
        <v>310</v>
      </c>
      <c r="L121" t="s">
        <v>311</v>
      </c>
      <c r="M121" t="s">
        <v>102</v>
      </c>
      <c r="N121" t="s">
        <v>103</v>
      </c>
      <c r="O121" t="s">
        <v>140</v>
      </c>
      <c r="P121">
        <v>4</v>
      </c>
      <c r="Q121">
        <v>1200</v>
      </c>
      <c r="R121">
        <v>0.15</v>
      </c>
      <c r="S121">
        <v>265</v>
      </c>
      <c r="T121">
        <f>Table1_1[[#This Row],[Quantity]]*Table1_1[[#This Row],[Unit_Price]]</f>
        <v>4800</v>
      </c>
      <c r="U121">
        <f>Table1_1[[#This Row],[Discount]]*Table1_1[[#This Row],[Revenue]]</f>
        <v>720</v>
      </c>
      <c r="V121">
        <f>Table1_1[[#This Row],[Revenue]]-Table1_1[[#This Row],[Discount_amount]]-Table1_1[[#This Row],[Shipping_Cost]]</f>
        <v>3815</v>
      </c>
      <c r="W121" t="s">
        <v>120</v>
      </c>
      <c r="X121" t="s">
        <v>141</v>
      </c>
      <c r="Y121">
        <v>2026</v>
      </c>
      <c r="Z121">
        <v>1</v>
      </c>
      <c r="AA121" t="s">
        <v>1709</v>
      </c>
      <c r="AB121" t="s">
        <v>1703</v>
      </c>
    </row>
    <row r="122" spans="1:28" x14ac:dyDescent="0.25">
      <c r="A122" s="17" t="s">
        <v>1841</v>
      </c>
      <c r="B122" s="6">
        <v>46136</v>
      </c>
      <c r="C122" t="s">
        <v>504</v>
      </c>
      <c r="D122" t="s">
        <v>505</v>
      </c>
      <c r="E122" t="s">
        <v>110</v>
      </c>
      <c r="F122">
        <v>29</v>
      </c>
      <c r="G122" t="s">
        <v>111</v>
      </c>
      <c r="H122" t="s">
        <v>192</v>
      </c>
      <c r="I122" t="s">
        <v>193</v>
      </c>
      <c r="J122" t="s">
        <v>114</v>
      </c>
      <c r="K122" t="s">
        <v>339</v>
      </c>
      <c r="L122" t="s">
        <v>340</v>
      </c>
      <c r="M122" t="s">
        <v>102</v>
      </c>
      <c r="N122" t="s">
        <v>342</v>
      </c>
      <c r="O122" t="s">
        <v>104</v>
      </c>
      <c r="P122">
        <v>3</v>
      </c>
      <c r="Q122">
        <v>65000</v>
      </c>
      <c r="R122">
        <v>0</v>
      </c>
      <c r="S122">
        <v>273</v>
      </c>
      <c r="T122">
        <f>Table1_1[[#This Row],[Quantity]]*Table1_1[[#This Row],[Unit_Price]]</f>
        <v>195000</v>
      </c>
      <c r="U122">
        <f>Table1_1[[#This Row],[Discount]]*Table1_1[[#This Row],[Revenue]]</f>
        <v>0</v>
      </c>
      <c r="V122">
        <f>Table1_1[[#This Row],[Revenue]]-Table1_1[[#This Row],[Discount_amount]]-Table1_1[[#This Row],[Shipping_Cost]]</f>
        <v>194727</v>
      </c>
      <c r="W122" t="s">
        <v>1716</v>
      </c>
      <c r="X122" t="s">
        <v>106</v>
      </c>
      <c r="Y122">
        <v>2026</v>
      </c>
      <c r="Z122">
        <v>2</v>
      </c>
      <c r="AA122" t="s">
        <v>1711</v>
      </c>
      <c r="AB122" t="s">
        <v>1722</v>
      </c>
    </row>
    <row r="123" spans="1:28" x14ac:dyDescent="0.25">
      <c r="A123" s="17" t="s">
        <v>1842</v>
      </c>
      <c r="B123" s="6">
        <v>46079</v>
      </c>
      <c r="C123" t="s">
        <v>507</v>
      </c>
      <c r="D123" t="s">
        <v>508</v>
      </c>
      <c r="E123" t="s">
        <v>110</v>
      </c>
      <c r="F123">
        <v>52</v>
      </c>
      <c r="G123" t="s">
        <v>111</v>
      </c>
      <c r="H123" t="s">
        <v>152</v>
      </c>
      <c r="I123" t="s">
        <v>274</v>
      </c>
      <c r="J123" t="s">
        <v>147</v>
      </c>
      <c r="K123" t="s">
        <v>100</v>
      </c>
      <c r="L123" t="s">
        <v>101</v>
      </c>
      <c r="M123" t="s">
        <v>102</v>
      </c>
      <c r="N123" t="s">
        <v>103</v>
      </c>
      <c r="O123" t="s">
        <v>198</v>
      </c>
      <c r="P123">
        <v>2</v>
      </c>
      <c r="Q123">
        <v>850</v>
      </c>
      <c r="R123">
        <v>0.1</v>
      </c>
      <c r="S123">
        <v>326</v>
      </c>
      <c r="T123">
        <f>Table1_1[[#This Row],[Quantity]]*Table1_1[[#This Row],[Unit_Price]]</f>
        <v>1700</v>
      </c>
      <c r="U123">
        <f>Table1_1[[#This Row],[Discount]]*Table1_1[[#This Row],[Revenue]]</f>
        <v>170</v>
      </c>
      <c r="V123">
        <f>Table1_1[[#This Row],[Revenue]]-Table1_1[[#This Row],[Discount_amount]]-Table1_1[[#This Row],[Shipping_Cost]]</f>
        <v>1204</v>
      </c>
      <c r="W123" t="s">
        <v>1716</v>
      </c>
      <c r="X123" t="s">
        <v>106</v>
      </c>
      <c r="Y123">
        <v>2026</v>
      </c>
      <c r="Z123">
        <v>1</v>
      </c>
      <c r="AA123" t="s">
        <v>1709</v>
      </c>
      <c r="AB123" t="s">
        <v>1720</v>
      </c>
    </row>
    <row r="124" spans="1:28" x14ac:dyDescent="0.25">
      <c r="A124" s="17" t="s">
        <v>1843</v>
      </c>
      <c r="B124" s="6">
        <v>46254</v>
      </c>
      <c r="C124" t="s">
        <v>510</v>
      </c>
      <c r="D124" t="s">
        <v>511</v>
      </c>
      <c r="E124" t="s">
        <v>110</v>
      </c>
      <c r="F124">
        <v>35</v>
      </c>
      <c r="G124" t="s">
        <v>96</v>
      </c>
      <c r="H124" t="s">
        <v>207</v>
      </c>
      <c r="I124" t="s">
        <v>208</v>
      </c>
      <c r="J124" t="s">
        <v>147</v>
      </c>
      <c r="K124" t="s">
        <v>222</v>
      </c>
      <c r="L124" t="s">
        <v>1739</v>
      </c>
      <c r="M124" t="s">
        <v>102</v>
      </c>
      <c r="N124" t="s">
        <v>103</v>
      </c>
      <c r="O124" t="s">
        <v>119</v>
      </c>
      <c r="P124">
        <v>1</v>
      </c>
      <c r="Q124">
        <v>1600</v>
      </c>
      <c r="R124">
        <v>0</v>
      </c>
      <c r="S124">
        <v>431</v>
      </c>
      <c r="T124">
        <f>Table1_1[[#This Row],[Quantity]]*Table1_1[[#This Row],[Unit_Price]]</f>
        <v>1600</v>
      </c>
      <c r="U124">
        <f>Table1_1[[#This Row],[Discount]]*Table1_1[[#This Row],[Revenue]]</f>
        <v>0</v>
      </c>
      <c r="V124">
        <f>Table1_1[[#This Row],[Revenue]]-Table1_1[[#This Row],[Discount_amount]]-Table1_1[[#This Row],[Shipping_Cost]]</f>
        <v>1169</v>
      </c>
      <c r="W124" t="s">
        <v>105</v>
      </c>
      <c r="X124" t="s">
        <v>129</v>
      </c>
      <c r="Y124">
        <v>2026</v>
      </c>
      <c r="Z124">
        <v>3</v>
      </c>
      <c r="AA124" t="s">
        <v>1743</v>
      </c>
      <c r="AB124" t="s">
        <v>1720</v>
      </c>
    </row>
    <row r="125" spans="1:28" x14ac:dyDescent="0.25">
      <c r="A125" s="17" t="s">
        <v>1844</v>
      </c>
      <c r="B125" s="6">
        <v>46120</v>
      </c>
      <c r="C125" t="s">
        <v>344</v>
      </c>
      <c r="D125" t="s">
        <v>513</v>
      </c>
      <c r="E125" t="s">
        <v>95</v>
      </c>
      <c r="F125">
        <v>50</v>
      </c>
      <c r="G125" t="s">
        <v>111</v>
      </c>
      <c r="H125" t="s">
        <v>192</v>
      </c>
      <c r="I125" t="s">
        <v>307</v>
      </c>
      <c r="J125" t="s">
        <v>114</v>
      </c>
      <c r="K125" t="s">
        <v>230</v>
      </c>
      <c r="L125" t="s">
        <v>231</v>
      </c>
      <c r="M125" t="s">
        <v>232</v>
      </c>
      <c r="N125" t="s">
        <v>233</v>
      </c>
      <c r="O125" t="s">
        <v>194</v>
      </c>
      <c r="P125">
        <v>5</v>
      </c>
      <c r="Q125">
        <v>300</v>
      </c>
      <c r="R125">
        <v>0.05</v>
      </c>
      <c r="S125">
        <v>286</v>
      </c>
      <c r="T125">
        <f>Table1_1[[#This Row],[Quantity]]*Table1_1[[#This Row],[Unit_Price]]</f>
        <v>1500</v>
      </c>
      <c r="U125">
        <f>Table1_1[[#This Row],[Discount]]*Table1_1[[#This Row],[Revenue]]</f>
        <v>75</v>
      </c>
      <c r="V125">
        <f>Table1_1[[#This Row],[Revenue]]-Table1_1[[#This Row],[Discount_amount]]-Table1_1[[#This Row],[Shipping_Cost]]</f>
        <v>1139</v>
      </c>
      <c r="W125" t="s">
        <v>105</v>
      </c>
      <c r="X125" t="s">
        <v>106</v>
      </c>
      <c r="Y125">
        <v>2026</v>
      </c>
      <c r="Z125">
        <v>2</v>
      </c>
      <c r="AA125" t="s">
        <v>1711</v>
      </c>
      <c r="AB125" t="s">
        <v>1703</v>
      </c>
    </row>
    <row r="126" spans="1:28" x14ac:dyDescent="0.25">
      <c r="A126" s="17" t="s">
        <v>1845</v>
      </c>
      <c r="B126" s="6">
        <v>46094</v>
      </c>
      <c r="C126" t="s">
        <v>515</v>
      </c>
      <c r="D126" t="s">
        <v>516</v>
      </c>
      <c r="E126" t="s">
        <v>110</v>
      </c>
      <c r="F126">
        <v>22</v>
      </c>
      <c r="G126" t="s">
        <v>159</v>
      </c>
      <c r="H126" t="s">
        <v>160</v>
      </c>
      <c r="I126" t="s">
        <v>161</v>
      </c>
      <c r="J126" t="s">
        <v>147</v>
      </c>
      <c r="K126" t="s">
        <v>254</v>
      </c>
      <c r="L126" t="s">
        <v>255</v>
      </c>
      <c r="M126" t="s">
        <v>232</v>
      </c>
      <c r="N126" t="s">
        <v>256</v>
      </c>
      <c r="O126" t="s">
        <v>194</v>
      </c>
      <c r="P126">
        <v>3</v>
      </c>
      <c r="Q126">
        <v>400</v>
      </c>
      <c r="R126">
        <v>0</v>
      </c>
      <c r="S126">
        <v>474</v>
      </c>
      <c r="T126">
        <f>Table1_1[[#This Row],[Quantity]]*Table1_1[[#This Row],[Unit_Price]]</f>
        <v>1200</v>
      </c>
      <c r="U126">
        <f>Table1_1[[#This Row],[Discount]]*Table1_1[[#This Row],[Revenue]]</f>
        <v>0</v>
      </c>
      <c r="V126">
        <f>Table1_1[[#This Row],[Revenue]]-Table1_1[[#This Row],[Discount_amount]]-Table1_1[[#This Row],[Shipping_Cost]]</f>
        <v>726</v>
      </c>
      <c r="W126" t="s">
        <v>120</v>
      </c>
      <c r="X126" t="s">
        <v>106</v>
      </c>
      <c r="Y126">
        <v>2026</v>
      </c>
      <c r="Z126">
        <v>1</v>
      </c>
      <c r="AA126" t="s">
        <v>1717</v>
      </c>
      <c r="AB126" t="s">
        <v>1722</v>
      </c>
    </row>
    <row r="127" spans="1:28" x14ac:dyDescent="0.25">
      <c r="A127" s="17" t="s">
        <v>1846</v>
      </c>
      <c r="B127" s="6">
        <v>46079</v>
      </c>
      <c r="C127" t="s">
        <v>518</v>
      </c>
      <c r="D127" t="s">
        <v>472</v>
      </c>
      <c r="E127" t="s">
        <v>110</v>
      </c>
      <c r="F127">
        <v>27</v>
      </c>
      <c r="G127" t="s">
        <v>133</v>
      </c>
      <c r="H127" t="s">
        <v>134</v>
      </c>
      <c r="I127" t="s">
        <v>135</v>
      </c>
      <c r="J127" t="s">
        <v>114</v>
      </c>
      <c r="K127" t="s">
        <v>100</v>
      </c>
      <c r="L127" t="s">
        <v>101</v>
      </c>
      <c r="M127" t="s">
        <v>102</v>
      </c>
      <c r="N127" t="s">
        <v>103</v>
      </c>
      <c r="O127" t="s">
        <v>148</v>
      </c>
      <c r="P127">
        <v>6</v>
      </c>
      <c r="Q127">
        <v>850</v>
      </c>
      <c r="R127">
        <v>0.05</v>
      </c>
      <c r="S127">
        <v>77</v>
      </c>
      <c r="T127">
        <f>Table1_1[[#This Row],[Quantity]]*Table1_1[[#This Row],[Unit_Price]]</f>
        <v>5100</v>
      </c>
      <c r="U127">
        <f>Table1_1[[#This Row],[Discount]]*Table1_1[[#This Row],[Revenue]]</f>
        <v>255</v>
      </c>
      <c r="V127">
        <f>Table1_1[[#This Row],[Revenue]]-Table1_1[[#This Row],[Discount_amount]]-Table1_1[[#This Row],[Shipping_Cost]]</f>
        <v>4768</v>
      </c>
      <c r="W127" t="s">
        <v>120</v>
      </c>
      <c r="X127" t="s">
        <v>106</v>
      </c>
      <c r="Y127">
        <v>2026</v>
      </c>
      <c r="Z127">
        <v>1</v>
      </c>
      <c r="AA127" t="s">
        <v>1709</v>
      </c>
      <c r="AB127" t="s">
        <v>1720</v>
      </c>
    </row>
    <row r="128" spans="1:28" x14ac:dyDescent="0.25">
      <c r="A128" s="17" t="s">
        <v>1847</v>
      </c>
      <c r="B128" s="6">
        <v>46082</v>
      </c>
      <c r="C128" t="s">
        <v>482</v>
      </c>
      <c r="D128" t="s">
        <v>520</v>
      </c>
      <c r="E128" t="s">
        <v>95</v>
      </c>
      <c r="F128">
        <v>39</v>
      </c>
      <c r="G128" t="s">
        <v>133</v>
      </c>
      <c r="H128" t="s">
        <v>134</v>
      </c>
      <c r="I128" t="s">
        <v>135</v>
      </c>
      <c r="J128" t="s">
        <v>114</v>
      </c>
      <c r="K128" t="s">
        <v>310</v>
      </c>
      <c r="L128" t="s">
        <v>311</v>
      </c>
      <c r="M128" t="s">
        <v>102</v>
      </c>
      <c r="N128" t="s">
        <v>103</v>
      </c>
      <c r="O128" t="s">
        <v>104</v>
      </c>
      <c r="P128">
        <v>6</v>
      </c>
      <c r="Q128">
        <v>1200</v>
      </c>
      <c r="R128">
        <v>0.15</v>
      </c>
      <c r="S128">
        <v>162</v>
      </c>
      <c r="T128">
        <f>Table1_1[[#This Row],[Quantity]]*Table1_1[[#This Row],[Unit_Price]]</f>
        <v>7200</v>
      </c>
      <c r="U128">
        <f>Table1_1[[#This Row],[Discount]]*Table1_1[[#This Row],[Revenue]]</f>
        <v>1080</v>
      </c>
      <c r="V128">
        <f>Table1_1[[#This Row],[Revenue]]-Table1_1[[#This Row],[Discount_amount]]-Table1_1[[#This Row],[Shipping_Cost]]</f>
        <v>5958</v>
      </c>
      <c r="W128" t="s">
        <v>224</v>
      </c>
      <c r="X128" t="s">
        <v>106</v>
      </c>
      <c r="Y128">
        <v>2026</v>
      </c>
      <c r="Z128">
        <v>1</v>
      </c>
      <c r="AA128" t="s">
        <v>1717</v>
      </c>
      <c r="AB128" t="s">
        <v>1712</v>
      </c>
    </row>
    <row r="129" spans="1:28" x14ac:dyDescent="0.25">
      <c r="A129" s="17" t="s">
        <v>1848</v>
      </c>
      <c r="B129" s="6">
        <v>46094</v>
      </c>
      <c r="C129" t="s">
        <v>522</v>
      </c>
      <c r="D129" t="s">
        <v>523</v>
      </c>
      <c r="E129" t="s">
        <v>95</v>
      </c>
      <c r="F129">
        <v>39</v>
      </c>
      <c r="G129" t="s">
        <v>111</v>
      </c>
      <c r="H129" t="s">
        <v>112</v>
      </c>
      <c r="I129" t="s">
        <v>188</v>
      </c>
      <c r="J129" t="s">
        <v>147</v>
      </c>
      <c r="K129" t="s">
        <v>310</v>
      </c>
      <c r="L129" t="s">
        <v>311</v>
      </c>
      <c r="M129" t="s">
        <v>102</v>
      </c>
      <c r="N129" t="s">
        <v>103</v>
      </c>
      <c r="O129" t="s">
        <v>148</v>
      </c>
      <c r="P129">
        <v>1</v>
      </c>
      <c r="Q129">
        <v>1200</v>
      </c>
      <c r="R129">
        <v>0.15</v>
      </c>
      <c r="S129">
        <v>253</v>
      </c>
      <c r="T129">
        <f>Table1_1[[#This Row],[Quantity]]*Table1_1[[#This Row],[Unit_Price]]</f>
        <v>1200</v>
      </c>
      <c r="U129">
        <f>Table1_1[[#This Row],[Discount]]*Table1_1[[#This Row],[Revenue]]</f>
        <v>180</v>
      </c>
      <c r="V129">
        <f>Table1_1[[#This Row],[Revenue]]-Table1_1[[#This Row],[Discount_amount]]-Table1_1[[#This Row],[Shipping_Cost]]</f>
        <v>767</v>
      </c>
      <c r="W129" t="s">
        <v>120</v>
      </c>
      <c r="X129" t="s">
        <v>129</v>
      </c>
      <c r="Y129">
        <v>2026</v>
      </c>
      <c r="Z129">
        <v>1</v>
      </c>
      <c r="AA129" t="s">
        <v>1717</v>
      </c>
      <c r="AB129" t="s">
        <v>1722</v>
      </c>
    </row>
    <row r="130" spans="1:28" x14ac:dyDescent="0.25">
      <c r="A130" s="17" t="s">
        <v>1849</v>
      </c>
      <c r="B130" s="6">
        <v>46153</v>
      </c>
      <c r="C130" t="s">
        <v>525</v>
      </c>
      <c r="D130" t="s">
        <v>288</v>
      </c>
      <c r="E130" t="s">
        <v>110</v>
      </c>
      <c r="F130">
        <v>24</v>
      </c>
      <c r="G130" t="s">
        <v>159</v>
      </c>
      <c r="H130" t="s">
        <v>160</v>
      </c>
      <c r="I130" t="s">
        <v>161</v>
      </c>
      <c r="J130" t="s">
        <v>114</v>
      </c>
      <c r="K130" t="s">
        <v>222</v>
      </c>
      <c r="L130" t="s">
        <v>1739</v>
      </c>
      <c r="M130" t="s">
        <v>102</v>
      </c>
      <c r="N130" t="s">
        <v>103</v>
      </c>
      <c r="O130" t="s">
        <v>119</v>
      </c>
      <c r="P130">
        <v>4</v>
      </c>
      <c r="Q130">
        <v>1600</v>
      </c>
      <c r="R130">
        <v>0</v>
      </c>
      <c r="S130">
        <v>479</v>
      </c>
      <c r="T130">
        <f>Table1_1[[#This Row],[Quantity]]*Table1_1[[#This Row],[Unit_Price]]</f>
        <v>6400</v>
      </c>
      <c r="U130">
        <f>Table1_1[[#This Row],[Discount]]*Table1_1[[#This Row],[Revenue]]</f>
        <v>0</v>
      </c>
      <c r="V130">
        <f>Table1_1[[#This Row],[Revenue]]-Table1_1[[#This Row],[Discount_amount]]-Table1_1[[#This Row],[Shipping_Cost]]</f>
        <v>5921</v>
      </c>
      <c r="W130" t="s">
        <v>1708</v>
      </c>
      <c r="X130" t="s">
        <v>106</v>
      </c>
      <c r="Y130">
        <v>2026</v>
      </c>
      <c r="Z130">
        <v>2</v>
      </c>
      <c r="AA130" t="s">
        <v>1705</v>
      </c>
      <c r="AB130" t="s">
        <v>1737</v>
      </c>
    </row>
    <row r="131" spans="1:28" x14ac:dyDescent="0.25">
      <c r="A131" s="17" t="s">
        <v>1850</v>
      </c>
      <c r="B131" s="6">
        <v>46113</v>
      </c>
      <c r="C131" t="s">
        <v>482</v>
      </c>
      <c r="D131" t="s">
        <v>516</v>
      </c>
      <c r="E131" t="s">
        <v>95</v>
      </c>
      <c r="F131">
        <v>25</v>
      </c>
      <c r="G131" t="s">
        <v>96</v>
      </c>
      <c r="H131" t="s">
        <v>207</v>
      </c>
      <c r="I131" t="s">
        <v>208</v>
      </c>
      <c r="J131" t="s">
        <v>147</v>
      </c>
      <c r="K131" t="s">
        <v>100</v>
      </c>
      <c r="L131" t="s">
        <v>101</v>
      </c>
      <c r="M131" t="s">
        <v>102</v>
      </c>
      <c r="N131" t="s">
        <v>103</v>
      </c>
      <c r="O131" t="s">
        <v>198</v>
      </c>
      <c r="P131">
        <v>8</v>
      </c>
      <c r="Q131">
        <v>850</v>
      </c>
      <c r="R131">
        <v>0.05</v>
      </c>
      <c r="S131">
        <v>50</v>
      </c>
      <c r="T131">
        <f>Table1_1[[#This Row],[Quantity]]*Table1_1[[#This Row],[Unit_Price]]</f>
        <v>6800</v>
      </c>
      <c r="U131">
        <f>Table1_1[[#This Row],[Discount]]*Table1_1[[#This Row],[Revenue]]</f>
        <v>340</v>
      </c>
      <c r="V131">
        <f>Table1_1[[#This Row],[Revenue]]-Table1_1[[#This Row],[Discount_amount]]-Table1_1[[#This Row],[Shipping_Cost]]</f>
        <v>6410</v>
      </c>
      <c r="W131" t="s">
        <v>224</v>
      </c>
      <c r="X131" t="s">
        <v>106</v>
      </c>
      <c r="Y131">
        <v>2026</v>
      </c>
      <c r="Z131">
        <v>2</v>
      </c>
      <c r="AA131" t="s">
        <v>1711</v>
      </c>
      <c r="AB131" t="s">
        <v>1703</v>
      </c>
    </row>
    <row r="132" spans="1:28" x14ac:dyDescent="0.25">
      <c r="A132" s="17" t="s">
        <v>1851</v>
      </c>
      <c r="B132" s="6">
        <v>46170</v>
      </c>
      <c r="C132" t="s">
        <v>272</v>
      </c>
      <c r="D132" t="s">
        <v>529</v>
      </c>
      <c r="E132" t="s">
        <v>95</v>
      </c>
      <c r="F132">
        <v>50</v>
      </c>
      <c r="G132" t="s">
        <v>111</v>
      </c>
      <c r="H132" t="s">
        <v>112</v>
      </c>
      <c r="I132" t="s">
        <v>315</v>
      </c>
      <c r="J132" t="s">
        <v>99</v>
      </c>
      <c r="K132" t="s">
        <v>182</v>
      </c>
      <c r="L132" t="s">
        <v>183</v>
      </c>
      <c r="M132" t="s">
        <v>138</v>
      </c>
      <c r="N132" t="s">
        <v>184</v>
      </c>
      <c r="O132" t="s">
        <v>140</v>
      </c>
      <c r="P132">
        <v>4</v>
      </c>
      <c r="Q132">
        <v>650</v>
      </c>
      <c r="R132">
        <v>0.05</v>
      </c>
      <c r="S132">
        <v>419</v>
      </c>
      <c r="T132">
        <f>Table1_1[[#This Row],[Quantity]]*Table1_1[[#This Row],[Unit_Price]]</f>
        <v>2600</v>
      </c>
      <c r="U132">
        <f>Table1_1[[#This Row],[Discount]]*Table1_1[[#This Row],[Revenue]]</f>
        <v>130</v>
      </c>
      <c r="V132">
        <f>Table1_1[[#This Row],[Revenue]]-Table1_1[[#This Row],[Discount_amount]]-Table1_1[[#This Row],[Shipping_Cost]]</f>
        <v>2051</v>
      </c>
      <c r="W132" t="s">
        <v>1716</v>
      </c>
      <c r="X132" t="s">
        <v>106</v>
      </c>
      <c r="Y132">
        <v>2026</v>
      </c>
      <c r="Z132">
        <v>2</v>
      </c>
      <c r="AA132" t="s">
        <v>1705</v>
      </c>
      <c r="AB132" t="s">
        <v>1720</v>
      </c>
    </row>
    <row r="133" spans="1:28" x14ac:dyDescent="0.25">
      <c r="A133" s="17" t="s">
        <v>1852</v>
      </c>
      <c r="B133" s="6">
        <v>46113</v>
      </c>
      <c r="C133" t="s">
        <v>157</v>
      </c>
      <c r="D133" t="s">
        <v>531</v>
      </c>
      <c r="E133" t="s">
        <v>110</v>
      </c>
      <c r="F133">
        <v>22</v>
      </c>
      <c r="G133" t="s">
        <v>111</v>
      </c>
      <c r="H133" t="s">
        <v>192</v>
      </c>
      <c r="I133" t="s">
        <v>193</v>
      </c>
      <c r="J133" t="s">
        <v>99</v>
      </c>
      <c r="K133" t="s">
        <v>254</v>
      </c>
      <c r="L133" t="s">
        <v>255</v>
      </c>
      <c r="M133" t="s">
        <v>232</v>
      </c>
      <c r="N133" t="s">
        <v>256</v>
      </c>
      <c r="O133" t="s">
        <v>154</v>
      </c>
      <c r="P133">
        <v>7</v>
      </c>
      <c r="Q133">
        <v>400</v>
      </c>
      <c r="R133">
        <v>0.15</v>
      </c>
      <c r="S133">
        <v>75</v>
      </c>
      <c r="T133">
        <f>Table1_1[[#This Row],[Quantity]]*Table1_1[[#This Row],[Unit_Price]]</f>
        <v>2800</v>
      </c>
      <c r="U133">
        <f>Table1_1[[#This Row],[Discount]]*Table1_1[[#This Row],[Revenue]]</f>
        <v>420</v>
      </c>
      <c r="V133">
        <f>Table1_1[[#This Row],[Revenue]]-Table1_1[[#This Row],[Discount_amount]]-Table1_1[[#This Row],[Shipping_Cost]]</f>
        <v>2305</v>
      </c>
      <c r="W133" t="s">
        <v>105</v>
      </c>
      <c r="X133" t="s">
        <v>106</v>
      </c>
      <c r="Y133">
        <v>2026</v>
      </c>
      <c r="Z133">
        <v>2</v>
      </c>
      <c r="AA133" t="s">
        <v>1711</v>
      </c>
      <c r="AB133" t="s">
        <v>1703</v>
      </c>
    </row>
    <row r="134" spans="1:28" x14ac:dyDescent="0.25">
      <c r="A134" s="17" t="s">
        <v>1853</v>
      </c>
      <c r="B134" s="6">
        <v>46174</v>
      </c>
      <c r="C134" t="s">
        <v>533</v>
      </c>
      <c r="D134" t="s">
        <v>534</v>
      </c>
      <c r="E134" t="s">
        <v>110</v>
      </c>
      <c r="F134">
        <v>39</v>
      </c>
      <c r="G134" t="s">
        <v>111</v>
      </c>
      <c r="H134" t="s">
        <v>112</v>
      </c>
      <c r="I134" t="s">
        <v>315</v>
      </c>
      <c r="J134" t="s">
        <v>114</v>
      </c>
      <c r="K134" t="s">
        <v>230</v>
      </c>
      <c r="L134" t="s">
        <v>231</v>
      </c>
      <c r="M134" t="s">
        <v>232</v>
      </c>
      <c r="N134" t="s">
        <v>233</v>
      </c>
      <c r="O134" t="s">
        <v>154</v>
      </c>
      <c r="P134">
        <v>7</v>
      </c>
      <c r="Q134">
        <v>300</v>
      </c>
      <c r="R134">
        <v>0.1</v>
      </c>
      <c r="S134">
        <v>338</v>
      </c>
      <c r="T134">
        <f>Table1_1[[#This Row],[Quantity]]*Table1_1[[#This Row],[Unit_Price]]</f>
        <v>2100</v>
      </c>
      <c r="U134">
        <f>Table1_1[[#This Row],[Discount]]*Table1_1[[#This Row],[Revenue]]</f>
        <v>210</v>
      </c>
      <c r="V134">
        <f>Table1_1[[#This Row],[Revenue]]-Table1_1[[#This Row],[Discount_amount]]-Table1_1[[#This Row],[Shipping_Cost]]</f>
        <v>1552</v>
      </c>
      <c r="W134" t="s">
        <v>105</v>
      </c>
      <c r="X134" t="s">
        <v>141</v>
      </c>
      <c r="Y134">
        <v>2026</v>
      </c>
      <c r="Z134">
        <v>2</v>
      </c>
      <c r="AA134" t="s">
        <v>1714</v>
      </c>
      <c r="AB134" t="s">
        <v>1737</v>
      </c>
    </row>
    <row r="135" spans="1:28" x14ac:dyDescent="0.25">
      <c r="A135" s="17" t="s">
        <v>1854</v>
      </c>
      <c r="B135" s="6">
        <v>46157</v>
      </c>
      <c r="C135" t="s">
        <v>536</v>
      </c>
      <c r="D135" t="s">
        <v>164</v>
      </c>
      <c r="E135" t="s">
        <v>110</v>
      </c>
      <c r="F135">
        <v>25</v>
      </c>
      <c r="G135" t="s">
        <v>133</v>
      </c>
      <c r="H135" t="s">
        <v>390</v>
      </c>
      <c r="I135" t="s">
        <v>391</v>
      </c>
      <c r="J135" t="s">
        <v>114</v>
      </c>
      <c r="K135" t="s">
        <v>339</v>
      </c>
      <c r="L135" t="s">
        <v>340</v>
      </c>
      <c r="M135" t="s">
        <v>102</v>
      </c>
      <c r="N135" t="s">
        <v>342</v>
      </c>
      <c r="O135" t="s">
        <v>140</v>
      </c>
      <c r="P135">
        <v>3</v>
      </c>
      <c r="Q135">
        <v>65000</v>
      </c>
      <c r="R135">
        <v>0</v>
      </c>
      <c r="S135">
        <v>405</v>
      </c>
      <c r="T135">
        <f>Table1_1[[#This Row],[Quantity]]*Table1_1[[#This Row],[Unit_Price]]</f>
        <v>195000</v>
      </c>
      <c r="U135">
        <f>Table1_1[[#This Row],[Discount]]*Table1_1[[#This Row],[Revenue]]</f>
        <v>0</v>
      </c>
      <c r="V135">
        <f>Table1_1[[#This Row],[Revenue]]-Table1_1[[#This Row],[Discount_amount]]-Table1_1[[#This Row],[Shipping_Cost]]</f>
        <v>194595</v>
      </c>
      <c r="W135" t="s">
        <v>105</v>
      </c>
      <c r="X135" t="s">
        <v>106</v>
      </c>
      <c r="Y135">
        <v>2026</v>
      </c>
      <c r="Z135">
        <v>2</v>
      </c>
      <c r="AA135" t="s">
        <v>1705</v>
      </c>
      <c r="AB135" t="s">
        <v>1722</v>
      </c>
    </row>
    <row r="136" spans="1:28" x14ac:dyDescent="0.25">
      <c r="A136" s="17" t="s">
        <v>1855</v>
      </c>
      <c r="B136" s="6">
        <v>46118</v>
      </c>
      <c r="C136" t="s">
        <v>320</v>
      </c>
      <c r="D136" t="s">
        <v>331</v>
      </c>
      <c r="E136" t="s">
        <v>95</v>
      </c>
      <c r="F136">
        <v>31</v>
      </c>
      <c r="G136" t="s">
        <v>111</v>
      </c>
      <c r="H136" t="s">
        <v>112</v>
      </c>
      <c r="I136" t="s">
        <v>188</v>
      </c>
      <c r="J136" t="s">
        <v>114</v>
      </c>
      <c r="K136" t="s">
        <v>124</v>
      </c>
      <c r="L136" t="s">
        <v>125</v>
      </c>
      <c r="M136" t="s">
        <v>126</v>
      </c>
      <c r="N136" t="s">
        <v>127</v>
      </c>
      <c r="O136" t="s">
        <v>104</v>
      </c>
      <c r="P136">
        <v>8</v>
      </c>
      <c r="Q136">
        <v>8500</v>
      </c>
      <c r="R136">
        <v>0.05</v>
      </c>
      <c r="S136">
        <v>320</v>
      </c>
      <c r="T136">
        <f>Table1_1[[#This Row],[Quantity]]*Table1_1[[#This Row],[Unit_Price]]</f>
        <v>68000</v>
      </c>
      <c r="U136">
        <f>Table1_1[[#This Row],[Discount]]*Table1_1[[#This Row],[Revenue]]</f>
        <v>3400</v>
      </c>
      <c r="V136">
        <f>Table1_1[[#This Row],[Revenue]]-Table1_1[[#This Row],[Discount_amount]]-Table1_1[[#This Row],[Shipping_Cost]]</f>
        <v>64280</v>
      </c>
      <c r="W136" t="s">
        <v>1708</v>
      </c>
      <c r="X136" t="s">
        <v>106</v>
      </c>
      <c r="Y136">
        <v>2026</v>
      </c>
      <c r="Z136">
        <v>2</v>
      </c>
      <c r="AA136" t="s">
        <v>1711</v>
      </c>
      <c r="AB136" t="s">
        <v>1737</v>
      </c>
    </row>
    <row r="137" spans="1:28" x14ac:dyDescent="0.25">
      <c r="A137" s="17" t="s">
        <v>1856</v>
      </c>
      <c r="B137" s="6">
        <v>46172</v>
      </c>
      <c r="C137" t="s">
        <v>539</v>
      </c>
      <c r="D137" t="s">
        <v>540</v>
      </c>
      <c r="E137" t="s">
        <v>110</v>
      </c>
      <c r="F137">
        <v>50</v>
      </c>
      <c r="G137" t="s">
        <v>133</v>
      </c>
      <c r="H137" t="s">
        <v>180</v>
      </c>
      <c r="I137" t="s">
        <v>181</v>
      </c>
      <c r="J137" t="s">
        <v>114</v>
      </c>
      <c r="K137" t="s">
        <v>124</v>
      </c>
      <c r="L137" t="s">
        <v>125</v>
      </c>
      <c r="M137" t="s">
        <v>126</v>
      </c>
      <c r="N137" t="s">
        <v>127</v>
      </c>
      <c r="O137" t="s">
        <v>169</v>
      </c>
      <c r="P137">
        <v>5</v>
      </c>
      <c r="Q137">
        <v>8500</v>
      </c>
      <c r="R137">
        <v>0</v>
      </c>
      <c r="S137">
        <v>495</v>
      </c>
      <c r="T137">
        <f>Table1_1[[#This Row],[Quantity]]*Table1_1[[#This Row],[Unit_Price]]</f>
        <v>42500</v>
      </c>
      <c r="U137">
        <f>Table1_1[[#This Row],[Discount]]*Table1_1[[#This Row],[Revenue]]</f>
        <v>0</v>
      </c>
      <c r="V137">
        <f>Table1_1[[#This Row],[Revenue]]-Table1_1[[#This Row],[Discount_amount]]-Table1_1[[#This Row],[Shipping_Cost]]</f>
        <v>42005</v>
      </c>
      <c r="W137" t="s">
        <v>120</v>
      </c>
      <c r="X137" t="s">
        <v>106</v>
      </c>
      <c r="Y137">
        <v>2026</v>
      </c>
      <c r="Z137">
        <v>2</v>
      </c>
      <c r="AA137" t="s">
        <v>1705</v>
      </c>
      <c r="AB137" t="s">
        <v>1728</v>
      </c>
    </row>
    <row r="138" spans="1:28" x14ac:dyDescent="0.25">
      <c r="A138" s="17" t="s">
        <v>1857</v>
      </c>
      <c r="B138" s="6">
        <v>46239</v>
      </c>
      <c r="C138" t="s">
        <v>272</v>
      </c>
      <c r="D138" t="s">
        <v>542</v>
      </c>
      <c r="E138" t="s">
        <v>110</v>
      </c>
      <c r="F138">
        <v>27</v>
      </c>
      <c r="G138" t="s">
        <v>159</v>
      </c>
      <c r="H138" t="s">
        <v>249</v>
      </c>
      <c r="I138" t="s">
        <v>250</v>
      </c>
      <c r="J138" t="s">
        <v>147</v>
      </c>
      <c r="K138" t="s">
        <v>174</v>
      </c>
      <c r="L138" t="s">
        <v>1724</v>
      </c>
      <c r="M138" t="s">
        <v>102</v>
      </c>
      <c r="N138" t="s">
        <v>176</v>
      </c>
      <c r="O138" t="s">
        <v>154</v>
      </c>
      <c r="P138">
        <v>6</v>
      </c>
      <c r="Q138">
        <v>12500</v>
      </c>
      <c r="R138">
        <v>0.2</v>
      </c>
      <c r="S138">
        <v>477</v>
      </c>
      <c r="T138">
        <f>Table1_1[[#This Row],[Quantity]]*Table1_1[[#This Row],[Unit_Price]]</f>
        <v>75000</v>
      </c>
      <c r="U138">
        <f>Table1_1[[#This Row],[Discount]]*Table1_1[[#This Row],[Revenue]]</f>
        <v>15000</v>
      </c>
      <c r="V138">
        <f>Table1_1[[#This Row],[Revenue]]-Table1_1[[#This Row],[Discount_amount]]-Table1_1[[#This Row],[Shipping_Cost]]</f>
        <v>59523</v>
      </c>
      <c r="W138" t="s">
        <v>105</v>
      </c>
      <c r="X138" t="s">
        <v>106</v>
      </c>
      <c r="Y138">
        <v>2026</v>
      </c>
      <c r="Z138">
        <v>3</v>
      </c>
      <c r="AA138" t="s">
        <v>1743</v>
      </c>
      <c r="AB138" t="s">
        <v>1703</v>
      </c>
    </row>
    <row r="139" spans="1:28" x14ac:dyDescent="0.25">
      <c r="A139" s="17" t="s">
        <v>1858</v>
      </c>
      <c r="B139" s="6">
        <v>46201</v>
      </c>
      <c r="C139" t="s">
        <v>364</v>
      </c>
      <c r="D139" t="s">
        <v>331</v>
      </c>
      <c r="E139" t="s">
        <v>110</v>
      </c>
      <c r="F139">
        <v>38</v>
      </c>
      <c r="G139" t="s">
        <v>159</v>
      </c>
      <c r="H139" t="s">
        <v>249</v>
      </c>
      <c r="I139" t="s">
        <v>250</v>
      </c>
      <c r="J139" t="s">
        <v>99</v>
      </c>
      <c r="K139" t="s">
        <v>222</v>
      </c>
      <c r="L139" t="s">
        <v>1739</v>
      </c>
      <c r="M139" t="s">
        <v>102</v>
      </c>
      <c r="N139" t="s">
        <v>103</v>
      </c>
      <c r="O139" t="s">
        <v>198</v>
      </c>
      <c r="P139">
        <v>4</v>
      </c>
      <c r="Q139">
        <v>1600</v>
      </c>
      <c r="R139">
        <v>0.1</v>
      </c>
      <c r="S139">
        <v>199</v>
      </c>
      <c r="T139">
        <f>Table1_1[[#This Row],[Quantity]]*Table1_1[[#This Row],[Unit_Price]]</f>
        <v>6400</v>
      </c>
      <c r="U139">
        <f>Table1_1[[#This Row],[Discount]]*Table1_1[[#This Row],[Revenue]]</f>
        <v>640</v>
      </c>
      <c r="V139">
        <f>Table1_1[[#This Row],[Revenue]]-Table1_1[[#This Row],[Discount_amount]]-Table1_1[[#This Row],[Shipping_Cost]]</f>
        <v>5561</v>
      </c>
      <c r="W139" t="s">
        <v>120</v>
      </c>
      <c r="X139" t="s">
        <v>106</v>
      </c>
      <c r="Y139">
        <v>2026</v>
      </c>
      <c r="Z139">
        <v>2</v>
      </c>
      <c r="AA139" t="s">
        <v>1714</v>
      </c>
      <c r="AB139" t="s">
        <v>1712</v>
      </c>
    </row>
    <row r="140" spans="1:28" x14ac:dyDescent="0.25">
      <c r="A140" s="17" t="s">
        <v>1859</v>
      </c>
      <c r="B140" s="6">
        <v>46180</v>
      </c>
      <c r="C140" t="s">
        <v>545</v>
      </c>
      <c r="D140" t="s">
        <v>406</v>
      </c>
      <c r="E140" t="s">
        <v>95</v>
      </c>
      <c r="F140">
        <v>49</v>
      </c>
      <c r="G140" t="s">
        <v>111</v>
      </c>
      <c r="H140" t="s">
        <v>145</v>
      </c>
      <c r="I140" t="s">
        <v>146</v>
      </c>
      <c r="J140" t="s">
        <v>147</v>
      </c>
      <c r="K140" t="s">
        <v>310</v>
      </c>
      <c r="L140" t="s">
        <v>311</v>
      </c>
      <c r="M140" t="s">
        <v>102</v>
      </c>
      <c r="N140" t="s">
        <v>103</v>
      </c>
      <c r="O140" t="s">
        <v>154</v>
      </c>
      <c r="P140">
        <v>3</v>
      </c>
      <c r="Q140">
        <v>1200</v>
      </c>
      <c r="R140">
        <v>0.05</v>
      </c>
      <c r="S140">
        <v>351</v>
      </c>
      <c r="T140">
        <f>Table1_1[[#This Row],[Quantity]]*Table1_1[[#This Row],[Unit_Price]]</f>
        <v>3600</v>
      </c>
      <c r="U140">
        <f>Table1_1[[#This Row],[Discount]]*Table1_1[[#This Row],[Revenue]]</f>
        <v>180</v>
      </c>
      <c r="V140">
        <f>Table1_1[[#This Row],[Revenue]]-Table1_1[[#This Row],[Discount_amount]]-Table1_1[[#This Row],[Shipping_Cost]]</f>
        <v>3069</v>
      </c>
      <c r="W140" t="s">
        <v>1708</v>
      </c>
      <c r="X140" t="s">
        <v>106</v>
      </c>
      <c r="Y140">
        <v>2026</v>
      </c>
      <c r="Z140">
        <v>2</v>
      </c>
      <c r="AA140" t="s">
        <v>1714</v>
      </c>
      <c r="AB140" t="s">
        <v>1712</v>
      </c>
    </row>
    <row r="141" spans="1:28" x14ac:dyDescent="0.25">
      <c r="A141" s="17" t="s">
        <v>1860</v>
      </c>
      <c r="B141" s="6">
        <v>46201</v>
      </c>
      <c r="C141" t="s">
        <v>260</v>
      </c>
      <c r="D141" t="s">
        <v>491</v>
      </c>
      <c r="E141" t="s">
        <v>95</v>
      </c>
      <c r="F141">
        <v>48</v>
      </c>
      <c r="G141" t="s">
        <v>96</v>
      </c>
      <c r="H141" t="s">
        <v>97</v>
      </c>
      <c r="I141" t="s">
        <v>98</v>
      </c>
      <c r="J141" t="s">
        <v>99</v>
      </c>
      <c r="K141" t="s">
        <v>230</v>
      </c>
      <c r="L141" t="s">
        <v>231</v>
      </c>
      <c r="M141" t="s">
        <v>232</v>
      </c>
      <c r="N141" t="s">
        <v>233</v>
      </c>
      <c r="O141" t="s">
        <v>119</v>
      </c>
      <c r="P141">
        <v>3</v>
      </c>
      <c r="Q141">
        <v>300</v>
      </c>
      <c r="R141">
        <v>0.05</v>
      </c>
      <c r="S141">
        <v>388</v>
      </c>
      <c r="T141">
        <f>Table1_1[[#This Row],[Quantity]]*Table1_1[[#This Row],[Unit_Price]]</f>
        <v>900</v>
      </c>
      <c r="U141">
        <f>Table1_1[[#This Row],[Discount]]*Table1_1[[#This Row],[Revenue]]</f>
        <v>45</v>
      </c>
      <c r="V141">
        <f>Table1_1[[#This Row],[Revenue]]-Table1_1[[#This Row],[Discount_amount]]-Table1_1[[#This Row],[Shipping_Cost]]</f>
        <v>467</v>
      </c>
      <c r="W141" t="s">
        <v>224</v>
      </c>
      <c r="X141" t="s">
        <v>106</v>
      </c>
      <c r="Y141">
        <v>2026</v>
      </c>
      <c r="Z141">
        <v>2</v>
      </c>
      <c r="AA141" t="s">
        <v>1714</v>
      </c>
      <c r="AB141" t="s">
        <v>1712</v>
      </c>
    </row>
    <row r="142" spans="1:28" x14ac:dyDescent="0.25">
      <c r="A142" s="17" t="s">
        <v>1861</v>
      </c>
      <c r="B142" s="6">
        <v>46185</v>
      </c>
      <c r="C142" t="s">
        <v>548</v>
      </c>
      <c r="D142" t="s">
        <v>253</v>
      </c>
      <c r="E142" t="s">
        <v>95</v>
      </c>
      <c r="F142">
        <v>30</v>
      </c>
      <c r="G142" t="s">
        <v>111</v>
      </c>
      <c r="H142" t="s">
        <v>112</v>
      </c>
      <c r="I142" t="s">
        <v>188</v>
      </c>
      <c r="J142" t="s">
        <v>99</v>
      </c>
      <c r="K142" t="s">
        <v>182</v>
      </c>
      <c r="L142" t="s">
        <v>183</v>
      </c>
      <c r="M142" t="s">
        <v>138</v>
      </c>
      <c r="N142" t="s">
        <v>184</v>
      </c>
      <c r="O142" t="s">
        <v>198</v>
      </c>
      <c r="P142">
        <v>2</v>
      </c>
      <c r="Q142">
        <v>650</v>
      </c>
      <c r="R142">
        <v>0.05</v>
      </c>
      <c r="S142">
        <v>460</v>
      </c>
      <c r="T142">
        <f>Table1_1[[#This Row],[Quantity]]*Table1_1[[#This Row],[Unit_Price]]</f>
        <v>1300</v>
      </c>
      <c r="U142">
        <f>Table1_1[[#This Row],[Discount]]*Table1_1[[#This Row],[Revenue]]</f>
        <v>65</v>
      </c>
      <c r="V142">
        <f>Table1_1[[#This Row],[Revenue]]-Table1_1[[#This Row],[Discount_amount]]-Table1_1[[#This Row],[Shipping_Cost]]</f>
        <v>775</v>
      </c>
      <c r="W142" t="s">
        <v>105</v>
      </c>
      <c r="X142" t="s">
        <v>141</v>
      </c>
      <c r="Y142">
        <v>2026</v>
      </c>
      <c r="Z142">
        <v>2</v>
      </c>
      <c r="AA142" t="s">
        <v>1714</v>
      </c>
      <c r="AB142" t="s">
        <v>1722</v>
      </c>
    </row>
    <row r="143" spans="1:28" x14ac:dyDescent="0.25">
      <c r="A143" s="17" t="s">
        <v>1862</v>
      </c>
      <c r="B143" s="6">
        <v>46256</v>
      </c>
      <c r="C143" t="s">
        <v>550</v>
      </c>
      <c r="D143" t="s">
        <v>551</v>
      </c>
      <c r="E143" t="s">
        <v>110</v>
      </c>
      <c r="F143">
        <v>29</v>
      </c>
      <c r="G143" t="s">
        <v>111</v>
      </c>
      <c r="H143" t="s">
        <v>192</v>
      </c>
      <c r="I143" t="s">
        <v>307</v>
      </c>
      <c r="J143" t="s">
        <v>147</v>
      </c>
      <c r="K143" t="s">
        <v>310</v>
      </c>
      <c r="L143" t="s">
        <v>311</v>
      </c>
      <c r="M143" t="s">
        <v>102</v>
      </c>
      <c r="N143" t="s">
        <v>103</v>
      </c>
      <c r="O143" t="s">
        <v>104</v>
      </c>
      <c r="P143">
        <v>5</v>
      </c>
      <c r="Q143">
        <v>1200</v>
      </c>
      <c r="R143">
        <v>0.2</v>
      </c>
      <c r="S143">
        <v>78</v>
      </c>
      <c r="T143">
        <f>Table1_1[[#This Row],[Quantity]]*Table1_1[[#This Row],[Unit_Price]]</f>
        <v>6000</v>
      </c>
      <c r="U143">
        <f>Table1_1[[#This Row],[Discount]]*Table1_1[[#This Row],[Revenue]]</f>
        <v>1200</v>
      </c>
      <c r="V143">
        <f>Table1_1[[#This Row],[Revenue]]-Table1_1[[#This Row],[Discount_amount]]-Table1_1[[#This Row],[Shipping_Cost]]</f>
        <v>4722</v>
      </c>
      <c r="W143" t="s">
        <v>224</v>
      </c>
      <c r="X143" t="s">
        <v>141</v>
      </c>
      <c r="Y143">
        <v>2026</v>
      </c>
      <c r="Z143">
        <v>3</v>
      </c>
      <c r="AA143" t="s">
        <v>1743</v>
      </c>
      <c r="AB143" t="s">
        <v>1728</v>
      </c>
    </row>
    <row r="144" spans="1:28" x14ac:dyDescent="0.25">
      <c r="A144" s="17" t="s">
        <v>1863</v>
      </c>
      <c r="B144" s="6">
        <v>46260</v>
      </c>
      <c r="C144" t="s">
        <v>553</v>
      </c>
      <c r="D144" t="s">
        <v>554</v>
      </c>
      <c r="E144" t="s">
        <v>95</v>
      </c>
      <c r="F144">
        <v>45</v>
      </c>
      <c r="G144" t="s">
        <v>111</v>
      </c>
      <c r="H144" t="s">
        <v>192</v>
      </c>
      <c r="I144" t="s">
        <v>307</v>
      </c>
      <c r="J144" t="s">
        <v>99</v>
      </c>
      <c r="K144" t="s">
        <v>254</v>
      </c>
      <c r="L144" t="s">
        <v>255</v>
      </c>
      <c r="M144" t="s">
        <v>232</v>
      </c>
      <c r="N144" t="s">
        <v>256</v>
      </c>
      <c r="O144" t="s">
        <v>198</v>
      </c>
      <c r="P144">
        <v>4</v>
      </c>
      <c r="Q144">
        <v>400</v>
      </c>
      <c r="R144">
        <v>0.1</v>
      </c>
      <c r="S144">
        <v>325</v>
      </c>
      <c r="T144">
        <f>Table1_1[[#This Row],[Quantity]]*Table1_1[[#This Row],[Unit_Price]]</f>
        <v>1600</v>
      </c>
      <c r="U144">
        <f>Table1_1[[#This Row],[Discount]]*Table1_1[[#This Row],[Revenue]]</f>
        <v>160</v>
      </c>
      <c r="V144">
        <f>Table1_1[[#This Row],[Revenue]]-Table1_1[[#This Row],[Discount_amount]]-Table1_1[[#This Row],[Shipping_Cost]]</f>
        <v>1115</v>
      </c>
      <c r="W144" t="s">
        <v>224</v>
      </c>
      <c r="X144" t="s">
        <v>106</v>
      </c>
      <c r="Y144">
        <v>2026</v>
      </c>
      <c r="Z144">
        <v>3</v>
      </c>
      <c r="AA144" t="s">
        <v>1743</v>
      </c>
      <c r="AB144" t="s">
        <v>1703</v>
      </c>
    </row>
    <row r="145" spans="1:28" x14ac:dyDescent="0.25">
      <c r="A145" s="17" t="s">
        <v>1864</v>
      </c>
      <c r="B145" s="6">
        <v>46065</v>
      </c>
      <c r="C145" t="s">
        <v>556</v>
      </c>
      <c r="D145" t="s">
        <v>334</v>
      </c>
      <c r="E145" t="s">
        <v>110</v>
      </c>
      <c r="F145">
        <v>38</v>
      </c>
      <c r="G145" t="s">
        <v>133</v>
      </c>
      <c r="H145" t="s">
        <v>180</v>
      </c>
      <c r="I145" t="s">
        <v>181</v>
      </c>
      <c r="J145" t="s">
        <v>114</v>
      </c>
      <c r="K145" t="s">
        <v>124</v>
      </c>
      <c r="L145" t="s">
        <v>125</v>
      </c>
      <c r="M145" t="s">
        <v>126</v>
      </c>
      <c r="N145" t="s">
        <v>127</v>
      </c>
      <c r="O145" t="s">
        <v>104</v>
      </c>
      <c r="P145">
        <v>7</v>
      </c>
      <c r="Q145">
        <v>8500</v>
      </c>
      <c r="R145">
        <v>0.05</v>
      </c>
      <c r="S145">
        <v>416</v>
      </c>
      <c r="T145">
        <f>Table1_1[[#This Row],[Quantity]]*Table1_1[[#This Row],[Unit_Price]]</f>
        <v>59500</v>
      </c>
      <c r="U145">
        <f>Table1_1[[#This Row],[Discount]]*Table1_1[[#This Row],[Revenue]]</f>
        <v>2975</v>
      </c>
      <c r="V145">
        <f>Table1_1[[#This Row],[Revenue]]-Table1_1[[#This Row],[Discount_amount]]-Table1_1[[#This Row],[Shipping_Cost]]</f>
        <v>56109</v>
      </c>
      <c r="W145" t="s">
        <v>224</v>
      </c>
      <c r="X145" t="s">
        <v>129</v>
      </c>
      <c r="Y145">
        <v>2026</v>
      </c>
      <c r="Z145">
        <v>1</v>
      </c>
      <c r="AA145" t="s">
        <v>1709</v>
      </c>
      <c r="AB145" t="s">
        <v>1720</v>
      </c>
    </row>
    <row r="146" spans="1:28" x14ac:dyDescent="0.25">
      <c r="A146" s="17" t="s">
        <v>1865</v>
      </c>
      <c r="B146" s="6">
        <v>46082</v>
      </c>
      <c r="C146" t="s">
        <v>558</v>
      </c>
      <c r="D146" t="s">
        <v>488</v>
      </c>
      <c r="E146" t="s">
        <v>110</v>
      </c>
      <c r="F146">
        <v>21</v>
      </c>
      <c r="G146" t="s">
        <v>111</v>
      </c>
      <c r="H146" t="s">
        <v>145</v>
      </c>
      <c r="I146" t="s">
        <v>146</v>
      </c>
      <c r="J146" t="s">
        <v>99</v>
      </c>
      <c r="K146" t="s">
        <v>115</v>
      </c>
      <c r="L146" t="s">
        <v>116</v>
      </c>
      <c r="M146" t="s">
        <v>117</v>
      </c>
      <c r="N146" t="s">
        <v>118</v>
      </c>
      <c r="O146" t="s">
        <v>198</v>
      </c>
      <c r="P146">
        <v>8</v>
      </c>
      <c r="Q146">
        <v>1600</v>
      </c>
      <c r="R146">
        <v>0.15</v>
      </c>
      <c r="S146">
        <v>394</v>
      </c>
      <c r="T146">
        <f>Table1_1[[#This Row],[Quantity]]*Table1_1[[#This Row],[Unit_Price]]</f>
        <v>12800</v>
      </c>
      <c r="U146">
        <f>Table1_1[[#This Row],[Discount]]*Table1_1[[#This Row],[Revenue]]</f>
        <v>1920</v>
      </c>
      <c r="V146">
        <f>Table1_1[[#This Row],[Revenue]]-Table1_1[[#This Row],[Discount_amount]]-Table1_1[[#This Row],[Shipping_Cost]]</f>
        <v>10486</v>
      </c>
      <c r="W146" t="s">
        <v>224</v>
      </c>
      <c r="X146" t="s">
        <v>106</v>
      </c>
      <c r="Y146">
        <v>2026</v>
      </c>
      <c r="Z146">
        <v>1</v>
      </c>
      <c r="AA146" t="s">
        <v>1717</v>
      </c>
      <c r="AB146" t="s">
        <v>1712</v>
      </c>
    </row>
    <row r="147" spans="1:28" x14ac:dyDescent="0.25">
      <c r="A147" s="17" t="s">
        <v>1866</v>
      </c>
      <c r="B147" s="6">
        <v>46048</v>
      </c>
      <c r="C147" t="s">
        <v>560</v>
      </c>
      <c r="D147" t="s">
        <v>372</v>
      </c>
      <c r="E147" t="s">
        <v>110</v>
      </c>
      <c r="F147">
        <v>31</v>
      </c>
      <c r="G147" t="s">
        <v>111</v>
      </c>
      <c r="H147" t="s">
        <v>192</v>
      </c>
      <c r="I147" t="s">
        <v>193</v>
      </c>
      <c r="J147" t="s">
        <v>147</v>
      </c>
      <c r="K147" t="s">
        <v>115</v>
      </c>
      <c r="L147" t="s">
        <v>116</v>
      </c>
      <c r="M147" t="s">
        <v>117</v>
      </c>
      <c r="N147" t="s">
        <v>118</v>
      </c>
      <c r="O147" t="s">
        <v>154</v>
      </c>
      <c r="P147">
        <v>6</v>
      </c>
      <c r="Q147">
        <v>1600</v>
      </c>
      <c r="R147">
        <v>0.05</v>
      </c>
      <c r="S147">
        <v>258</v>
      </c>
      <c r="T147">
        <f>Table1_1[[#This Row],[Quantity]]*Table1_1[[#This Row],[Unit_Price]]</f>
        <v>9600</v>
      </c>
      <c r="U147">
        <f>Table1_1[[#This Row],[Discount]]*Table1_1[[#This Row],[Revenue]]</f>
        <v>480</v>
      </c>
      <c r="V147">
        <f>Table1_1[[#This Row],[Revenue]]-Table1_1[[#This Row],[Discount_amount]]-Table1_1[[#This Row],[Shipping_Cost]]</f>
        <v>8862</v>
      </c>
      <c r="W147" t="s">
        <v>120</v>
      </c>
      <c r="X147" t="s">
        <v>106</v>
      </c>
      <c r="Y147">
        <v>2026</v>
      </c>
      <c r="Z147">
        <v>1</v>
      </c>
      <c r="AA147" t="s">
        <v>1735</v>
      </c>
      <c r="AB147" t="s">
        <v>1737</v>
      </c>
    </row>
    <row r="148" spans="1:28" x14ac:dyDescent="0.25">
      <c r="A148" s="17" t="s">
        <v>1867</v>
      </c>
      <c r="B148" s="6">
        <v>46122</v>
      </c>
      <c r="C148" t="s">
        <v>309</v>
      </c>
      <c r="D148" t="s">
        <v>562</v>
      </c>
      <c r="E148" t="s">
        <v>95</v>
      </c>
      <c r="F148">
        <v>33</v>
      </c>
      <c r="G148" t="s">
        <v>111</v>
      </c>
      <c r="H148" t="s">
        <v>236</v>
      </c>
      <c r="I148" t="s">
        <v>237</v>
      </c>
      <c r="J148" t="s">
        <v>147</v>
      </c>
      <c r="K148" t="s">
        <v>222</v>
      </c>
      <c r="L148" t="s">
        <v>1739</v>
      </c>
      <c r="M148" t="s">
        <v>102</v>
      </c>
      <c r="N148" t="s">
        <v>103</v>
      </c>
      <c r="O148" t="s">
        <v>169</v>
      </c>
      <c r="P148">
        <v>2</v>
      </c>
      <c r="Q148">
        <v>1600</v>
      </c>
      <c r="R148">
        <v>0.15</v>
      </c>
      <c r="S148">
        <v>201</v>
      </c>
      <c r="T148">
        <f>Table1_1[[#This Row],[Quantity]]*Table1_1[[#This Row],[Unit_Price]]</f>
        <v>3200</v>
      </c>
      <c r="U148">
        <f>Table1_1[[#This Row],[Discount]]*Table1_1[[#This Row],[Revenue]]</f>
        <v>480</v>
      </c>
      <c r="V148">
        <f>Table1_1[[#This Row],[Revenue]]-Table1_1[[#This Row],[Discount_amount]]-Table1_1[[#This Row],[Shipping_Cost]]</f>
        <v>2519</v>
      </c>
      <c r="W148" t="s">
        <v>120</v>
      </c>
      <c r="X148" t="s">
        <v>106</v>
      </c>
      <c r="Y148">
        <v>2026</v>
      </c>
      <c r="Z148">
        <v>2</v>
      </c>
      <c r="AA148" t="s">
        <v>1711</v>
      </c>
      <c r="AB148" t="s">
        <v>1722</v>
      </c>
    </row>
    <row r="149" spans="1:28" x14ac:dyDescent="0.25">
      <c r="A149" s="17" t="s">
        <v>1868</v>
      </c>
      <c r="B149" s="6">
        <v>46055</v>
      </c>
      <c r="C149" t="s">
        <v>560</v>
      </c>
      <c r="D149" t="s">
        <v>564</v>
      </c>
      <c r="E149" t="s">
        <v>95</v>
      </c>
      <c r="F149">
        <v>34</v>
      </c>
      <c r="G149" t="s">
        <v>159</v>
      </c>
      <c r="H149" t="s">
        <v>160</v>
      </c>
      <c r="I149" t="s">
        <v>161</v>
      </c>
      <c r="J149" t="s">
        <v>114</v>
      </c>
      <c r="K149" t="s">
        <v>115</v>
      </c>
      <c r="L149" t="s">
        <v>116</v>
      </c>
      <c r="M149" t="s">
        <v>117</v>
      </c>
      <c r="N149" t="s">
        <v>118</v>
      </c>
      <c r="O149" t="s">
        <v>198</v>
      </c>
      <c r="P149">
        <v>2</v>
      </c>
      <c r="Q149">
        <v>1600</v>
      </c>
      <c r="R149">
        <v>0.1</v>
      </c>
      <c r="S149">
        <v>179</v>
      </c>
      <c r="T149">
        <f>Table1_1[[#This Row],[Quantity]]*Table1_1[[#This Row],[Unit_Price]]</f>
        <v>3200</v>
      </c>
      <c r="U149">
        <f>Table1_1[[#This Row],[Discount]]*Table1_1[[#This Row],[Revenue]]</f>
        <v>320</v>
      </c>
      <c r="V149">
        <f>Table1_1[[#This Row],[Revenue]]-Table1_1[[#This Row],[Discount_amount]]-Table1_1[[#This Row],[Shipping_Cost]]</f>
        <v>2701</v>
      </c>
      <c r="W149" t="s">
        <v>1708</v>
      </c>
      <c r="X149" t="s">
        <v>106</v>
      </c>
      <c r="Y149">
        <v>2026</v>
      </c>
      <c r="Z149">
        <v>1</v>
      </c>
      <c r="AA149" t="s">
        <v>1709</v>
      </c>
      <c r="AB149" t="s">
        <v>1737</v>
      </c>
    </row>
    <row r="150" spans="1:28" x14ac:dyDescent="0.25">
      <c r="A150" s="17" t="s">
        <v>1869</v>
      </c>
      <c r="B150" s="6">
        <v>46060</v>
      </c>
      <c r="C150" t="s">
        <v>566</v>
      </c>
      <c r="D150" t="s">
        <v>567</v>
      </c>
      <c r="E150" t="s">
        <v>110</v>
      </c>
      <c r="F150">
        <v>43</v>
      </c>
      <c r="G150" t="s">
        <v>111</v>
      </c>
      <c r="H150" t="s">
        <v>112</v>
      </c>
      <c r="I150" t="s">
        <v>173</v>
      </c>
      <c r="J150" t="s">
        <v>147</v>
      </c>
      <c r="K150" t="s">
        <v>136</v>
      </c>
      <c r="L150" t="s">
        <v>137</v>
      </c>
      <c r="M150" t="s">
        <v>138</v>
      </c>
      <c r="N150" t="s">
        <v>139</v>
      </c>
      <c r="O150" t="s">
        <v>198</v>
      </c>
      <c r="P150">
        <v>4</v>
      </c>
      <c r="Q150">
        <v>1200</v>
      </c>
      <c r="R150">
        <v>0.1</v>
      </c>
      <c r="S150">
        <v>112</v>
      </c>
      <c r="T150">
        <f>Table1_1[[#This Row],[Quantity]]*Table1_1[[#This Row],[Unit_Price]]</f>
        <v>4800</v>
      </c>
      <c r="U150">
        <f>Table1_1[[#This Row],[Discount]]*Table1_1[[#This Row],[Revenue]]</f>
        <v>480</v>
      </c>
      <c r="V150">
        <f>Table1_1[[#This Row],[Revenue]]-Table1_1[[#This Row],[Discount_amount]]-Table1_1[[#This Row],[Shipping_Cost]]</f>
        <v>4208</v>
      </c>
      <c r="W150" t="s">
        <v>120</v>
      </c>
      <c r="X150" t="s">
        <v>129</v>
      </c>
      <c r="Y150">
        <v>2026</v>
      </c>
      <c r="Z150">
        <v>1</v>
      </c>
      <c r="AA150" t="s">
        <v>1709</v>
      </c>
      <c r="AB150" t="s">
        <v>1728</v>
      </c>
    </row>
    <row r="151" spans="1:28" x14ac:dyDescent="0.25">
      <c r="A151" s="17" t="s">
        <v>1870</v>
      </c>
      <c r="B151" s="6">
        <v>46083</v>
      </c>
      <c r="C151" t="s">
        <v>344</v>
      </c>
      <c r="D151" t="s">
        <v>569</v>
      </c>
      <c r="E151" t="s">
        <v>110</v>
      </c>
      <c r="F151">
        <v>50</v>
      </c>
      <c r="G151" t="s">
        <v>111</v>
      </c>
      <c r="H151" t="s">
        <v>152</v>
      </c>
      <c r="I151" t="s">
        <v>274</v>
      </c>
      <c r="J151" t="s">
        <v>114</v>
      </c>
      <c r="K151" t="s">
        <v>115</v>
      </c>
      <c r="L151" t="s">
        <v>116</v>
      </c>
      <c r="M151" t="s">
        <v>117</v>
      </c>
      <c r="N151" t="s">
        <v>118</v>
      </c>
      <c r="O151" t="s">
        <v>140</v>
      </c>
      <c r="P151">
        <v>4</v>
      </c>
      <c r="Q151">
        <v>1600</v>
      </c>
      <c r="R151">
        <v>0.1</v>
      </c>
      <c r="S151">
        <v>120</v>
      </c>
      <c r="T151">
        <f>Table1_1[[#This Row],[Quantity]]*Table1_1[[#This Row],[Unit_Price]]</f>
        <v>6400</v>
      </c>
      <c r="U151">
        <f>Table1_1[[#This Row],[Discount]]*Table1_1[[#This Row],[Revenue]]</f>
        <v>640</v>
      </c>
      <c r="V151">
        <f>Table1_1[[#This Row],[Revenue]]-Table1_1[[#This Row],[Discount_amount]]-Table1_1[[#This Row],[Shipping_Cost]]</f>
        <v>5640</v>
      </c>
      <c r="W151" t="s">
        <v>120</v>
      </c>
      <c r="X151" t="s">
        <v>129</v>
      </c>
      <c r="Y151">
        <v>2026</v>
      </c>
      <c r="Z151">
        <v>1</v>
      </c>
      <c r="AA151" t="s">
        <v>1717</v>
      </c>
      <c r="AB151" t="s">
        <v>1737</v>
      </c>
    </row>
    <row r="152" spans="1:28" x14ac:dyDescent="0.25">
      <c r="A152" s="17" t="s">
        <v>1871</v>
      </c>
      <c r="B152" s="6">
        <v>46157</v>
      </c>
      <c r="C152" t="s">
        <v>571</v>
      </c>
      <c r="D152" t="s">
        <v>572</v>
      </c>
      <c r="E152" t="s">
        <v>110</v>
      </c>
      <c r="F152">
        <v>21</v>
      </c>
      <c r="G152" t="s">
        <v>111</v>
      </c>
      <c r="H152" t="s">
        <v>152</v>
      </c>
      <c r="I152" t="s">
        <v>274</v>
      </c>
      <c r="J152" t="s">
        <v>99</v>
      </c>
      <c r="K152" t="s">
        <v>238</v>
      </c>
      <c r="L152" t="s">
        <v>239</v>
      </c>
      <c r="M152" t="s">
        <v>126</v>
      </c>
      <c r="N152" t="s">
        <v>240</v>
      </c>
      <c r="O152" t="s">
        <v>169</v>
      </c>
      <c r="P152">
        <v>5</v>
      </c>
      <c r="Q152">
        <v>10500</v>
      </c>
      <c r="R152">
        <v>0.1</v>
      </c>
      <c r="S152">
        <v>282</v>
      </c>
      <c r="T152">
        <f>Table1_1[[#This Row],[Quantity]]*Table1_1[[#This Row],[Unit_Price]]</f>
        <v>52500</v>
      </c>
      <c r="U152">
        <f>Table1_1[[#This Row],[Discount]]*Table1_1[[#This Row],[Revenue]]</f>
        <v>5250</v>
      </c>
      <c r="V152">
        <f>Table1_1[[#This Row],[Revenue]]-Table1_1[[#This Row],[Discount_amount]]-Table1_1[[#This Row],[Shipping_Cost]]</f>
        <v>46968</v>
      </c>
      <c r="W152" t="s">
        <v>1708</v>
      </c>
      <c r="X152" t="s">
        <v>141</v>
      </c>
      <c r="Y152">
        <v>2026</v>
      </c>
      <c r="Z152">
        <v>2</v>
      </c>
      <c r="AA152" t="s">
        <v>1705</v>
      </c>
      <c r="AB152" t="s">
        <v>1722</v>
      </c>
    </row>
    <row r="153" spans="1:28" x14ac:dyDescent="0.25">
      <c r="A153" s="17" t="s">
        <v>1872</v>
      </c>
      <c r="B153" s="6">
        <v>46189</v>
      </c>
      <c r="C153" t="s">
        <v>213</v>
      </c>
      <c r="D153" t="s">
        <v>365</v>
      </c>
      <c r="E153" t="s">
        <v>95</v>
      </c>
      <c r="F153">
        <v>35</v>
      </c>
      <c r="G153" t="s">
        <v>159</v>
      </c>
      <c r="H153" t="s">
        <v>249</v>
      </c>
      <c r="I153" t="s">
        <v>250</v>
      </c>
      <c r="J153" t="s">
        <v>147</v>
      </c>
      <c r="K153" t="s">
        <v>100</v>
      </c>
      <c r="L153" t="s">
        <v>101</v>
      </c>
      <c r="M153" t="s">
        <v>102</v>
      </c>
      <c r="N153" t="s">
        <v>103</v>
      </c>
      <c r="O153" t="s">
        <v>169</v>
      </c>
      <c r="P153">
        <v>1</v>
      </c>
      <c r="Q153">
        <v>850</v>
      </c>
      <c r="R153">
        <v>0.05</v>
      </c>
      <c r="S153">
        <v>216</v>
      </c>
      <c r="T153">
        <f>Table1_1[[#This Row],[Quantity]]*Table1_1[[#This Row],[Unit_Price]]</f>
        <v>850</v>
      </c>
      <c r="U153">
        <f>Table1_1[[#This Row],[Discount]]*Table1_1[[#This Row],[Revenue]]</f>
        <v>42.5</v>
      </c>
      <c r="V153">
        <f>Table1_1[[#This Row],[Revenue]]-Table1_1[[#This Row],[Discount_amount]]-Table1_1[[#This Row],[Shipping_Cost]]</f>
        <v>591.5</v>
      </c>
      <c r="W153" t="s">
        <v>105</v>
      </c>
      <c r="X153" t="s">
        <v>129</v>
      </c>
      <c r="Y153">
        <v>2026</v>
      </c>
      <c r="Z153">
        <v>2</v>
      </c>
      <c r="AA153" t="s">
        <v>1714</v>
      </c>
      <c r="AB153" t="s">
        <v>1706</v>
      </c>
    </row>
    <row r="154" spans="1:28" x14ac:dyDescent="0.25">
      <c r="A154" s="17" t="s">
        <v>1873</v>
      </c>
      <c r="B154" s="6">
        <v>46108</v>
      </c>
      <c r="C154" t="s">
        <v>575</v>
      </c>
      <c r="D154" t="s">
        <v>488</v>
      </c>
      <c r="E154" t="s">
        <v>95</v>
      </c>
      <c r="F154">
        <v>34</v>
      </c>
      <c r="G154" t="s">
        <v>111</v>
      </c>
      <c r="H154" t="s">
        <v>236</v>
      </c>
      <c r="I154" t="s">
        <v>326</v>
      </c>
      <c r="J154" t="s">
        <v>147</v>
      </c>
      <c r="K154" t="s">
        <v>115</v>
      </c>
      <c r="L154" t="s">
        <v>116</v>
      </c>
      <c r="M154" t="s">
        <v>117</v>
      </c>
      <c r="N154" t="s">
        <v>118</v>
      </c>
      <c r="O154" t="s">
        <v>140</v>
      </c>
      <c r="P154">
        <v>7</v>
      </c>
      <c r="Q154">
        <v>1600</v>
      </c>
      <c r="R154">
        <v>0.15</v>
      </c>
      <c r="S154">
        <v>387</v>
      </c>
      <c r="T154">
        <f>Table1_1[[#This Row],[Quantity]]*Table1_1[[#This Row],[Unit_Price]]</f>
        <v>11200</v>
      </c>
      <c r="U154">
        <f>Table1_1[[#This Row],[Discount]]*Table1_1[[#This Row],[Revenue]]</f>
        <v>1680</v>
      </c>
      <c r="V154">
        <f>Table1_1[[#This Row],[Revenue]]-Table1_1[[#This Row],[Discount_amount]]-Table1_1[[#This Row],[Shipping_Cost]]</f>
        <v>9133</v>
      </c>
      <c r="W154" t="s">
        <v>105</v>
      </c>
      <c r="X154" t="s">
        <v>129</v>
      </c>
      <c r="Y154">
        <v>2026</v>
      </c>
      <c r="Z154">
        <v>1</v>
      </c>
      <c r="AA154" t="s">
        <v>1717</v>
      </c>
      <c r="AB154" t="s">
        <v>1722</v>
      </c>
    </row>
    <row r="155" spans="1:28" x14ac:dyDescent="0.25">
      <c r="A155" s="17" t="s">
        <v>1874</v>
      </c>
      <c r="B155" s="6">
        <v>46063</v>
      </c>
      <c r="C155" t="s">
        <v>577</v>
      </c>
      <c r="D155" t="s">
        <v>508</v>
      </c>
      <c r="E155" t="s">
        <v>110</v>
      </c>
      <c r="F155">
        <v>24</v>
      </c>
      <c r="G155" t="s">
        <v>111</v>
      </c>
      <c r="H155" t="s">
        <v>192</v>
      </c>
      <c r="I155" t="s">
        <v>193</v>
      </c>
      <c r="J155" t="s">
        <v>147</v>
      </c>
      <c r="K155" t="s">
        <v>115</v>
      </c>
      <c r="L155" t="s">
        <v>116</v>
      </c>
      <c r="M155" t="s">
        <v>117</v>
      </c>
      <c r="N155" t="s">
        <v>118</v>
      </c>
      <c r="O155" t="s">
        <v>140</v>
      </c>
      <c r="P155">
        <v>2</v>
      </c>
      <c r="Q155">
        <v>1600</v>
      </c>
      <c r="R155">
        <v>0</v>
      </c>
      <c r="S155">
        <v>188</v>
      </c>
      <c r="T155">
        <f>Table1_1[[#This Row],[Quantity]]*Table1_1[[#This Row],[Unit_Price]]</f>
        <v>3200</v>
      </c>
      <c r="U155">
        <f>Table1_1[[#This Row],[Discount]]*Table1_1[[#This Row],[Revenue]]</f>
        <v>0</v>
      </c>
      <c r="V155">
        <f>Table1_1[[#This Row],[Revenue]]-Table1_1[[#This Row],[Discount_amount]]-Table1_1[[#This Row],[Shipping_Cost]]</f>
        <v>3012</v>
      </c>
      <c r="W155" t="s">
        <v>120</v>
      </c>
      <c r="X155" t="s">
        <v>129</v>
      </c>
      <c r="Y155">
        <v>2026</v>
      </c>
      <c r="Z155">
        <v>1</v>
      </c>
      <c r="AA155" t="s">
        <v>1709</v>
      </c>
      <c r="AB155" t="s">
        <v>1706</v>
      </c>
    </row>
    <row r="156" spans="1:28" x14ac:dyDescent="0.25">
      <c r="A156" s="17" t="s">
        <v>1875</v>
      </c>
      <c r="B156" s="6">
        <v>46039</v>
      </c>
      <c r="C156" t="s">
        <v>444</v>
      </c>
      <c r="D156" t="s">
        <v>579</v>
      </c>
      <c r="E156" t="s">
        <v>110</v>
      </c>
      <c r="F156">
        <v>24</v>
      </c>
      <c r="G156" t="s">
        <v>111</v>
      </c>
      <c r="H156" t="s">
        <v>192</v>
      </c>
      <c r="I156" t="s">
        <v>307</v>
      </c>
      <c r="J156" t="s">
        <v>147</v>
      </c>
      <c r="K156" t="s">
        <v>174</v>
      </c>
      <c r="L156" t="s">
        <v>1724</v>
      </c>
      <c r="M156" t="s">
        <v>102</v>
      </c>
      <c r="N156" t="s">
        <v>176</v>
      </c>
      <c r="O156" t="s">
        <v>154</v>
      </c>
      <c r="P156">
        <v>1</v>
      </c>
      <c r="Q156">
        <v>12500</v>
      </c>
      <c r="R156">
        <v>0</v>
      </c>
      <c r="S156">
        <v>344</v>
      </c>
      <c r="T156">
        <f>Table1_1[[#This Row],[Quantity]]*Table1_1[[#This Row],[Unit_Price]]</f>
        <v>12500</v>
      </c>
      <c r="U156">
        <f>Table1_1[[#This Row],[Discount]]*Table1_1[[#This Row],[Revenue]]</f>
        <v>0</v>
      </c>
      <c r="V156">
        <f>Table1_1[[#This Row],[Revenue]]-Table1_1[[#This Row],[Discount_amount]]-Table1_1[[#This Row],[Shipping_Cost]]</f>
        <v>12156</v>
      </c>
      <c r="W156" t="s">
        <v>105</v>
      </c>
      <c r="X156" t="s">
        <v>106</v>
      </c>
      <c r="Y156">
        <v>2026</v>
      </c>
      <c r="Z156">
        <v>1</v>
      </c>
      <c r="AA156" t="s">
        <v>1735</v>
      </c>
      <c r="AB156" t="s">
        <v>1728</v>
      </c>
    </row>
    <row r="157" spans="1:28" x14ac:dyDescent="0.25">
      <c r="A157" s="17" t="s">
        <v>1876</v>
      </c>
      <c r="B157" s="6">
        <v>46106</v>
      </c>
      <c r="C157" t="s">
        <v>581</v>
      </c>
      <c r="D157" t="s">
        <v>582</v>
      </c>
      <c r="E157" t="s">
        <v>110</v>
      </c>
      <c r="F157">
        <v>39</v>
      </c>
      <c r="G157" t="s">
        <v>111</v>
      </c>
      <c r="H157" t="s">
        <v>112</v>
      </c>
      <c r="I157" t="s">
        <v>188</v>
      </c>
      <c r="J157" t="s">
        <v>114</v>
      </c>
      <c r="K157" t="s">
        <v>115</v>
      </c>
      <c r="L157" t="s">
        <v>116</v>
      </c>
      <c r="M157" t="s">
        <v>117</v>
      </c>
      <c r="N157" t="s">
        <v>118</v>
      </c>
      <c r="O157" t="s">
        <v>119</v>
      </c>
      <c r="P157">
        <v>1</v>
      </c>
      <c r="Q157">
        <v>1600</v>
      </c>
      <c r="R157">
        <v>0.15</v>
      </c>
      <c r="S157">
        <v>69</v>
      </c>
      <c r="T157">
        <f>Table1_1[[#This Row],[Quantity]]*Table1_1[[#This Row],[Unit_Price]]</f>
        <v>1600</v>
      </c>
      <c r="U157">
        <f>Table1_1[[#This Row],[Discount]]*Table1_1[[#This Row],[Revenue]]</f>
        <v>240</v>
      </c>
      <c r="V157">
        <f>Table1_1[[#This Row],[Revenue]]-Table1_1[[#This Row],[Discount_amount]]-Table1_1[[#This Row],[Shipping_Cost]]</f>
        <v>1291</v>
      </c>
      <c r="W157" t="s">
        <v>1708</v>
      </c>
      <c r="X157" t="s">
        <v>106</v>
      </c>
      <c r="Y157">
        <v>2026</v>
      </c>
      <c r="Z157">
        <v>1</v>
      </c>
      <c r="AA157" t="s">
        <v>1717</v>
      </c>
      <c r="AB157" t="s">
        <v>1703</v>
      </c>
    </row>
    <row r="158" spans="1:28" x14ac:dyDescent="0.25">
      <c r="A158" s="17" t="s">
        <v>1877</v>
      </c>
      <c r="B158" s="6">
        <v>46118</v>
      </c>
      <c r="C158" t="s">
        <v>584</v>
      </c>
      <c r="D158" t="s">
        <v>94</v>
      </c>
      <c r="E158" t="s">
        <v>110</v>
      </c>
      <c r="F158">
        <v>39</v>
      </c>
      <c r="G158" t="s">
        <v>96</v>
      </c>
      <c r="H158" t="s">
        <v>207</v>
      </c>
      <c r="I158" t="s">
        <v>208</v>
      </c>
      <c r="J158" t="s">
        <v>99</v>
      </c>
      <c r="K158" t="s">
        <v>124</v>
      </c>
      <c r="L158" t="s">
        <v>125</v>
      </c>
      <c r="M158" t="s">
        <v>126</v>
      </c>
      <c r="N158" t="s">
        <v>127</v>
      </c>
      <c r="O158" t="s">
        <v>104</v>
      </c>
      <c r="P158">
        <v>6</v>
      </c>
      <c r="Q158">
        <v>8500</v>
      </c>
      <c r="R158">
        <v>0.05</v>
      </c>
      <c r="S158">
        <v>259</v>
      </c>
      <c r="T158">
        <f>Table1_1[[#This Row],[Quantity]]*Table1_1[[#This Row],[Unit_Price]]</f>
        <v>51000</v>
      </c>
      <c r="U158">
        <f>Table1_1[[#This Row],[Discount]]*Table1_1[[#This Row],[Revenue]]</f>
        <v>2550</v>
      </c>
      <c r="V158">
        <f>Table1_1[[#This Row],[Revenue]]-Table1_1[[#This Row],[Discount_amount]]-Table1_1[[#This Row],[Shipping_Cost]]</f>
        <v>48191</v>
      </c>
      <c r="W158" t="s">
        <v>224</v>
      </c>
      <c r="X158" t="s">
        <v>106</v>
      </c>
      <c r="Y158">
        <v>2026</v>
      </c>
      <c r="Z158">
        <v>2</v>
      </c>
      <c r="AA158" t="s">
        <v>1711</v>
      </c>
      <c r="AB158" t="s">
        <v>1737</v>
      </c>
    </row>
    <row r="159" spans="1:28" x14ac:dyDescent="0.25">
      <c r="A159" s="17" t="s">
        <v>1878</v>
      </c>
      <c r="B159" s="6">
        <v>46123</v>
      </c>
      <c r="C159" t="s">
        <v>276</v>
      </c>
      <c r="D159" t="s">
        <v>586</v>
      </c>
      <c r="E159" t="s">
        <v>110</v>
      </c>
      <c r="F159">
        <v>24</v>
      </c>
      <c r="G159" t="s">
        <v>111</v>
      </c>
      <c r="H159" t="s">
        <v>152</v>
      </c>
      <c r="I159" t="s">
        <v>153</v>
      </c>
      <c r="J159" t="s">
        <v>114</v>
      </c>
      <c r="K159" t="s">
        <v>222</v>
      </c>
      <c r="L159" t="s">
        <v>1739</v>
      </c>
      <c r="M159" t="s">
        <v>102</v>
      </c>
      <c r="N159" t="s">
        <v>103</v>
      </c>
      <c r="O159" t="s">
        <v>140</v>
      </c>
      <c r="P159">
        <v>6</v>
      </c>
      <c r="Q159">
        <v>1600</v>
      </c>
      <c r="R159">
        <v>0.1</v>
      </c>
      <c r="S159">
        <v>123</v>
      </c>
      <c r="T159">
        <f>Table1_1[[#This Row],[Quantity]]*Table1_1[[#This Row],[Unit_Price]]</f>
        <v>9600</v>
      </c>
      <c r="U159">
        <f>Table1_1[[#This Row],[Discount]]*Table1_1[[#This Row],[Revenue]]</f>
        <v>960</v>
      </c>
      <c r="V159">
        <f>Table1_1[[#This Row],[Revenue]]-Table1_1[[#This Row],[Discount_amount]]-Table1_1[[#This Row],[Shipping_Cost]]</f>
        <v>8517</v>
      </c>
      <c r="W159" t="s">
        <v>1708</v>
      </c>
      <c r="X159" t="s">
        <v>106</v>
      </c>
      <c r="Y159">
        <v>2026</v>
      </c>
      <c r="Z159">
        <v>2</v>
      </c>
      <c r="AA159" t="s">
        <v>1711</v>
      </c>
      <c r="AB159" t="s">
        <v>1728</v>
      </c>
    </row>
    <row r="160" spans="1:28" x14ac:dyDescent="0.25">
      <c r="A160" s="17" t="s">
        <v>1879</v>
      </c>
      <c r="B160" s="6">
        <v>46223</v>
      </c>
      <c r="C160" t="s">
        <v>548</v>
      </c>
      <c r="D160" t="s">
        <v>588</v>
      </c>
      <c r="E160" t="s">
        <v>110</v>
      </c>
      <c r="F160">
        <v>27</v>
      </c>
      <c r="G160" t="s">
        <v>111</v>
      </c>
      <c r="H160" t="s">
        <v>112</v>
      </c>
      <c r="I160" t="s">
        <v>315</v>
      </c>
      <c r="J160" t="s">
        <v>114</v>
      </c>
      <c r="K160" t="s">
        <v>339</v>
      </c>
      <c r="L160" t="s">
        <v>340</v>
      </c>
      <c r="M160" t="s">
        <v>102</v>
      </c>
      <c r="N160" t="s">
        <v>342</v>
      </c>
      <c r="O160" t="s">
        <v>198</v>
      </c>
      <c r="P160">
        <v>4</v>
      </c>
      <c r="Q160">
        <v>65000</v>
      </c>
      <c r="R160">
        <v>0.2</v>
      </c>
      <c r="S160">
        <v>227</v>
      </c>
      <c r="T160">
        <f>Table1_1[[#This Row],[Quantity]]*Table1_1[[#This Row],[Unit_Price]]</f>
        <v>260000</v>
      </c>
      <c r="U160">
        <f>Table1_1[[#This Row],[Discount]]*Table1_1[[#This Row],[Revenue]]</f>
        <v>52000</v>
      </c>
      <c r="V160">
        <f>Table1_1[[#This Row],[Revenue]]-Table1_1[[#This Row],[Discount_amount]]-Table1_1[[#This Row],[Shipping_Cost]]</f>
        <v>207773</v>
      </c>
      <c r="W160" t="s">
        <v>1708</v>
      </c>
      <c r="X160" t="s">
        <v>129</v>
      </c>
      <c r="Y160">
        <v>2026</v>
      </c>
      <c r="Z160">
        <v>3</v>
      </c>
      <c r="AA160" t="s">
        <v>1702</v>
      </c>
      <c r="AB160" t="s">
        <v>1737</v>
      </c>
    </row>
    <row r="161" spans="1:28" x14ac:dyDescent="0.25">
      <c r="A161" s="17" t="s">
        <v>1880</v>
      </c>
      <c r="B161" s="6">
        <v>46254</v>
      </c>
      <c r="C161" t="s">
        <v>590</v>
      </c>
      <c r="D161" t="s">
        <v>511</v>
      </c>
      <c r="E161" t="s">
        <v>95</v>
      </c>
      <c r="F161">
        <v>43</v>
      </c>
      <c r="G161" t="s">
        <v>133</v>
      </c>
      <c r="H161" t="s">
        <v>390</v>
      </c>
      <c r="I161" t="s">
        <v>391</v>
      </c>
      <c r="J161" t="s">
        <v>99</v>
      </c>
      <c r="K161" t="s">
        <v>182</v>
      </c>
      <c r="L161" t="s">
        <v>183</v>
      </c>
      <c r="M161" t="s">
        <v>138</v>
      </c>
      <c r="N161" t="s">
        <v>184</v>
      </c>
      <c r="O161" t="s">
        <v>154</v>
      </c>
      <c r="P161">
        <v>8</v>
      </c>
      <c r="Q161">
        <v>650</v>
      </c>
      <c r="R161">
        <v>0</v>
      </c>
      <c r="S161">
        <v>163</v>
      </c>
      <c r="T161">
        <f>Table1_1[[#This Row],[Quantity]]*Table1_1[[#This Row],[Unit_Price]]</f>
        <v>5200</v>
      </c>
      <c r="U161">
        <f>Table1_1[[#This Row],[Discount]]*Table1_1[[#This Row],[Revenue]]</f>
        <v>0</v>
      </c>
      <c r="V161">
        <f>Table1_1[[#This Row],[Revenue]]-Table1_1[[#This Row],[Discount_amount]]-Table1_1[[#This Row],[Shipping_Cost]]</f>
        <v>5037</v>
      </c>
      <c r="W161" t="s">
        <v>105</v>
      </c>
      <c r="X161" t="s">
        <v>129</v>
      </c>
      <c r="Y161">
        <v>2026</v>
      </c>
      <c r="Z161">
        <v>3</v>
      </c>
      <c r="AA161" t="s">
        <v>1743</v>
      </c>
      <c r="AB161" t="s">
        <v>1720</v>
      </c>
    </row>
    <row r="162" spans="1:28" x14ac:dyDescent="0.25">
      <c r="A162" s="17" t="s">
        <v>1881</v>
      </c>
      <c r="B162" s="6">
        <v>46160</v>
      </c>
      <c r="C162" t="s">
        <v>592</v>
      </c>
      <c r="D162" t="s">
        <v>132</v>
      </c>
      <c r="E162" t="s">
        <v>95</v>
      </c>
      <c r="F162">
        <v>39</v>
      </c>
      <c r="G162" t="s">
        <v>159</v>
      </c>
      <c r="H162" t="s">
        <v>249</v>
      </c>
      <c r="I162" t="s">
        <v>250</v>
      </c>
      <c r="J162" t="s">
        <v>147</v>
      </c>
      <c r="K162" t="s">
        <v>339</v>
      </c>
      <c r="L162" t="s">
        <v>340</v>
      </c>
      <c r="M162" t="s">
        <v>102</v>
      </c>
      <c r="N162" t="s">
        <v>342</v>
      </c>
      <c r="O162" t="s">
        <v>198</v>
      </c>
      <c r="P162">
        <v>5</v>
      </c>
      <c r="Q162">
        <v>65000</v>
      </c>
      <c r="R162">
        <v>0.15</v>
      </c>
      <c r="S162">
        <v>321</v>
      </c>
      <c r="T162">
        <f>Table1_1[[#This Row],[Quantity]]*Table1_1[[#This Row],[Unit_Price]]</f>
        <v>325000</v>
      </c>
      <c r="U162">
        <f>Table1_1[[#This Row],[Discount]]*Table1_1[[#This Row],[Revenue]]</f>
        <v>48750</v>
      </c>
      <c r="V162">
        <f>Table1_1[[#This Row],[Revenue]]-Table1_1[[#This Row],[Discount_amount]]-Table1_1[[#This Row],[Shipping_Cost]]</f>
        <v>275929</v>
      </c>
      <c r="W162" t="s">
        <v>224</v>
      </c>
      <c r="X162" t="s">
        <v>106</v>
      </c>
      <c r="Y162">
        <v>2026</v>
      </c>
      <c r="Z162">
        <v>2</v>
      </c>
      <c r="AA162" t="s">
        <v>1705</v>
      </c>
      <c r="AB162" t="s">
        <v>1737</v>
      </c>
    </row>
    <row r="163" spans="1:28" x14ac:dyDescent="0.25">
      <c r="A163" s="17" t="s">
        <v>1882</v>
      </c>
      <c r="B163" s="6">
        <v>46173</v>
      </c>
      <c r="C163" t="s">
        <v>594</v>
      </c>
      <c r="D163" t="s">
        <v>595</v>
      </c>
      <c r="E163" t="s">
        <v>95</v>
      </c>
      <c r="F163">
        <v>40</v>
      </c>
      <c r="G163" t="s">
        <v>111</v>
      </c>
      <c r="H163" t="s">
        <v>152</v>
      </c>
      <c r="I163" t="s">
        <v>274</v>
      </c>
      <c r="J163" t="s">
        <v>147</v>
      </c>
      <c r="K163" t="s">
        <v>124</v>
      </c>
      <c r="L163" t="s">
        <v>125</v>
      </c>
      <c r="M163" t="s">
        <v>126</v>
      </c>
      <c r="N163" t="s">
        <v>127</v>
      </c>
      <c r="O163" t="s">
        <v>148</v>
      </c>
      <c r="P163">
        <v>3</v>
      </c>
      <c r="Q163">
        <v>8500</v>
      </c>
      <c r="R163">
        <v>0.1</v>
      </c>
      <c r="S163">
        <v>390</v>
      </c>
      <c r="T163">
        <f>Table1_1[[#This Row],[Quantity]]*Table1_1[[#This Row],[Unit_Price]]</f>
        <v>25500</v>
      </c>
      <c r="U163">
        <f>Table1_1[[#This Row],[Discount]]*Table1_1[[#This Row],[Revenue]]</f>
        <v>2550</v>
      </c>
      <c r="V163">
        <f>Table1_1[[#This Row],[Revenue]]-Table1_1[[#This Row],[Discount_amount]]-Table1_1[[#This Row],[Shipping_Cost]]</f>
        <v>22560</v>
      </c>
      <c r="W163" t="s">
        <v>224</v>
      </c>
      <c r="X163" t="s">
        <v>106</v>
      </c>
      <c r="Y163">
        <v>2026</v>
      </c>
      <c r="Z163">
        <v>2</v>
      </c>
      <c r="AA163" t="s">
        <v>1705</v>
      </c>
      <c r="AB163" t="s">
        <v>1712</v>
      </c>
    </row>
    <row r="164" spans="1:28" x14ac:dyDescent="0.25">
      <c r="A164" s="17" t="s">
        <v>1883</v>
      </c>
      <c r="B164" s="6">
        <v>46149</v>
      </c>
      <c r="C164" t="s">
        <v>425</v>
      </c>
      <c r="D164" t="s">
        <v>472</v>
      </c>
      <c r="E164" t="s">
        <v>95</v>
      </c>
      <c r="F164">
        <v>33</v>
      </c>
      <c r="G164" t="s">
        <v>111</v>
      </c>
      <c r="H164" t="s">
        <v>112</v>
      </c>
      <c r="I164" t="s">
        <v>188</v>
      </c>
      <c r="J164" t="s">
        <v>147</v>
      </c>
      <c r="K164" t="s">
        <v>100</v>
      </c>
      <c r="L164" t="s">
        <v>101</v>
      </c>
      <c r="M164" t="s">
        <v>102</v>
      </c>
      <c r="N164" t="s">
        <v>103</v>
      </c>
      <c r="O164" t="s">
        <v>169</v>
      </c>
      <c r="P164">
        <v>3</v>
      </c>
      <c r="Q164">
        <v>850</v>
      </c>
      <c r="R164">
        <v>0.1</v>
      </c>
      <c r="S164">
        <v>145</v>
      </c>
      <c r="T164">
        <f>Table1_1[[#This Row],[Quantity]]*Table1_1[[#This Row],[Unit_Price]]</f>
        <v>2550</v>
      </c>
      <c r="U164">
        <f>Table1_1[[#This Row],[Discount]]*Table1_1[[#This Row],[Revenue]]</f>
        <v>255</v>
      </c>
      <c r="V164">
        <f>Table1_1[[#This Row],[Revenue]]-Table1_1[[#This Row],[Discount_amount]]-Table1_1[[#This Row],[Shipping_Cost]]</f>
        <v>2150</v>
      </c>
      <c r="W164" t="s">
        <v>120</v>
      </c>
      <c r="X164" t="s">
        <v>106</v>
      </c>
      <c r="Y164">
        <v>2026</v>
      </c>
      <c r="Z164">
        <v>2</v>
      </c>
      <c r="AA164" t="s">
        <v>1705</v>
      </c>
      <c r="AB164" t="s">
        <v>1720</v>
      </c>
    </row>
    <row r="165" spans="1:28" x14ac:dyDescent="0.25">
      <c r="A165" s="17" t="s">
        <v>1884</v>
      </c>
      <c r="B165" s="6">
        <v>46210</v>
      </c>
      <c r="C165" t="s">
        <v>598</v>
      </c>
      <c r="D165" t="s">
        <v>599</v>
      </c>
      <c r="E165" t="s">
        <v>110</v>
      </c>
      <c r="F165">
        <v>37</v>
      </c>
      <c r="G165" t="s">
        <v>96</v>
      </c>
      <c r="H165" t="s">
        <v>97</v>
      </c>
      <c r="I165" t="s">
        <v>98</v>
      </c>
      <c r="J165" t="s">
        <v>99</v>
      </c>
      <c r="K165" t="s">
        <v>182</v>
      </c>
      <c r="L165" t="s">
        <v>183</v>
      </c>
      <c r="M165" t="s">
        <v>138</v>
      </c>
      <c r="N165" t="s">
        <v>184</v>
      </c>
      <c r="O165" t="s">
        <v>198</v>
      </c>
      <c r="P165">
        <v>7</v>
      </c>
      <c r="Q165">
        <v>650</v>
      </c>
      <c r="R165">
        <v>0.15</v>
      </c>
      <c r="S165">
        <v>264</v>
      </c>
      <c r="T165">
        <f>Table1_1[[#This Row],[Quantity]]*Table1_1[[#This Row],[Unit_Price]]</f>
        <v>4550</v>
      </c>
      <c r="U165">
        <f>Table1_1[[#This Row],[Discount]]*Table1_1[[#This Row],[Revenue]]</f>
        <v>682.5</v>
      </c>
      <c r="V165">
        <f>Table1_1[[#This Row],[Revenue]]-Table1_1[[#This Row],[Discount_amount]]-Table1_1[[#This Row],[Shipping_Cost]]</f>
        <v>3603.5</v>
      </c>
      <c r="W165" t="s">
        <v>1708</v>
      </c>
      <c r="X165" t="s">
        <v>106</v>
      </c>
      <c r="Y165">
        <v>2026</v>
      </c>
      <c r="Z165">
        <v>3</v>
      </c>
      <c r="AA165" t="s">
        <v>1702</v>
      </c>
      <c r="AB165" t="s">
        <v>1706</v>
      </c>
    </row>
    <row r="166" spans="1:28" x14ac:dyDescent="0.25">
      <c r="A166" s="17" t="s">
        <v>1885</v>
      </c>
      <c r="B166" s="6">
        <v>46075</v>
      </c>
      <c r="C166" t="s">
        <v>425</v>
      </c>
      <c r="D166" t="s">
        <v>261</v>
      </c>
      <c r="E166" t="s">
        <v>95</v>
      </c>
      <c r="F166">
        <v>52</v>
      </c>
      <c r="G166" t="s">
        <v>111</v>
      </c>
      <c r="H166" t="s">
        <v>192</v>
      </c>
      <c r="I166" t="s">
        <v>193</v>
      </c>
      <c r="J166" t="s">
        <v>147</v>
      </c>
      <c r="K166" t="s">
        <v>222</v>
      </c>
      <c r="L166" t="s">
        <v>1739</v>
      </c>
      <c r="M166" t="s">
        <v>102</v>
      </c>
      <c r="N166" t="s">
        <v>103</v>
      </c>
      <c r="O166" t="s">
        <v>148</v>
      </c>
      <c r="P166">
        <v>5</v>
      </c>
      <c r="Q166">
        <v>1600</v>
      </c>
      <c r="R166">
        <v>0</v>
      </c>
      <c r="S166">
        <v>143</v>
      </c>
      <c r="T166">
        <f>Table1_1[[#This Row],[Quantity]]*Table1_1[[#This Row],[Unit_Price]]</f>
        <v>8000</v>
      </c>
      <c r="U166">
        <f>Table1_1[[#This Row],[Discount]]*Table1_1[[#This Row],[Revenue]]</f>
        <v>0</v>
      </c>
      <c r="V166">
        <f>Table1_1[[#This Row],[Revenue]]-Table1_1[[#This Row],[Discount_amount]]-Table1_1[[#This Row],[Shipping_Cost]]</f>
        <v>7857</v>
      </c>
      <c r="W166" t="s">
        <v>1708</v>
      </c>
      <c r="X166" t="s">
        <v>106</v>
      </c>
      <c r="Y166">
        <v>2026</v>
      </c>
      <c r="Z166">
        <v>1</v>
      </c>
      <c r="AA166" t="s">
        <v>1709</v>
      </c>
      <c r="AB166" t="s">
        <v>1712</v>
      </c>
    </row>
    <row r="167" spans="1:28" x14ac:dyDescent="0.25">
      <c r="A167" s="17" t="s">
        <v>1886</v>
      </c>
      <c r="B167" s="6">
        <v>46149</v>
      </c>
      <c r="C167" t="s">
        <v>108</v>
      </c>
      <c r="D167" t="s">
        <v>442</v>
      </c>
      <c r="E167" t="s">
        <v>95</v>
      </c>
      <c r="F167">
        <v>33</v>
      </c>
      <c r="G167" t="s">
        <v>111</v>
      </c>
      <c r="H167" t="s">
        <v>112</v>
      </c>
      <c r="I167" t="s">
        <v>188</v>
      </c>
      <c r="J167" t="s">
        <v>147</v>
      </c>
      <c r="K167" t="s">
        <v>124</v>
      </c>
      <c r="L167" t="s">
        <v>125</v>
      </c>
      <c r="M167" t="s">
        <v>126</v>
      </c>
      <c r="N167" t="s">
        <v>127</v>
      </c>
      <c r="O167" t="s">
        <v>169</v>
      </c>
      <c r="P167">
        <v>1</v>
      </c>
      <c r="Q167">
        <v>8500</v>
      </c>
      <c r="R167">
        <v>0.15</v>
      </c>
      <c r="S167">
        <v>286</v>
      </c>
      <c r="T167">
        <f>Table1_1[[#This Row],[Quantity]]*Table1_1[[#This Row],[Unit_Price]]</f>
        <v>8500</v>
      </c>
      <c r="U167">
        <f>Table1_1[[#This Row],[Discount]]*Table1_1[[#This Row],[Revenue]]</f>
        <v>1275</v>
      </c>
      <c r="V167">
        <f>Table1_1[[#This Row],[Revenue]]-Table1_1[[#This Row],[Discount_amount]]-Table1_1[[#This Row],[Shipping_Cost]]</f>
        <v>6939</v>
      </c>
      <c r="W167" t="s">
        <v>224</v>
      </c>
      <c r="X167" t="s">
        <v>106</v>
      </c>
      <c r="Y167">
        <v>2026</v>
      </c>
      <c r="Z167">
        <v>2</v>
      </c>
      <c r="AA167" t="s">
        <v>1705</v>
      </c>
      <c r="AB167" t="s">
        <v>1720</v>
      </c>
    </row>
    <row r="168" spans="1:28" x14ac:dyDescent="0.25">
      <c r="A168" s="17" t="s">
        <v>1887</v>
      </c>
      <c r="B168" s="6">
        <v>46087</v>
      </c>
      <c r="C168" t="s">
        <v>603</v>
      </c>
      <c r="D168" t="s">
        <v>604</v>
      </c>
      <c r="E168" t="s">
        <v>110</v>
      </c>
      <c r="F168">
        <v>45</v>
      </c>
      <c r="G168" t="s">
        <v>133</v>
      </c>
      <c r="H168" t="s">
        <v>180</v>
      </c>
      <c r="I168" t="s">
        <v>181</v>
      </c>
      <c r="J168" t="s">
        <v>147</v>
      </c>
      <c r="K168" t="s">
        <v>222</v>
      </c>
      <c r="L168" t="s">
        <v>1739</v>
      </c>
      <c r="M168" t="s">
        <v>102</v>
      </c>
      <c r="N168" t="s">
        <v>103</v>
      </c>
      <c r="O168" t="s">
        <v>119</v>
      </c>
      <c r="P168">
        <v>5</v>
      </c>
      <c r="Q168">
        <v>1600</v>
      </c>
      <c r="R168">
        <v>0.05</v>
      </c>
      <c r="S168">
        <v>98</v>
      </c>
      <c r="T168">
        <f>Table1_1[[#This Row],[Quantity]]*Table1_1[[#This Row],[Unit_Price]]</f>
        <v>8000</v>
      </c>
      <c r="U168">
        <f>Table1_1[[#This Row],[Discount]]*Table1_1[[#This Row],[Revenue]]</f>
        <v>400</v>
      </c>
      <c r="V168">
        <f>Table1_1[[#This Row],[Revenue]]-Table1_1[[#This Row],[Discount_amount]]-Table1_1[[#This Row],[Shipping_Cost]]</f>
        <v>7502</v>
      </c>
      <c r="W168" t="s">
        <v>1708</v>
      </c>
      <c r="X168" t="s">
        <v>141</v>
      </c>
      <c r="Y168">
        <v>2026</v>
      </c>
      <c r="Z168">
        <v>1</v>
      </c>
      <c r="AA168" t="s">
        <v>1717</v>
      </c>
      <c r="AB168" t="s">
        <v>1722</v>
      </c>
    </row>
    <row r="169" spans="1:28" x14ac:dyDescent="0.25">
      <c r="A169" s="17" t="s">
        <v>1888</v>
      </c>
      <c r="B169" s="6">
        <v>46134</v>
      </c>
      <c r="C169" t="s">
        <v>276</v>
      </c>
      <c r="D169" t="s">
        <v>606</v>
      </c>
      <c r="E169" t="s">
        <v>95</v>
      </c>
      <c r="F169">
        <v>49</v>
      </c>
      <c r="G169" t="s">
        <v>96</v>
      </c>
      <c r="H169" t="s">
        <v>207</v>
      </c>
      <c r="I169" t="s">
        <v>270</v>
      </c>
      <c r="J169" t="s">
        <v>99</v>
      </c>
      <c r="K169" t="s">
        <v>100</v>
      </c>
      <c r="L169" t="s">
        <v>101</v>
      </c>
      <c r="M169" t="s">
        <v>102</v>
      </c>
      <c r="N169" t="s">
        <v>103</v>
      </c>
      <c r="O169" t="s">
        <v>194</v>
      </c>
      <c r="P169">
        <v>4</v>
      </c>
      <c r="Q169">
        <v>850</v>
      </c>
      <c r="R169">
        <v>0.15</v>
      </c>
      <c r="S169">
        <v>114</v>
      </c>
      <c r="T169">
        <f>Table1_1[[#This Row],[Quantity]]*Table1_1[[#This Row],[Unit_Price]]</f>
        <v>3400</v>
      </c>
      <c r="U169">
        <f>Table1_1[[#This Row],[Discount]]*Table1_1[[#This Row],[Revenue]]</f>
        <v>510</v>
      </c>
      <c r="V169">
        <f>Table1_1[[#This Row],[Revenue]]-Table1_1[[#This Row],[Discount_amount]]-Table1_1[[#This Row],[Shipping_Cost]]</f>
        <v>2776</v>
      </c>
      <c r="W169" t="s">
        <v>1716</v>
      </c>
      <c r="X169" t="s">
        <v>106</v>
      </c>
      <c r="Y169">
        <v>2026</v>
      </c>
      <c r="Z169">
        <v>2</v>
      </c>
      <c r="AA169" t="s">
        <v>1711</v>
      </c>
      <c r="AB169" t="s">
        <v>1703</v>
      </c>
    </row>
    <row r="170" spans="1:28" x14ac:dyDescent="0.25">
      <c r="A170" s="17" t="s">
        <v>1889</v>
      </c>
      <c r="B170" s="6">
        <v>46033</v>
      </c>
      <c r="C170" t="s">
        <v>608</v>
      </c>
      <c r="D170" t="s">
        <v>609</v>
      </c>
      <c r="E170" t="s">
        <v>110</v>
      </c>
      <c r="F170">
        <v>53</v>
      </c>
      <c r="G170" t="s">
        <v>111</v>
      </c>
      <c r="H170" t="s">
        <v>152</v>
      </c>
      <c r="I170" t="s">
        <v>153</v>
      </c>
      <c r="J170" t="s">
        <v>99</v>
      </c>
      <c r="K170" t="s">
        <v>124</v>
      </c>
      <c r="L170" t="s">
        <v>125</v>
      </c>
      <c r="M170" t="s">
        <v>126</v>
      </c>
      <c r="N170" t="s">
        <v>127</v>
      </c>
      <c r="O170" t="s">
        <v>198</v>
      </c>
      <c r="P170">
        <v>4</v>
      </c>
      <c r="Q170">
        <v>8500</v>
      </c>
      <c r="R170">
        <v>0.05</v>
      </c>
      <c r="S170">
        <v>126</v>
      </c>
      <c r="T170">
        <f>Table1_1[[#This Row],[Quantity]]*Table1_1[[#This Row],[Unit_Price]]</f>
        <v>34000</v>
      </c>
      <c r="U170">
        <f>Table1_1[[#This Row],[Discount]]*Table1_1[[#This Row],[Revenue]]</f>
        <v>1700</v>
      </c>
      <c r="V170">
        <f>Table1_1[[#This Row],[Revenue]]-Table1_1[[#This Row],[Discount_amount]]-Table1_1[[#This Row],[Shipping_Cost]]</f>
        <v>32174</v>
      </c>
      <c r="W170" t="s">
        <v>1716</v>
      </c>
      <c r="X170" t="s">
        <v>106</v>
      </c>
      <c r="Y170">
        <v>2026</v>
      </c>
      <c r="Z170">
        <v>1</v>
      </c>
      <c r="AA170" t="s">
        <v>1735</v>
      </c>
      <c r="AB170" t="s">
        <v>1712</v>
      </c>
    </row>
    <row r="171" spans="1:28" x14ac:dyDescent="0.25">
      <c r="A171" s="17" t="s">
        <v>1890</v>
      </c>
      <c r="B171" s="6">
        <v>46102</v>
      </c>
      <c r="C171" t="s">
        <v>313</v>
      </c>
      <c r="D171" t="s">
        <v>611</v>
      </c>
      <c r="E171" t="s">
        <v>110</v>
      </c>
      <c r="F171">
        <v>34</v>
      </c>
      <c r="G171" t="s">
        <v>111</v>
      </c>
      <c r="H171" t="s">
        <v>192</v>
      </c>
      <c r="I171" t="s">
        <v>193</v>
      </c>
      <c r="J171" t="s">
        <v>99</v>
      </c>
      <c r="K171" t="s">
        <v>136</v>
      </c>
      <c r="L171" t="s">
        <v>137</v>
      </c>
      <c r="M171" t="s">
        <v>138</v>
      </c>
      <c r="N171" t="s">
        <v>139</v>
      </c>
      <c r="O171" t="s">
        <v>194</v>
      </c>
      <c r="P171">
        <v>5</v>
      </c>
      <c r="Q171">
        <v>1200</v>
      </c>
      <c r="R171">
        <v>0.2</v>
      </c>
      <c r="S171">
        <v>262</v>
      </c>
      <c r="T171">
        <f>Table1_1[[#This Row],[Quantity]]*Table1_1[[#This Row],[Unit_Price]]</f>
        <v>6000</v>
      </c>
      <c r="U171">
        <f>Table1_1[[#This Row],[Discount]]*Table1_1[[#This Row],[Revenue]]</f>
        <v>1200</v>
      </c>
      <c r="V171">
        <f>Table1_1[[#This Row],[Revenue]]-Table1_1[[#This Row],[Discount_amount]]-Table1_1[[#This Row],[Shipping_Cost]]</f>
        <v>4538</v>
      </c>
      <c r="W171" t="s">
        <v>1708</v>
      </c>
      <c r="X171" t="s">
        <v>106</v>
      </c>
      <c r="Y171">
        <v>2026</v>
      </c>
      <c r="Z171">
        <v>1</v>
      </c>
      <c r="AA171" t="s">
        <v>1717</v>
      </c>
      <c r="AB171" t="s">
        <v>1728</v>
      </c>
    </row>
    <row r="172" spans="1:28" x14ac:dyDescent="0.25">
      <c r="A172" s="17" t="s">
        <v>1891</v>
      </c>
      <c r="B172" s="6">
        <v>46101</v>
      </c>
      <c r="C172" t="s">
        <v>613</v>
      </c>
      <c r="D172" t="s">
        <v>516</v>
      </c>
      <c r="E172" t="s">
        <v>110</v>
      </c>
      <c r="F172">
        <v>41</v>
      </c>
      <c r="G172" t="s">
        <v>111</v>
      </c>
      <c r="H172" t="s">
        <v>152</v>
      </c>
      <c r="I172" t="s">
        <v>153</v>
      </c>
      <c r="J172" t="s">
        <v>114</v>
      </c>
      <c r="K172" t="s">
        <v>230</v>
      </c>
      <c r="L172" t="s">
        <v>231</v>
      </c>
      <c r="M172" t="s">
        <v>232</v>
      </c>
      <c r="N172" t="s">
        <v>233</v>
      </c>
      <c r="O172" t="s">
        <v>104</v>
      </c>
      <c r="P172">
        <v>2</v>
      </c>
      <c r="Q172">
        <v>300</v>
      </c>
      <c r="R172">
        <v>0</v>
      </c>
      <c r="S172">
        <v>234</v>
      </c>
      <c r="T172">
        <f>Table1_1[[#This Row],[Quantity]]*Table1_1[[#This Row],[Unit_Price]]</f>
        <v>600</v>
      </c>
      <c r="U172">
        <f>Table1_1[[#This Row],[Discount]]*Table1_1[[#This Row],[Revenue]]</f>
        <v>0</v>
      </c>
      <c r="V172">
        <f>Table1_1[[#This Row],[Revenue]]-Table1_1[[#This Row],[Discount_amount]]-Table1_1[[#This Row],[Shipping_Cost]]</f>
        <v>366</v>
      </c>
      <c r="W172" t="s">
        <v>120</v>
      </c>
      <c r="X172" t="s">
        <v>141</v>
      </c>
      <c r="Y172">
        <v>2026</v>
      </c>
      <c r="Z172">
        <v>1</v>
      </c>
      <c r="AA172" t="s">
        <v>1717</v>
      </c>
      <c r="AB172" t="s">
        <v>1722</v>
      </c>
    </row>
    <row r="173" spans="1:28" x14ac:dyDescent="0.25">
      <c r="A173" s="17" t="s">
        <v>1892</v>
      </c>
      <c r="B173" s="6">
        <v>46217</v>
      </c>
      <c r="C173" t="s">
        <v>615</v>
      </c>
      <c r="D173" t="s">
        <v>478</v>
      </c>
      <c r="E173" t="s">
        <v>110</v>
      </c>
      <c r="F173">
        <v>32</v>
      </c>
      <c r="G173" t="s">
        <v>96</v>
      </c>
      <c r="H173" t="s">
        <v>207</v>
      </c>
      <c r="I173" t="s">
        <v>270</v>
      </c>
      <c r="J173" t="s">
        <v>147</v>
      </c>
      <c r="K173" t="s">
        <v>124</v>
      </c>
      <c r="L173" t="s">
        <v>125</v>
      </c>
      <c r="M173" t="s">
        <v>126</v>
      </c>
      <c r="N173" t="s">
        <v>127</v>
      </c>
      <c r="O173" t="s">
        <v>148</v>
      </c>
      <c r="P173">
        <v>4</v>
      </c>
      <c r="Q173">
        <v>8500</v>
      </c>
      <c r="R173">
        <v>0.15</v>
      </c>
      <c r="S173">
        <v>487</v>
      </c>
      <c r="T173">
        <f>Table1_1[[#This Row],[Quantity]]*Table1_1[[#This Row],[Unit_Price]]</f>
        <v>34000</v>
      </c>
      <c r="U173">
        <f>Table1_1[[#This Row],[Discount]]*Table1_1[[#This Row],[Revenue]]</f>
        <v>5100</v>
      </c>
      <c r="V173">
        <f>Table1_1[[#This Row],[Revenue]]-Table1_1[[#This Row],[Discount_amount]]-Table1_1[[#This Row],[Shipping_Cost]]</f>
        <v>28413</v>
      </c>
      <c r="W173" t="s">
        <v>120</v>
      </c>
      <c r="X173" t="s">
        <v>129</v>
      </c>
      <c r="Y173">
        <v>2026</v>
      </c>
      <c r="Z173">
        <v>3</v>
      </c>
      <c r="AA173" t="s">
        <v>1702</v>
      </c>
      <c r="AB173" t="s">
        <v>1706</v>
      </c>
    </row>
    <row r="174" spans="1:28" x14ac:dyDescent="0.25">
      <c r="A174" s="17" t="s">
        <v>1893</v>
      </c>
      <c r="B174" s="6">
        <v>46135</v>
      </c>
      <c r="C174" t="s">
        <v>617</v>
      </c>
      <c r="D174" t="s">
        <v>618</v>
      </c>
      <c r="E174" t="s">
        <v>95</v>
      </c>
      <c r="F174">
        <v>23</v>
      </c>
      <c r="G174" t="s">
        <v>111</v>
      </c>
      <c r="H174" t="s">
        <v>236</v>
      </c>
      <c r="I174" t="s">
        <v>237</v>
      </c>
      <c r="J174" t="s">
        <v>114</v>
      </c>
      <c r="K174" t="s">
        <v>222</v>
      </c>
      <c r="L174" t="s">
        <v>1739</v>
      </c>
      <c r="M174" t="s">
        <v>102</v>
      </c>
      <c r="N174" t="s">
        <v>103</v>
      </c>
      <c r="O174" t="s">
        <v>194</v>
      </c>
      <c r="P174">
        <v>6</v>
      </c>
      <c r="Q174">
        <v>1600</v>
      </c>
      <c r="R174">
        <v>0.1</v>
      </c>
      <c r="S174">
        <v>92</v>
      </c>
      <c r="T174">
        <f>Table1_1[[#This Row],[Quantity]]*Table1_1[[#This Row],[Unit_Price]]</f>
        <v>9600</v>
      </c>
      <c r="U174">
        <f>Table1_1[[#This Row],[Discount]]*Table1_1[[#This Row],[Revenue]]</f>
        <v>960</v>
      </c>
      <c r="V174">
        <f>Table1_1[[#This Row],[Revenue]]-Table1_1[[#This Row],[Discount_amount]]-Table1_1[[#This Row],[Shipping_Cost]]</f>
        <v>8548</v>
      </c>
      <c r="W174" t="s">
        <v>224</v>
      </c>
      <c r="X174" t="s">
        <v>106</v>
      </c>
      <c r="Y174">
        <v>2026</v>
      </c>
      <c r="Z174">
        <v>2</v>
      </c>
      <c r="AA174" t="s">
        <v>1711</v>
      </c>
      <c r="AB174" t="s">
        <v>1720</v>
      </c>
    </row>
    <row r="175" spans="1:28" x14ac:dyDescent="0.25">
      <c r="A175" s="17" t="s">
        <v>1894</v>
      </c>
      <c r="B175" s="6">
        <v>46144</v>
      </c>
      <c r="C175" t="s">
        <v>215</v>
      </c>
      <c r="D175" t="s">
        <v>447</v>
      </c>
      <c r="E175" t="s">
        <v>110</v>
      </c>
      <c r="F175">
        <v>47</v>
      </c>
      <c r="G175" t="s">
        <v>96</v>
      </c>
      <c r="H175" t="s">
        <v>228</v>
      </c>
      <c r="I175" t="s">
        <v>229</v>
      </c>
      <c r="J175" t="s">
        <v>114</v>
      </c>
      <c r="K175" t="s">
        <v>100</v>
      </c>
      <c r="L175" t="s">
        <v>101</v>
      </c>
      <c r="M175" t="s">
        <v>102</v>
      </c>
      <c r="N175" t="s">
        <v>103</v>
      </c>
      <c r="O175" t="s">
        <v>154</v>
      </c>
      <c r="P175">
        <v>8</v>
      </c>
      <c r="Q175">
        <v>850</v>
      </c>
      <c r="R175">
        <v>0.05</v>
      </c>
      <c r="S175">
        <v>287</v>
      </c>
      <c r="T175">
        <f>Table1_1[[#This Row],[Quantity]]*Table1_1[[#This Row],[Unit_Price]]</f>
        <v>6800</v>
      </c>
      <c r="U175">
        <f>Table1_1[[#This Row],[Discount]]*Table1_1[[#This Row],[Revenue]]</f>
        <v>340</v>
      </c>
      <c r="V175">
        <f>Table1_1[[#This Row],[Revenue]]-Table1_1[[#This Row],[Discount_amount]]-Table1_1[[#This Row],[Shipping_Cost]]</f>
        <v>6173</v>
      </c>
      <c r="W175" t="s">
        <v>1716</v>
      </c>
      <c r="X175" t="s">
        <v>106</v>
      </c>
      <c r="Y175">
        <v>2026</v>
      </c>
      <c r="Z175">
        <v>2</v>
      </c>
      <c r="AA175" t="s">
        <v>1705</v>
      </c>
      <c r="AB175" t="s">
        <v>1728</v>
      </c>
    </row>
    <row r="176" spans="1:28" x14ac:dyDescent="0.25">
      <c r="A176" s="17" t="s">
        <v>1895</v>
      </c>
      <c r="B176" s="6">
        <v>46248</v>
      </c>
      <c r="C176" t="s">
        <v>621</v>
      </c>
      <c r="D176" t="s">
        <v>622</v>
      </c>
      <c r="E176" t="s">
        <v>110</v>
      </c>
      <c r="F176">
        <v>50</v>
      </c>
      <c r="G176" t="s">
        <v>111</v>
      </c>
      <c r="H176" t="s">
        <v>112</v>
      </c>
      <c r="I176" t="s">
        <v>188</v>
      </c>
      <c r="J176" t="s">
        <v>114</v>
      </c>
      <c r="K176" t="s">
        <v>136</v>
      </c>
      <c r="L176" t="s">
        <v>137</v>
      </c>
      <c r="M176" t="s">
        <v>138</v>
      </c>
      <c r="N176" t="s">
        <v>139</v>
      </c>
      <c r="O176" t="s">
        <v>169</v>
      </c>
      <c r="P176">
        <v>5</v>
      </c>
      <c r="Q176">
        <v>1200</v>
      </c>
      <c r="R176">
        <v>0.1</v>
      </c>
      <c r="S176">
        <v>466</v>
      </c>
      <c r="T176">
        <f>Table1_1[[#This Row],[Quantity]]*Table1_1[[#This Row],[Unit_Price]]</f>
        <v>6000</v>
      </c>
      <c r="U176">
        <f>Table1_1[[#This Row],[Discount]]*Table1_1[[#This Row],[Revenue]]</f>
        <v>600</v>
      </c>
      <c r="V176">
        <f>Table1_1[[#This Row],[Revenue]]-Table1_1[[#This Row],[Discount_amount]]-Table1_1[[#This Row],[Shipping_Cost]]</f>
        <v>4934</v>
      </c>
      <c r="W176" t="s">
        <v>1716</v>
      </c>
      <c r="X176" t="s">
        <v>129</v>
      </c>
      <c r="Y176">
        <v>2026</v>
      </c>
      <c r="Z176">
        <v>3</v>
      </c>
      <c r="AA176" t="s">
        <v>1743</v>
      </c>
      <c r="AB176" t="s">
        <v>1722</v>
      </c>
    </row>
    <row r="177" spans="1:28" x14ac:dyDescent="0.25">
      <c r="A177" s="17" t="s">
        <v>1896</v>
      </c>
      <c r="B177" s="6">
        <v>46260</v>
      </c>
      <c r="C177" t="s">
        <v>624</v>
      </c>
      <c r="D177" t="s">
        <v>447</v>
      </c>
      <c r="E177" t="s">
        <v>95</v>
      </c>
      <c r="F177">
        <v>21</v>
      </c>
      <c r="G177" t="s">
        <v>111</v>
      </c>
      <c r="H177" t="s">
        <v>112</v>
      </c>
      <c r="I177" t="s">
        <v>173</v>
      </c>
      <c r="J177" t="s">
        <v>114</v>
      </c>
      <c r="K177" t="s">
        <v>238</v>
      </c>
      <c r="L177" t="s">
        <v>239</v>
      </c>
      <c r="M177" t="s">
        <v>126</v>
      </c>
      <c r="N177" t="s">
        <v>240</v>
      </c>
      <c r="O177" t="s">
        <v>104</v>
      </c>
      <c r="P177">
        <v>5</v>
      </c>
      <c r="Q177">
        <v>10500</v>
      </c>
      <c r="R177">
        <v>0.1</v>
      </c>
      <c r="S177">
        <v>118</v>
      </c>
      <c r="T177">
        <f>Table1_1[[#This Row],[Quantity]]*Table1_1[[#This Row],[Unit_Price]]</f>
        <v>52500</v>
      </c>
      <c r="U177">
        <f>Table1_1[[#This Row],[Discount]]*Table1_1[[#This Row],[Revenue]]</f>
        <v>5250</v>
      </c>
      <c r="V177">
        <f>Table1_1[[#This Row],[Revenue]]-Table1_1[[#This Row],[Discount_amount]]-Table1_1[[#This Row],[Shipping_Cost]]</f>
        <v>47132</v>
      </c>
      <c r="W177" t="s">
        <v>1716</v>
      </c>
      <c r="X177" t="s">
        <v>106</v>
      </c>
      <c r="Y177">
        <v>2026</v>
      </c>
      <c r="Z177">
        <v>3</v>
      </c>
      <c r="AA177" t="s">
        <v>1743</v>
      </c>
      <c r="AB177" t="s">
        <v>1703</v>
      </c>
    </row>
    <row r="178" spans="1:28" x14ac:dyDescent="0.25">
      <c r="A178" s="17" t="s">
        <v>1897</v>
      </c>
      <c r="B178" s="6">
        <v>46143</v>
      </c>
      <c r="C178" t="s">
        <v>626</v>
      </c>
      <c r="D178" t="s">
        <v>488</v>
      </c>
      <c r="E178" t="s">
        <v>95</v>
      </c>
      <c r="F178">
        <v>51</v>
      </c>
      <c r="G178" t="s">
        <v>111</v>
      </c>
      <c r="H178" t="s">
        <v>152</v>
      </c>
      <c r="I178" t="s">
        <v>153</v>
      </c>
      <c r="J178" t="s">
        <v>99</v>
      </c>
      <c r="K178" t="s">
        <v>310</v>
      </c>
      <c r="L178" t="s">
        <v>311</v>
      </c>
      <c r="M178" t="s">
        <v>102</v>
      </c>
      <c r="N178" t="s">
        <v>103</v>
      </c>
      <c r="O178" t="s">
        <v>198</v>
      </c>
      <c r="P178">
        <v>4</v>
      </c>
      <c r="Q178">
        <v>1200</v>
      </c>
      <c r="R178">
        <v>0</v>
      </c>
      <c r="S178">
        <v>218</v>
      </c>
      <c r="T178">
        <f>Table1_1[[#This Row],[Quantity]]*Table1_1[[#This Row],[Unit_Price]]</f>
        <v>4800</v>
      </c>
      <c r="U178">
        <f>Table1_1[[#This Row],[Discount]]*Table1_1[[#This Row],[Revenue]]</f>
        <v>0</v>
      </c>
      <c r="V178">
        <f>Table1_1[[#This Row],[Revenue]]-Table1_1[[#This Row],[Discount_amount]]-Table1_1[[#This Row],[Shipping_Cost]]</f>
        <v>4582</v>
      </c>
      <c r="W178" t="s">
        <v>1716</v>
      </c>
      <c r="X178" t="s">
        <v>106</v>
      </c>
      <c r="Y178">
        <v>2026</v>
      </c>
      <c r="Z178">
        <v>2</v>
      </c>
      <c r="AA178" t="s">
        <v>1705</v>
      </c>
      <c r="AB178" t="s">
        <v>1722</v>
      </c>
    </row>
    <row r="179" spans="1:28" x14ac:dyDescent="0.25">
      <c r="A179" s="17" t="s">
        <v>1898</v>
      </c>
      <c r="B179" s="6">
        <v>46037</v>
      </c>
      <c r="C179" t="s">
        <v>364</v>
      </c>
      <c r="D179" t="s">
        <v>628</v>
      </c>
      <c r="E179" t="s">
        <v>95</v>
      </c>
      <c r="F179">
        <v>39</v>
      </c>
      <c r="G179" t="s">
        <v>111</v>
      </c>
      <c r="H179" t="s">
        <v>152</v>
      </c>
      <c r="I179" t="s">
        <v>274</v>
      </c>
      <c r="J179" t="s">
        <v>147</v>
      </c>
      <c r="K179" t="s">
        <v>238</v>
      </c>
      <c r="L179" t="s">
        <v>239</v>
      </c>
      <c r="M179" t="s">
        <v>126</v>
      </c>
      <c r="N179" t="s">
        <v>240</v>
      </c>
      <c r="O179" t="s">
        <v>198</v>
      </c>
      <c r="P179">
        <v>6</v>
      </c>
      <c r="Q179">
        <v>10500</v>
      </c>
      <c r="R179">
        <v>0.1</v>
      </c>
      <c r="S179">
        <v>84</v>
      </c>
      <c r="T179">
        <f>Table1_1[[#This Row],[Quantity]]*Table1_1[[#This Row],[Unit_Price]]</f>
        <v>63000</v>
      </c>
      <c r="U179">
        <f>Table1_1[[#This Row],[Discount]]*Table1_1[[#This Row],[Revenue]]</f>
        <v>6300</v>
      </c>
      <c r="V179">
        <f>Table1_1[[#This Row],[Revenue]]-Table1_1[[#This Row],[Discount_amount]]-Table1_1[[#This Row],[Shipping_Cost]]</f>
        <v>56616</v>
      </c>
      <c r="W179" t="s">
        <v>1716</v>
      </c>
      <c r="X179" t="s">
        <v>106</v>
      </c>
      <c r="Y179">
        <v>2026</v>
      </c>
      <c r="Z179">
        <v>1</v>
      </c>
      <c r="AA179" t="s">
        <v>1735</v>
      </c>
      <c r="AB179" t="s">
        <v>1720</v>
      </c>
    </row>
    <row r="180" spans="1:28" x14ac:dyDescent="0.25">
      <c r="A180" s="17" t="s">
        <v>1899</v>
      </c>
      <c r="B180" s="6">
        <v>46230</v>
      </c>
      <c r="C180" t="s">
        <v>630</v>
      </c>
      <c r="D180" t="s">
        <v>631</v>
      </c>
      <c r="E180" t="s">
        <v>95</v>
      </c>
      <c r="F180">
        <v>25</v>
      </c>
      <c r="G180" t="s">
        <v>159</v>
      </c>
      <c r="H180" t="s">
        <v>160</v>
      </c>
      <c r="I180" t="s">
        <v>161</v>
      </c>
      <c r="J180" t="s">
        <v>147</v>
      </c>
      <c r="K180" t="s">
        <v>115</v>
      </c>
      <c r="L180" t="s">
        <v>116</v>
      </c>
      <c r="M180" t="s">
        <v>117</v>
      </c>
      <c r="N180" t="s">
        <v>118</v>
      </c>
      <c r="O180" t="s">
        <v>148</v>
      </c>
      <c r="P180">
        <v>2</v>
      </c>
      <c r="Q180">
        <v>1600</v>
      </c>
      <c r="R180">
        <v>0.1</v>
      </c>
      <c r="S180">
        <v>415</v>
      </c>
      <c r="T180">
        <f>Table1_1[[#This Row],[Quantity]]*Table1_1[[#This Row],[Unit_Price]]</f>
        <v>3200</v>
      </c>
      <c r="U180">
        <f>Table1_1[[#This Row],[Discount]]*Table1_1[[#This Row],[Revenue]]</f>
        <v>320</v>
      </c>
      <c r="V180">
        <f>Table1_1[[#This Row],[Revenue]]-Table1_1[[#This Row],[Discount_amount]]-Table1_1[[#This Row],[Shipping_Cost]]</f>
        <v>2465</v>
      </c>
      <c r="W180" t="s">
        <v>120</v>
      </c>
      <c r="X180" t="s">
        <v>129</v>
      </c>
      <c r="Y180">
        <v>2026</v>
      </c>
      <c r="Z180">
        <v>3</v>
      </c>
      <c r="AA180" t="s">
        <v>1702</v>
      </c>
      <c r="AB180" t="s">
        <v>1737</v>
      </c>
    </row>
    <row r="181" spans="1:28" x14ac:dyDescent="0.25">
      <c r="A181" s="17" t="s">
        <v>1900</v>
      </c>
      <c r="B181" s="6">
        <v>46082</v>
      </c>
      <c r="C181" t="s">
        <v>633</v>
      </c>
      <c r="D181" t="s">
        <v>367</v>
      </c>
      <c r="E181" t="s">
        <v>110</v>
      </c>
      <c r="F181">
        <v>33</v>
      </c>
      <c r="G181" t="s">
        <v>96</v>
      </c>
      <c r="H181" t="s">
        <v>207</v>
      </c>
      <c r="I181" t="s">
        <v>208</v>
      </c>
      <c r="J181" t="s">
        <v>147</v>
      </c>
      <c r="K181" t="s">
        <v>124</v>
      </c>
      <c r="L181" t="s">
        <v>125</v>
      </c>
      <c r="M181" t="s">
        <v>126</v>
      </c>
      <c r="N181" t="s">
        <v>127</v>
      </c>
      <c r="O181" t="s">
        <v>148</v>
      </c>
      <c r="P181">
        <v>6</v>
      </c>
      <c r="Q181">
        <v>8500</v>
      </c>
      <c r="R181">
        <v>0.1</v>
      </c>
      <c r="S181">
        <v>108</v>
      </c>
      <c r="T181">
        <f>Table1_1[[#This Row],[Quantity]]*Table1_1[[#This Row],[Unit_Price]]</f>
        <v>51000</v>
      </c>
      <c r="U181">
        <f>Table1_1[[#This Row],[Discount]]*Table1_1[[#This Row],[Revenue]]</f>
        <v>5100</v>
      </c>
      <c r="V181">
        <f>Table1_1[[#This Row],[Revenue]]-Table1_1[[#This Row],[Discount_amount]]-Table1_1[[#This Row],[Shipping_Cost]]</f>
        <v>45792</v>
      </c>
      <c r="W181" t="s">
        <v>1708</v>
      </c>
      <c r="X181" t="s">
        <v>129</v>
      </c>
      <c r="Y181">
        <v>2026</v>
      </c>
      <c r="Z181">
        <v>1</v>
      </c>
      <c r="AA181" t="s">
        <v>1717</v>
      </c>
      <c r="AB181" t="s">
        <v>1712</v>
      </c>
    </row>
    <row r="182" spans="1:28" x14ac:dyDescent="0.25">
      <c r="A182" s="17" t="s">
        <v>1901</v>
      </c>
      <c r="B182" s="6">
        <v>46216</v>
      </c>
      <c r="C182" t="s">
        <v>507</v>
      </c>
      <c r="D182" t="s">
        <v>635</v>
      </c>
      <c r="E182" t="s">
        <v>110</v>
      </c>
      <c r="F182">
        <v>23</v>
      </c>
      <c r="G182" t="s">
        <v>111</v>
      </c>
      <c r="H182" t="s">
        <v>152</v>
      </c>
      <c r="I182" t="s">
        <v>153</v>
      </c>
      <c r="J182" t="s">
        <v>147</v>
      </c>
      <c r="K182" t="s">
        <v>182</v>
      </c>
      <c r="L182" t="s">
        <v>183</v>
      </c>
      <c r="M182" t="s">
        <v>138</v>
      </c>
      <c r="N182" t="s">
        <v>184</v>
      </c>
      <c r="O182" t="s">
        <v>198</v>
      </c>
      <c r="P182">
        <v>7</v>
      </c>
      <c r="Q182">
        <v>650</v>
      </c>
      <c r="R182">
        <v>0.05</v>
      </c>
      <c r="S182">
        <v>284</v>
      </c>
      <c r="T182">
        <f>Table1_1[[#This Row],[Quantity]]*Table1_1[[#This Row],[Unit_Price]]</f>
        <v>4550</v>
      </c>
      <c r="U182">
        <f>Table1_1[[#This Row],[Discount]]*Table1_1[[#This Row],[Revenue]]</f>
        <v>227.5</v>
      </c>
      <c r="V182">
        <f>Table1_1[[#This Row],[Revenue]]-Table1_1[[#This Row],[Discount_amount]]-Table1_1[[#This Row],[Shipping_Cost]]</f>
        <v>4038.5</v>
      </c>
      <c r="W182" t="s">
        <v>120</v>
      </c>
      <c r="X182" t="s">
        <v>141</v>
      </c>
      <c r="Y182">
        <v>2026</v>
      </c>
      <c r="Z182">
        <v>3</v>
      </c>
      <c r="AA182" t="s">
        <v>1702</v>
      </c>
      <c r="AB182" t="s">
        <v>1737</v>
      </c>
    </row>
    <row r="183" spans="1:28" x14ac:dyDescent="0.25">
      <c r="A183" s="17" t="s">
        <v>1902</v>
      </c>
      <c r="B183" s="6">
        <v>46128</v>
      </c>
      <c r="C183" t="s">
        <v>637</v>
      </c>
      <c r="D183" t="s">
        <v>638</v>
      </c>
      <c r="E183" t="s">
        <v>110</v>
      </c>
      <c r="F183">
        <v>42</v>
      </c>
      <c r="G183" t="s">
        <v>96</v>
      </c>
      <c r="H183" t="s">
        <v>228</v>
      </c>
      <c r="I183" t="s">
        <v>229</v>
      </c>
      <c r="J183" t="s">
        <v>147</v>
      </c>
      <c r="K183" t="s">
        <v>124</v>
      </c>
      <c r="L183" t="s">
        <v>125</v>
      </c>
      <c r="M183" t="s">
        <v>126</v>
      </c>
      <c r="N183" t="s">
        <v>127</v>
      </c>
      <c r="O183" t="s">
        <v>169</v>
      </c>
      <c r="P183">
        <v>5</v>
      </c>
      <c r="Q183">
        <v>8500</v>
      </c>
      <c r="R183">
        <v>0.1</v>
      </c>
      <c r="S183">
        <v>312</v>
      </c>
      <c r="T183">
        <f>Table1_1[[#This Row],[Quantity]]*Table1_1[[#This Row],[Unit_Price]]</f>
        <v>42500</v>
      </c>
      <c r="U183">
        <f>Table1_1[[#This Row],[Discount]]*Table1_1[[#This Row],[Revenue]]</f>
        <v>4250</v>
      </c>
      <c r="V183">
        <f>Table1_1[[#This Row],[Revenue]]-Table1_1[[#This Row],[Discount_amount]]-Table1_1[[#This Row],[Shipping_Cost]]</f>
        <v>37938</v>
      </c>
      <c r="W183" t="s">
        <v>120</v>
      </c>
      <c r="X183" t="s">
        <v>106</v>
      </c>
      <c r="Y183">
        <v>2026</v>
      </c>
      <c r="Z183">
        <v>2</v>
      </c>
      <c r="AA183" t="s">
        <v>1711</v>
      </c>
      <c r="AB183" t="s">
        <v>1720</v>
      </c>
    </row>
    <row r="184" spans="1:28" x14ac:dyDescent="0.25">
      <c r="A184" s="17" t="s">
        <v>1903</v>
      </c>
      <c r="B184" s="6">
        <v>46149</v>
      </c>
      <c r="C184" t="s">
        <v>405</v>
      </c>
      <c r="D184" t="s">
        <v>640</v>
      </c>
      <c r="E184" t="s">
        <v>95</v>
      </c>
      <c r="F184">
        <v>27</v>
      </c>
      <c r="G184" t="s">
        <v>133</v>
      </c>
      <c r="H184" t="s">
        <v>180</v>
      </c>
      <c r="I184" t="s">
        <v>181</v>
      </c>
      <c r="J184" t="s">
        <v>147</v>
      </c>
      <c r="K184" t="s">
        <v>136</v>
      </c>
      <c r="L184" t="s">
        <v>137</v>
      </c>
      <c r="M184" t="s">
        <v>138</v>
      </c>
      <c r="N184" t="s">
        <v>139</v>
      </c>
      <c r="O184" t="s">
        <v>194</v>
      </c>
      <c r="P184">
        <v>2</v>
      </c>
      <c r="Q184">
        <v>1200</v>
      </c>
      <c r="R184">
        <v>0</v>
      </c>
      <c r="S184">
        <v>477</v>
      </c>
      <c r="T184">
        <f>Table1_1[[#This Row],[Quantity]]*Table1_1[[#This Row],[Unit_Price]]</f>
        <v>2400</v>
      </c>
      <c r="U184">
        <f>Table1_1[[#This Row],[Discount]]*Table1_1[[#This Row],[Revenue]]</f>
        <v>0</v>
      </c>
      <c r="V184">
        <f>Table1_1[[#This Row],[Revenue]]-Table1_1[[#This Row],[Discount_amount]]-Table1_1[[#This Row],[Shipping_Cost]]</f>
        <v>1923</v>
      </c>
      <c r="W184" t="s">
        <v>1708</v>
      </c>
      <c r="X184" t="s">
        <v>106</v>
      </c>
      <c r="Y184">
        <v>2026</v>
      </c>
      <c r="Z184">
        <v>2</v>
      </c>
      <c r="AA184" t="s">
        <v>1705</v>
      </c>
      <c r="AB184" t="s">
        <v>1720</v>
      </c>
    </row>
    <row r="185" spans="1:28" x14ac:dyDescent="0.25">
      <c r="A185" s="17" t="s">
        <v>1904</v>
      </c>
      <c r="B185" s="6">
        <v>46077</v>
      </c>
      <c r="C185" t="s">
        <v>550</v>
      </c>
      <c r="D185" t="s">
        <v>389</v>
      </c>
      <c r="E185" t="s">
        <v>110</v>
      </c>
      <c r="F185">
        <v>51</v>
      </c>
      <c r="G185" t="s">
        <v>159</v>
      </c>
      <c r="H185" t="s">
        <v>202</v>
      </c>
      <c r="I185" t="s">
        <v>203</v>
      </c>
      <c r="J185" t="s">
        <v>99</v>
      </c>
      <c r="K185" t="s">
        <v>222</v>
      </c>
      <c r="L185" t="s">
        <v>1739</v>
      </c>
      <c r="M185" t="s">
        <v>102</v>
      </c>
      <c r="N185" t="s">
        <v>103</v>
      </c>
      <c r="O185" t="s">
        <v>104</v>
      </c>
      <c r="P185">
        <v>4</v>
      </c>
      <c r="Q185">
        <v>1600</v>
      </c>
      <c r="R185">
        <v>0</v>
      </c>
      <c r="S185">
        <v>212</v>
      </c>
      <c r="T185">
        <f>Table1_1[[#This Row],[Quantity]]*Table1_1[[#This Row],[Unit_Price]]</f>
        <v>6400</v>
      </c>
      <c r="U185">
        <f>Table1_1[[#This Row],[Discount]]*Table1_1[[#This Row],[Revenue]]</f>
        <v>0</v>
      </c>
      <c r="V185">
        <f>Table1_1[[#This Row],[Revenue]]-Table1_1[[#This Row],[Discount_amount]]-Table1_1[[#This Row],[Shipping_Cost]]</f>
        <v>6188</v>
      </c>
      <c r="W185" t="s">
        <v>120</v>
      </c>
      <c r="X185" t="s">
        <v>129</v>
      </c>
      <c r="Y185">
        <v>2026</v>
      </c>
      <c r="Z185">
        <v>1</v>
      </c>
      <c r="AA185" t="s">
        <v>1709</v>
      </c>
      <c r="AB185" t="s">
        <v>1706</v>
      </c>
    </row>
    <row r="186" spans="1:28" x14ac:dyDescent="0.25">
      <c r="A186" s="17" t="s">
        <v>1905</v>
      </c>
      <c r="B186" s="6">
        <v>46127</v>
      </c>
      <c r="C186" t="s">
        <v>643</v>
      </c>
      <c r="D186" t="s">
        <v>644</v>
      </c>
      <c r="E186" t="s">
        <v>110</v>
      </c>
      <c r="F186">
        <v>44</v>
      </c>
      <c r="G186" t="s">
        <v>111</v>
      </c>
      <c r="H186" t="s">
        <v>145</v>
      </c>
      <c r="I186" t="s">
        <v>146</v>
      </c>
      <c r="J186" t="s">
        <v>147</v>
      </c>
      <c r="K186" t="s">
        <v>100</v>
      </c>
      <c r="L186" t="s">
        <v>101</v>
      </c>
      <c r="M186" t="s">
        <v>102</v>
      </c>
      <c r="N186" t="s">
        <v>103</v>
      </c>
      <c r="O186" t="s">
        <v>140</v>
      </c>
      <c r="P186">
        <v>1</v>
      </c>
      <c r="Q186">
        <v>850</v>
      </c>
      <c r="R186">
        <v>0.1</v>
      </c>
      <c r="S186">
        <v>368</v>
      </c>
      <c r="T186">
        <f>Table1_1[[#This Row],[Quantity]]*Table1_1[[#This Row],[Unit_Price]]</f>
        <v>850</v>
      </c>
      <c r="U186">
        <f>Table1_1[[#This Row],[Discount]]*Table1_1[[#This Row],[Revenue]]</f>
        <v>85</v>
      </c>
      <c r="V186">
        <f>Table1_1[[#This Row],[Revenue]]-Table1_1[[#This Row],[Discount_amount]]-Table1_1[[#This Row],[Shipping_Cost]]</f>
        <v>397</v>
      </c>
      <c r="W186" t="s">
        <v>120</v>
      </c>
      <c r="X186" t="s">
        <v>106</v>
      </c>
      <c r="Y186">
        <v>2026</v>
      </c>
      <c r="Z186">
        <v>2</v>
      </c>
      <c r="AA186" t="s">
        <v>1711</v>
      </c>
      <c r="AB186" t="s">
        <v>1703</v>
      </c>
    </row>
    <row r="187" spans="1:28" x14ac:dyDescent="0.25">
      <c r="A187" s="17" t="s">
        <v>1906</v>
      </c>
      <c r="B187" s="6">
        <v>46149</v>
      </c>
      <c r="C187" t="s">
        <v>515</v>
      </c>
      <c r="D187" t="s">
        <v>483</v>
      </c>
      <c r="E187" t="s">
        <v>110</v>
      </c>
      <c r="F187">
        <v>25</v>
      </c>
      <c r="G187" t="s">
        <v>133</v>
      </c>
      <c r="H187" t="s">
        <v>134</v>
      </c>
      <c r="I187" t="s">
        <v>135</v>
      </c>
      <c r="J187" t="s">
        <v>147</v>
      </c>
      <c r="K187" t="s">
        <v>174</v>
      </c>
      <c r="L187" t="s">
        <v>1724</v>
      </c>
      <c r="M187" t="s">
        <v>102</v>
      </c>
      <c r="N187" t="s">
        <v>176</v>
      </c>
      <c r="O187" t="s">
        <v>169</v>
      </c>
      <c r="P187">
        <v>4</v>
      </c>
      <c r="Q187">
        <v>12500</v>
      </c>
      <c r="R187">
        <v>0.15</v>
      </c>
      <c r="S187">
        <v>52</v>
      </c>
      <c r="T187">
        <f>Table1_1[[#This Row],[Quantity]]*Table1_1[[#This Row],[Unit_Price]]</f>
        <v>50000</v>
      </c>
      <c r="U187">
        <f>Table1_1[[#This Row],[Discount]]*Table1_1[[#This Row],[Revenue]]</f>
        <v>7500</v>
      </c>
      <c r="V187">
        <f>Table1_1[[#This Row],[Revenue]]-Table1_1[[#This Row],[Discount_amount]]-Table1_1[[#This Row],[Shipping_Cost]]</f>
        <v>42448</v>
      </c>
      <c r="W187" t="s">
        <v>1716</v>
      </c>
      <c r="X187" t="s">
        <v>106</v>
      </c>
      <c r="Y187">
        <v>2026</v>
      </c>
      <c r="Z187">
        <v>2</v>
      </c>
      <c r="AA187" t="s">
        <v>1705</v>
      </c>
      <c r="AB187" t="s">
        <v>1720</v>
      </c>
    </row>
    <row r="188" spans="1:28" x14ac:dyDescent="0.25">
      <c r="A188" s="17" t="s">
        <v>1907</v>
      </c>
      <c r="B188" s="6">
        <v>46060</v>
      </c>
      <c r="C188" t="s">
        <v>647</v>
      </c>
      <c r="D188" t="s">
        <v>462</v>
      </c>
      <c r="E188" t="s">
        <v>95</v>
      </c>
      <c r="F188">
        <v>48</v>
      </c>
      <c r="G188" t="s">
        <v>96</v>
      </c>
      <c r="H188" t="s">
        <v>228</v>
      </c>
      <c r="I188" t="s">
        <v>229</v>
      </c>
      <c r="J188" t="s">
        <v>114</v>
      </c>
      <c r="K188" t="s">
        <v>136</v>
      </c>
      <c r="L188" t="s">
        <v>137</v>
      </c>
      <c r="M188" t="s">
        <v>138</v>
      </c>
      <c r="N188" t="s">
        <v>139</v>
      </c>
      <c r="O188" t="s">
        <v>1768</v>
      </c>
      <c r="P188">
        <v>5</v>
      </c>
      <c r="Q188">
        <v>1200</v>
      </c>
      <c r="R188">
        <v>0.15</v>
      </c>
      <c r="S188">
        <v>78</v>
      </c>
      <c r="T188">
        <f>Table1_1[[#This Row],[Quantity]]*Table1_1[[#This Row],[Unit_Price]]</f>
        <v>6000</v>
      </c>
      <c r="U188">
        <f>Table1_1[[#This Row],[Discount]]*Table1_1[[#This Row],[Revenue]]</f>
        <v>900</v>
      </c>
      <c r="V188">
        <f>Table1_1[[#This Row],[Revenue]]-Table1_1[[#This Row],[Discount_amount]]-Table1_1[[#This Row],[Shipping_Cost]]</f>
        <v>5022</v>
      </c>
      <c r="W188" t="s">
        <v>1708</v>
      </c>
      <c r="X188" t="s">
        <v>129</v>
      </c>
      <c r="Y188">
        <v>2026</v>
      </c>
      <c r="Z188">
        <v>1</v>
      </c>
      <c r="AA188" t="s">
        <v>1709</v>
      </c>
      <c r="AB188" t="s">
        <v>1728</v>
      </c>
    </row>
    <row r="189" spans="1:28" x14ac:dyDescent="0.25">
      <c r="A189" s="17" t="s">
        <v>1908</v>
      </c>
      <c r="B189" s="6">
        <v>46093</v>
      </c>
      <c r="C189" t="s">
        <v>252</v>
      </c>
      <c r="D189" t="s">
        <v>297</v>
      </c>
      <c r="E189" t="s">
        <v>95</v>
      </c>
      <c r="F189">
        <v>24</v>
      </c>
      <c r="G189" t="s">
        <v>111</v>
      </c>
      <c r="H189" t="s">
        <v>236</v>
      </c>
      <c r="I189" t="s">
        <v>237</v>
      </c>
      <c r="J189" t="s">
        <v>99</v>
      </c>
      <c r="K189" t="s">
        <v>136</v>
      </c>
      <c r="L189" t="s">
        <v>137</v>
      </c>
      <c r="M189" t="s">
        <v>138</v>
      </c>
      <c r="N189" t="s">
        <v>139</v>
      </c>
      <c r="O189" t="s">
        <v>119</v>
      </c>
      <c r="P189">
        <v>7</v>
      </c>
      <c r="Q189">
        <v>1200</v>
      </c>
      <c r="R189">
        <v>0</v>
      </c>
      <c r="S189">
        <v>107</v>
      </c>
      <c r="T189">
        <f>Table1_1[[#This Row],[Quantity]]*Table1_1[[#This Row],[Unit_Price]]</f>
        <v>8400</v>
      </c>
      <c r="U189">
        <f>Table1_1[[#This Row],[Discount]]*Table1_1[[#This Row],[Revenue]]</f>
        <v>0</v>
      </c>
      <c r="V189">
        <f>Table1_1[[#This Row],[Revenue]]-Table1_1[[#This Row],[Discount_amount]]-Table1_1[[#This Row],[Shipping_Cost]]</f>
        <v>8293</v>
      </c>
      <c r="W189" t="s">
        <v>105</v>
      </c>
      <c r="X189" t="s">
        <v>106</v>
      </c>
      <c r="Y189">
        <v>2026</v>
      </c>
      <c r="Z189">
        <v>1</v>
      </c>
      <c r="AA189" t="s">
        <v>1717</v>
      </c>
      <c r="AB189" t="s">
        <v>1720</v>
      </c>
    </row>
    <row r="190" spans="1:28" x14ac:dyDescent="0.25">
      <c r="A190" s="17" t="s">
        <v>1909</v>
      </c>
      <c r="B190" s="6">
        <v>46224</v>
      </c>
      <c r="C190" t="s">
        <v>650</v>
      </c>
      <c r="D190" t="s">
        <v>651</v>
      </c>
      <c r="E190" t="s">
        <v>95</v>
      </c>
      <c r="F190">
        <v>53</v>
      </c>
      <c r="G190" t="s">
        <v>111</v>
      </c>
      <c r="H190" t="s">
        <v>112</v>
      </c>
      <c r="I190" t="s">
        <v>113</v>
      </c>
      <c r="J190" t="s">
        <v>99</v>
      </c>
      <c r="K190" t="s">
        <v>238</v>
      </c>
      <c r="L190" t="s">
        <v>239</v>
      </c>
      <c r="M190" t="s">
        <v>126</v>
      </c>
      <c r="N190" t="s">
        <v>240</v>
      </c>
      <c r="O190" t="s">
        <v>154</v>
      </c>
      <c r="P190">
        <v>8</v>
      </c>
      <c r="Q190">
        <v>10500</v>
      </c>
      <c r="R190">
        <v>0.15</v>
      </c>
      <c r="S190">
        <v>296</v>
      </c>
      <c r="T190">
        <f>Table1_1[[#This Row],[Quantity]]*Table1_1[[#This Row],[Unit_Price]]</f>
        <v>84000</v>
      </c>
      <c r="U190">
        <f>Table1_1[[#This Row],[Discount]]*Table1_1[[#This Row],[Revenue]]</f>
        <v>12600</v>
      </c>
      <c r="V190">
        <f>Table1_1[[#This Row],[Revenue]]-Table1_1[[#This Row],[Discount_amount]]-Table1_1[[#This Row],[Shipping_Cost]]</f>
        <v>71104</v>
      </c>
      <c r="W190" t="s">
        <v>224</v>
      </c>
      <c r="X190" t="s">
        <v>106</v>
      </c>
      <c r="Y190">
        <v>2026</v>
      </c>
      <c r="Z190">
        <v>3</v>
      </c>
      <c r="AA190" t="s">
        <v>1702</v>
      </c>
      <c r="AB190" t="s">
        <v>1706</v>
      </c>
    </row>
    <row r="191" spans="1:28" x14ac:dyDescent="0.25">
      <c r="A191" s="17" t="s">
        <v>1910</v>
      </c>
      <c r="B191" s="6">
        <v>46257</v>
      </c>
      <c r="C191" t="s">
        <v>167</v>
      </c>
      <c r="D191" t="s">
        <v>653</v>
      </c>
      <c r="E191" t="s">
        <v>95</v>
      </c>
      <c r="F191">
        <v>36</v>
      </c>
      <c r="G191" t="s">
        <v>133</v>
      </c>
      <c r="H191" t="s">
        <v>134</v>
      </c>
      <c r="I191" t="s">
        <v>135</v>
      </c>
      <c r="J191" t="s">
        <v>99</v>
      </c>
      <c r="K191" t="s">
        <v>238</v>
      </c>
      <c r="L191" t="s">
        <v>239</v>
      </c>
      <c r="M191" t="s">
        <v>126</v>
      </c>
      <c r="N191" t="s">
        <v>240</v>
      </c>
      <c r="O191" t="s">
        <v>148</v>
      </c>
      <c r="P191">
        <v>2</v>
      </c>
      <c r="Q191">
        <v>10500</v>
      </c>
      <c r="R191">
        <v>0.1</v>
      </c>
      <c r="S191">
        <v>176</v>
      </c>
      <c r="T191">
        <f>Table1_1[[#This Row],[Quantity]]*Table1_1[[#This Row],[Unit_Price]]</f>
        <v>21000</v>
      </c>
      <c r="U191">
        <f>Table1_1[[#This Row],[Discount]]*Table1_1[[#This Row],[Revenue]]</f>
        <v>2100</v>
      </c>
      <c r="V191">
        <f>Table1_1[[#This Row],[Revenue]]-Table1_1[[#This Row],[Discount_amount]]-Table1_1[[#This Row],[Shipping_Cost]]</f>
        <v>18724</v>
      </c>
      <c r="W191" t="s">
        <v>224</v>
      </c>
      <c r="X191" t="s">
        <v>129</v>
      </c>
      <c r="Y191">
        <v>2026</v>
      </c>
      <c r="Z191">
        <v>3</v>
      </c>
      <c r="AA191" t="s">
        <v>1743</v>
      </c>
      <c r="AB191" t="s">
        <v>1712</v>
      </c>
    </row>
    <row r="192" spans="1:28" x14ac:dyDescent="0.25">
      <c r="A192" s="17" t="s">
        <v>1911</v>
      </c>
      <c r="B192" s="6">
        <v>46118</v>
      </c>
      <c r="C192" t="s">
        <v>427</v>
      </c>
      <c r="D192" t="s">
        <v>655</v>
      </c>
      <c r="E192" t="s">
        <v>95</v>
      </c>
      <c r="F192">
        <v>27</v>
      </c>
      <c r="G192" t="s">
        <v>111</v>
      </c>
      <c r="H192" t="s">
        <v>112</v>
      </c>
      <c r="I192" t="s">
        <v>113</v>
      </c>
      <c r="J192" t="s">
        <v>99</v>
      </c>
      <c r="K192" t="s">
        <v>310</v>
      </c>
      <c r="L192" t="s">
        <v>311</v>
      </c>
      <c r="M192" t="s">
        <v>102</v>
      </c>
      <c r="N192" t="s">
        <v>103</v>
      </c>
      <c r="O192" t="s">
        <v>119</v>
      </c>
      <c r="P192">
        <v>1</v>
      </c>
      <c r="Q192">
        <v>1200</v>
      </c>
      <c r="R192">
        <v>0</v>
      </c>
      <c r="S192">
        <v>326</v>
      </c>
      <c r="T192">
        <f>Table1_1[[#This Row],[Quantity]]*Table1_1[[#This Row],[Unit_Price]]</f>
        <v>1200</v>
      </c>
      <c r="U192">
        <f>Table1_1[[#This Row],[Discount]]*Table1_1[[#This Row],[Revenue]]</f>
        <v>0</v>
      </c>
      <c r="V192">
        <f>Table1_1[[#This Row],[Revenue]]-Table1_1[[#This Row],[Discount_amount]]-Table1_1[[#This Row],[Shipping_Cost]]</f>
        <v>874</v>
      </c>
      <c r="W192" t="s">
        <v>1708</v>
      </c>
      <c r="X192" t="s">
        <v>106</v>
      </c>
      <c r="Y192">
        <v>2026</v>
      </c>
      <c r="Z192">
        <v>2</v>
      </c>
      <c r="AA192" t="s">
        <v>1711</v>
      </c>
      <c r="AB192" t="s">
        <v>1737</v>
      </c>
    </row>
    <row r="193" spans="1:28" x14ac:dyDescent="0.25">
      <c r="A193" s="17" t="s">
        <v>1912</v>
      </c>
      <c r="B193" s="6">
        <v>46099</v>
      </c>
      <c r="C193" t="s">
        <v>657</v>
      </c>
      <c r="D193" t="s">
        <v>658</v>
      </c>
      <c r="E193" t="s">
        <v>95</v>
      </c>
      <c r="F193">
        <v>39</v>
      </c>
      <c r="G193" t="s">
        <v>111</v>
      </c>
      <c r="H193" t="s">
        <v>112</v>
      </c>
      <c r="I193" t="s">
        <v>188</v>
      </c>
      <c r="J193" t="s">
        <v>114</v>
      </c>
      <c r="K193" t="s">
        <v>339</v>
      </c>
      <c r="L193" t="s">
        <v>340</v>
      </c>
      <c r="M193" t="s">
        <v>102</v>
      </c>
      <c r="N193" t="s">
        <v>342</v>
      </c>
      <c r="O193" t="s">
        <v>198</v>
      </c>
      <c r="P193">
        <v>7</v>
      </c>
      <c r="Q193">
        <v>65000</v>
      </c>
      <c r="R193">
        <v>0.2</v>
      </c>
      <c r="S193">
        <v>442</v>
      </c>
      <c r="T193">
        <f>Table1_1[[#This Row],[Quantity]]*Table1_1[[#This Row],[Unit_Price]]</f>
        <v>455000</v>
      </c>
      <c r="U193">
        <f>Table1_1[[#This Row],[Discount]]*Table1_1[[#This Row],[Revenue]]</f>
        <v>91000</v>
      </c>
      <c r="V193">
        <f>Table1_1[[#This Row],[Revenue]]-Table1_1[[#This Row],[Discount_amount]]-Table1_1[[#This Row],[Shipping_Cost]]</f>
        <v>363558</v>
      </c>
      <c r="W193" t="s">
        <v>1716</v>
      </c>
      <c r="X193" t="s">
        <v>106</v>
      </c>
      <c r="Y193">
        <v>2026</v>
      </c>
      <c r="Z193">
        <v>1</v>
      </c>
      <c r="AA193" t="s">
        <v>1717</v>
      </c>
      <c r="AB193" t="s">
        <v>1703</v>
      </c>
    </row>
    <row r="194" spans="1:28" x14ac:dyDescent="0.25">
      <c r="A194" s="17" t="s">
        <v>1913</v>
      </c>
      <c r="B194" s="6">
        <v>46080</v>
      </c>
      <c r="C194" t="s">
        <v>660</v>
      </c>
      <c r="D194" t="s">
        <v>394</v>
      </c>
      <c r="E194" t="s">
        <v>95</v>
      </c>
      <c r="F194">
        <v>26</v>
      </c>
      <c r="G194" t="s">
        <v>96</v>
      </c>
      <c r="H194" t="s">
        <v>207</v>
      </c>
      <c r="I194" t="s">
        <v>208</v>
      </c>
      <c r="J194" t="s">
        <v>114</v>
      </c>
      <c r="K194" t="s">
        <v>339</v>
      </c>
      <c r="L194" t="s">
        <v>340</v>
      </c>
      <c r="M194" t="s">
        <v>102</v>
      </c>
      <c r="N194" t="s">
        <v>342</v>
      </c>
      <c r="O194" t="s">
        <v>154</v>
      </c>
      <c r="P194">
        <v>1</v>
      </c>
      <c r="Q194">
        <v>65000</v>
      </c>
      <c r="R194">
        <v>0</v>
      </c>
      <c r="S194">
        <v>461</v>
      </c>
      <c r="T194">
        <f>Table1_1[[#This Row],[Quantity]]*Table1_1[[#This Row],[Unit_Price]]</f>
        <v>65000</v>
      </c>
      <c r="U194">
        <f>Table1_1[[#This Row],[Discount]]*Table1_1[[#This Row],[Revenue]]</f>
        <v>0</v>
      </c>
      <c r="V194">
        <f>Table1_1[[#This Row],[Revenue]]-Table1_1[[#This Row],[Discount_amount]]-Table1_1[[#This Row],[Shipping_Cost]]</f>
        <v>64539</v>
      </c>
      <c r="W194" t="s">
        <v>224</v>
      </c>
      <c r="X194" t="s">
        <v>129</v>
      </c>
      <c r="Y194">
        <v>2026</v>
      </c>
      <c r="Z194">
        <v>1</v>
      </c>
      <c r="AA194" t="s">
        <v>1709</v>
      </c>
      <c r="AB194" t="s">
        <v>1722</v>
      </c>
    </row>
    <row r="195" spans="1:28" x14ac:dyDescent="0.25">
      <c r="A195" s="17" t="s">
        <v>1914</v>
      </c>
      <c r="B195" s="6">
        <v>46183</v>
      </c>
      <c r="C195" t="s">
        <v>309</v>
      </c>
      <c r="D195" t="s">
        <v>465</v>
      </c>
      <c r="E195" t="s">
        <v>110</v>
      </c>
      <c r="F195">
        <v>51</v>
      </c>
      <c r="G195" t="s">
        <v>96</v>
      </c>
      <c r="H195" t="s">
        <v>207</v>
      </c>
      <c r="I195" t="s">
        <v>270</v>
      </c>
      <c r="J195" t="s">
        <v>114</v>
      </c>
      <c r="K195" t="s">
        <v>238</v>
      </c>
      <c r="L195" t="s">
        <v>239</v>
      </c>
      <c r="M195" t="s">
        <v>126</v>
      </c>
      <c r="N195" t="s">
        <v>240</v>
      </c>
      <c r="O195" t="s">
        <v>198</v>
      </c>
      <c r="P195">
        <v>7</v>
      </c>
      <c r="Q195">
        <v>10500</v>
      </c>
      <c r="R195">
        <v>0.15</v>
      </c>
      <c r="S195">
        <v>107</v>
      </c>
      <c r="T195">
        <f>Table1_1[[#This Row],[Quantity]]*Table1_1[[#This Row],[Unit_Price]]</f>
        <v>73500</v>
      </c>
      <c r="U195">
        <f>Table1_1[[#This Row],[Discount]]*Table1_1[[#This Row],[Revenue]]</f>
        <v>11025</v>
      </c>
      <c r="V195">
        <f>Table1_1[[#This Row],[Revenue]]-Table1_1[[#This Row],[Discount_amount]]-Table1_1[[#This Row],[Shipping_Cost]]</f>
        <v>62368</v>
      </c>
      <c r="W195" t="s">
        <v>224</v>
      </c>
      <c r="X195" t="s">
        <v>106</v>
      </c>
      <c r="Y195">
        <v>2026</v>
      </c>
      <c r="Z195">
        <v>2</v>
      </c>
      <c r="AA195" t="s">
        <v>1714</v>
      </c>
      <c r="AB195" t="s">
        <v>1703</v>
      </c>
    </row>
    <row r="196" spans="1:28" x14ac:dyDescent="0.25">
      <c r="A196" s="17" t="s">
        <v>1915</v>
      </c>
      <c r="B196" s="6">
        <v>46045</v>
      </c>
      <c r="C196" t="s">
        <v>247</v>
      </c>
      <c r="D196" t="s">
        <v>579</v>
      </c>
      <c r="E196" t="s">
        <v>95</v>
      </c>
      <c r="F196">
        <v>32</v>
      </c>
      <c r="G196" t="s">
        <v>111</v>
      </c>
      <c r="H196" t="s">
        <v>192</v>
      </c>
      <c r="I196" t="s">
        <v>193</v>
      </c>
      <c r="J196" t="s">
        <v>99</v>
      </c>
      <c r="K196" t="s">
        <v>100</v>
      </c>
      <c r="L196" t="s">
        <v>101</v>
      </c>
      <c r="M196" t="s">
        <v>102</v>
      </c>
      <c r="N196" t="s">
        <v>103</v>
      </c>
      <c r="O196" t="s">
        <v>169</v>
      </c>
      <c r="P196">
        <v>2</v>
      </c>
      <c r="Q196">
        <v>850</v>
      </c>
      <c r="R196">
        <v>0.05</v>
      </c>
      <c r="S196">
        <v>293</v>
      </c>
      <c r="T196">
        <f>Table1_1[[#This Row],[Quantity]]*Table1_1[[#This Row],[Unit_Price]]</f>
        <v>1700</v>
      </c>
      <c r="U196">
        <f>Table1_1[[#This Row],[Discount]]*Table1_1[[#This Row],[Revenue]]</f>
        <v>85</v>
      </c>
      <c r="V196">
        <f>Table1_1[[#This Row],[Revenue]]-Table1_1[[#This Row],[Discount_amount]]-Table1_1[[#This Row],[Shipping_Cost]]</f>
        <v>1322</v>
      </c>
      <c r="W196" t="s">
        <v>120</v>
      </c>
      <c r="X196" t="s">
        <v>106</v>
      </c>
      <c r="Y196">
        <v>2026</v>
      </c>
      <c r="Z196">
        <v>1</v>
      </c>
      <c r="AA196" t="s">
        <v>1735</v>
      </c>
      <c r="AB196" t="s">
        <v>1722</v>
      </c>
    </row>
    <row r="197" spans="1:28" x14ac:dyDescent="0.25">
      <c r="A197" s="17" t="s">
        <v>1916</v>
      </c>
      <c r="B197" s="6">
        <v>46172</v>
      </c>
      <c r="C197" t="s">
        <v>150</v>
      </c>
      <c r="D197" t="s">
        <v>242</v>
      </c>
      <c r="E197" t="s">
        <v>110</v>
      </c>
      <c r="F197">
        <v>29</v>
      </c>
      <c r="G197" t="s">
        <v>111</v>
      </c>
      <c r="H197" t="s">
        <v>236</v>
      </c>
      <c r="I197" t="s">
        <v>326</v>
      </c>
      <c r="J197" t="s">
        <v>99</v>
      </c>
      <c r="K197" t="s">
        <v>310</v>
      </c>
      <c r="L197" t="s">
        <v>311</v>
      </c>
      <c r="M197" t="s">
        <v>102</v>
      </c>
      <c r="N197" t="s">
        <v>103</v>
      </c>
      <c r="O197" t="s">
        <v>104</v>
      </c>
      <c r="P197">
        <v>2</v>
      </c>
      <c r="Q197">
        <v>1200</v>
      </c>
      <c r="R197">
        <v>0.1</v>
      </c>
      <c r="S197">
        <v>457</v>
      </c>
      <c r="T197">
        <f>Table1_1[[#This Row],[Quantity]]*Table1_1[[#This Row],[Unit_Price]]</f>
        <v>2400</v>
      </c>
      <c r="U197">
        <f>Table1_1[[#This Row],[Discount]]*Table1_1[[#This Row],[Revenue]]</f>
        <v>240</v>
      </c>
      <c r="V197">
        <f>Table1_1[[#This Row],[Revenue]]-Table1_1[[#This Row],[Discount_amount]]-Table1_1[[#This Row],[Shipping_Cost]]</f>
        <v>1703</v>
      </c>
      <c r="W197" t="s">
        <v>1708</v>
      </c>
      <c r="X197" t="s">
        <v>106</v>
      </c>
      <c r="Y197">
        <v>2026</v>
      </c>
      <c r="Z197">
        <v>2</v>
      </c>
      <c r="AA197" t="s">
        <v>1705</v>
      </c>
      <c r="AB197" t="s">
        <v>1728</v>
      </c>
    </row>
    <row r="198" spans="1:28" x14ac:dyDescent="0.25">
      <c r="A198" s="17" t="s">
        <v>1917</v>
      </c>
      <c r="B198" s="6">
        <v>46250</v>
      </c>
      <c r="C198" t="s">
        <v>665</v>
      </c>
      <c r="D198" t="s">
        <v>403</v>
      </c>
      <c r="E198" t="s">
        <v>110</v>
      </c>
      <c r="F198">
        <v>22</v>
      </c>
      <c r="G198" t="s">
        <v>159</v>
      </c>
      <c r="H198" t="s">
        <v>249</v>
      </c>
      <c r="I198" t="s">
        <v>250</v>
      </c>
      <c r="J198" t="s">
        <v>114</v>
      </c>
      <c r="K198" t="s">
        <v>254</v>
      </c>
      <c r="L198" t="s">
        <v>255</v>
      </c>
      <c r="M198" t="s">
        <v>232</v>
      </c>
      <c r="N198" t="s">
        <v>256</v>
      </c>
      <c r="O198" t="s">
        <v>198</v>
      </c>
      <c r="P198">
        <v>2</v>
      </c>
      <c r="Q198">
        <v>400</v>
      </c>
      <c r="R198">
        <v>0</v>
      </c>
      <c r="S198">
        <v>246</v>
      </c>
      <c r="T198">
        <f>Table1_1[[#This Row],[Quantity]]*Table1_1[[#This Row],[Unit_Price]]</f>
        <v>800</v>
      </c>
      <c r="U198">
        <f>Table1_1[[#This Row],[Discount]]*Table1_1[[#This Row],[Revenue]]</f>
        <v>0</v>
      </c>
      <c r="V198">
        <f>Table1_1[[#This Row],[Revenue]]-Table1_1[[#This Row],[Discount_amount]]-Table1_1[[#This Row],[Shipping_Cost]]</f>
        <v>554</v>
      </c>
      <c r="W198" t="s">
        <v>224</v>
      </c>
      <c r="X198" t="s">
        <v>106</v>
      </c>
      <c r="Y198">
        <v>2026</v>
      </c>
      <c r="Z198">
        <v>3</v>
      </c>
      <c r="AA198" t="s">
        <v>1743</v>
      </c>
      <c r="AB198" t="s">
        <v>1712</v>
      </c>
    </row>
    <row r="199" spans="1:28" x14ac:dyDescent="0.25">
      <c r="A199" s="17" t="s">
        <v>1918</v>
      </c>
      <c r="B199" s="6">
        <v>46047</v>
      </c>
      <c r="C199" t="s">
        <v>667</v>
      </c>
      <c r="D199" t="s">
        <v>216</v>
      </c>
      <c r="E199" t="s">
        <v>110</v>
      </c>
      <c r="F199">
        <v>41</v>
      </c>
      <c r="G199" t="s">
        <v>111</v>
      </c>
      <c r="H199" t="s">
        <v>192</v>
      </c>
      <c r="I199" t="s">
        <v>193</v>
      </c>
      <c r="J199" t="s">
        <v>147</v>
      </c>
      <c r="K199" t="s">
        <v>136</v>
      </c>
      <c r="L199" t="s">
        <v>137</v>
      </c>
      <c r="M199" t="s">
        <v>138</v>
      </c>
      <c r="N199" t="s">
        <v>139</v>
      </c>
      <c r="O199" t="s">
        <v>140</v>
      </c>
      <c r="P199">
        <v>5</v>
      </c>
      <c r="Q199">
        <v>1200</v>
      </c>
      <c r="R199">
        <v>0.05</v>
      </c>
      <c r="S199">
        <v>374</v>
      </c>
      <c r="T199">
        <f>Table1_1[[#This Row],[Quantity]]*Table1_1[[#This Row],[Unit_Price]]</f>
        <v>6000</v>
      </c>
      <c r="U199">
        <f>Table1_1[[#This Row],[Discount]]*Table1_1[[#This Row],[Revenue]]</f>
        <v>300</v>
      </c>
      <c r="V199">
        <f>Table1_1[[#This Row],[Revenue]]-Table1_1[[#This Row],[Discount_amount]]-Table1_1[[#This Row],[Shipping_Cost]]</f>
        <v>5326</v>
      </c>
      <c r="W199" t="s">
        <v>105</v>
      </c>
      <c r="X199" t="s">
        <v>106</v>
      </c>
      <c r="Y199">
        <v>2026</v>
      </c>
      <c r="Z199">
        <v>1</v>
      </c>
      <c r="AA199" t="s">
        <v>1735</v>
      </c>
      <c r="AB199" t="s">
        <v>1712</v>
      </c>
    </row>
    <row r="200" spans="1:28" x14ac:dyDescent="0.25">
      <c r="A200" s="17" t="s">
        <v>1919</v>
      </c>
      <c r="B200" s="6">
        <v>46035</v>
      </c>
      <c r="C200" t="s">
        <v>669</v>
      </c>
      <c r="D200" t="s">
        <v>253</v>
      </c>
      <c r="E200" t="s">
        <v>95</v>
      </c>
      <c r="F200">
        <v>46</v>
      </c>
      <c r="G200" t="s">
        <v>96</v>
      </c>
      <c r="H200" t="s">
        <v>207</v>
      </c>
      <c r="I200" t="s">
        <v>270</v>
      </c>
      <c r="J200" t="s">
        <v>147</v>
      </c>
      <c r="K200" t="s">
        <v>230</v>
      </c>
      <c r="L200" t="s">
        <v>231</v>
      </c>
      <c r="M200" t="s">
        <v>232</v>
      </c>
      <c r="N200" t="s">
        <v>233</v>
      </c>
      <c r="O200" t="s">
        <v>119</v>
      </c>
      <c r="P200">
        <v>8</v>
      </c>
      <c r="Q200">
        <v>300</v>
      </c>
      <c r="R200">
        <v>0.1</v>
      </c>
      <c r="S200">
        <v>420</v>
      </c>
      <c r="T200">
        <f>Table1_1[[#This Row],[Quantity]]*Table1_1[[#This Row],[Unit_Price]]</f>
        <v>2400</v>
      </c>
      <c r="U200">
        <f>Table1_1[[#This Row],[Discount]]*Table1_1[[#This Row],[Revenue]]</f>
        <v>240</v>
      </c>
      <c r="V200">
        <f>Table1_1[[#This Row],[Revenue]]-Table1_1[[#This Row],[Discount_amount]]-Table1_1[[#This Row],[Shipping_Cost]]</f>
        <v>1740</v>
      </c>
      <c r="W200" t="s">
        <v>105</v>
      </c>
      <c r="X200" t="s">
        <v>106</v>
      </c>
      <c r="Y200">
        <v>2026</v>
      </c>
      <c r="Z200">
        <v>1</v>
      </c>
      <c r="AA200" t="s">
        <v>1735</v>
      </c>
      <c r="AB200" t="s">
        <v>1706</v>
      </c>
    </row>
    <row r="201" spans="1:28" x14ac:dyDescent="0.25">
      <c r="A201" s="17" t="s">
        <v>1920</v>
      </c>
      <c r="B201" s="6">
        <v>46204</v>
      </c>
      <c r="C201" t="s">
        <v>671</v>
      </c>
      <c r="D201" t="s">
        <v>672</v>
      </c>
      <c r="E201" t="s">
        <v>110</v>
      </c>
      <c r="F201">
        <v>43</v>
      </c>
      <c r="G201" t="s">
        <v>159</v>
      </c>
      <c r="H201" t="s">
        <v>202</v>
      </c>
      <c r="I201" t="s">
        <v>203</v>
      </c>
      <c r="J201" t="s">
        <v>147</v>
      </c>
      <c r="K201" t="s">
        <v>230</v>
      </c>
      <c r="L201" t="s">
        <v>231</v>
      </c>
      <c r="M201" t="s">
        <v>232</v>
      </c>
      <c r="N201" t="s">
        <v>233</v>
      </c>
      <c r="O201" t="s">
        <v>154</v>
      </c>
      <c r="P201">
        <v>8</v>
      </c>
      <c r="Q201">
        <v>300</v>
      </c>
      <c r="R201">
        <v>0.1</v>
      </c>
      <c r="S201">
        <v>246</v>
      </c>
      <c r="T201">
        <f>Table1_1[[#This Row],[Quantity]]*Table1_1[[#This Row],[Unit_Price]]</f>
        <v>2400</v>
      </c>
      <c r="U201">
        <f>Table1_1[[#This Row],[Discount]]*Table1_1[[#This Row],[Revenue]]</f>
        <v>240</v>
      </c>
      <c r="V201">
        <f>Table1_1[[#This Row],[Revenue]]-Table1_1[[#This Row],[Discount_amount]]-Table1_1[[#This Row],[Shipping_Cost]]</f>
        <v>1914</v>
      </c>
      <c r="W201" t="s">
        <v>105</v>
      </c>
      <c r="X201" t="s">
        <v>106</v>
      </c>
      <c r="Y201">
        <v>2026</v>
      </c>
      <c r="Z201">
        <v>3</v>
      </c>
      <c r="AA201" t="s">
        <v>1702</v>
      </c>
      <c r="AB201" t="s">
        <v>1703</v>
      </c>
    </row>
    <row r="202" spans="1:28" x14ac:dyDescent="0.25">
      <c r="A202" s="17" t="s">
        <v>1921</v>
      </c>
      <c r="B202" s="6">
        <v>46186</v>
      </c>
      <c r="C202" t="s">
        <v>674</v>
      </c>
      <c r="D202" t="s">
        <v>675</v>
      </c>
      <c r="E202" t="s">
        <v>110</v>
      </c>
      <c r="F202">
        <v>33</v>
      </c>
      <c r="G202" t="s">
        <v>133</v>
      </c>
      <c r="H202" t="s">
        <v>180</v>
      </c>
      <c r="I202" t="s">
        <v>181</v>
      </c>
      <c r="J202" t="s">
        <v>114</v>
      </c>
      <c r="K202" t="s">
        <v>115</v>
      </c>
      <c r="L202" t="s">
        <v>116</v>
      </c>
      <c r="M202" t="s">
        <v>117</v>
      </c>
      <c r="N202" t="s">
        <v>118</v>
      </c>
      <c r="O202" t="s">
        <v>169</v>
      </c>
      <c r="P202">
        <v>8</v>
      </c>
      <c r="Q202">
        <v>1600</v>
      </c>
      <c r="R202">
        <v>0.05</v>
      </c>
      <c r="S202">
        <v>382</v>
      </c>
      <c r="T202">
        <f>Table1_1[[#This Row],[Quantity]]*Table1_1[[#This Row],[Unit_Price]]</f>
        <v>12800</v>
      </c>
      <c r="U202">
        <f>Table1_1[[#This Row],[Discount]]*Table1_1[[#This Row],[Revenue]]</f>
        <v>640</v>
      </c>
      <c r="V202">
        <f>Table1_1[[#This Row],[Revenue]]-Table1_1[[#This Row],[Discount_amount]]-Table1_1[[#This Row],[Shipping_Cost]]</f>
        <v>11778</v>
      </c>
      <c r="W202" t="s">
        <v>120</v>
      </c>
      <c r="X202" t="s">
        <v>106</v>
      </c>
      <c r="Y202">
        <v>2026</v>
      </c>
      <c r="Z202">
        <v>2</v>
      </c>
      <c r="AA202" t="s">
        <v>1714</v>
      </c>
      <c r="AB202" t="s">
        <v>1728</v>
      </c>
    </row>
    <row r="203" spans="1:28" x14ac:dyDescent="0.25">
      <c r="A203" s="17" t="s">
        <v>1922</v>
      </c>
      <c r="B203" s="6">
        <v>46152</v>
      </c>
      <c r="C203" t="s">
        <v>677</v>
      </c>
      <c r="D203" t="s">
        <v>491</v>
      </c>
      <c r="E203" t="s">
        <v>95</v>
      </c>
      <c r="F203">
        <v>42</v>
      </c>
      <c r="G203" t="s">
        <v>111</v>
      </c>
      <c r="H203" t="s">
        <v>152</v>
      </c>
      <c r="I203" t="s">
        <v>153</v>
      </c>
      <c r="J203" t="s">
        <v>147</v>
      </c>
      <c r="K203" t="s">
        <v>124</v>
      </c>
      <c r="L203" t="s">
        <v>125</v>
      </c>
      <c r="M203" t="s">
        <v>126</v>
      </c>
      <c r="N203" t="s">
        <v>127</v>
      </c>
      <c r="O203" t="s">
        <v>104</v>
      </c>
      <c r="P203">
        <v>5</v>
      </c>
      <c r="Q203">
        <v>8500</v>
      </c>
      <c r="R203">
        <v>0</v>
      </c>
      <c r="S203">
        <v>151</v>
      </c>
      <c r="T203">
        <f>Table1_1[[#This Row],[Quantity]]*Table1_1[[#This Row],[Unit_Price]]</f>
        <v>42500</v>
      </c>
      <c r="U203">
        <f>Table1_1[[#This Row],[Discount]]*Table1_1[[#This Row],[Revenue]]</f>
        <v>0</v>
      </c>
      <c r="V203">
        <f>Table1_1[[#This Row],[Revenue]]-Table1_1[[#This Row],[Discount_amount]]-Table1_1[[#This Row],[Shipping_Cost]]</f>
        <v>42349</v>
      </c>
      <c r="W203" t="s">
        <v>1716</v>
      </c>
      <c r="X203" t="s">
        <v>141</v>
      </c>
      <c r="Y203">
        <v>2026</v>
      </c>
      <c r="Z203">
        <v>2</v>
      </c>
      <c r="AA203" t="s">
        <v>1705</v>
      </c>
      <c r="AB203" t="s">
        <v>1712</v>
      </c>
    </row>
    <row r="204" spans="1:28" x14ac:dyDescent="0.25">
      <c r="A204" s="17" t="s">
        <v>1923</v>
      </c>
      <c r="B204" s="6">
        <v>46089</v>
      </c>
      <c r="C204" t="s">
        <v>282</v>
      </c>
      <c r="D204" t="s">
        <v>253</v>
      </c>
      <c r="E204" t="s">
        <v>95</v>
      </c>
      <c r="F204">
        <v>34</v>
      </c>
      <c r="G204" t="s">
        <v>96</v>
      </c>
      <c r="H204" t="s">
        <v>207</v>
      </c>
      <c r="I204" t="s">
        <v>208</v>
      </c>
      <c r="J204" t="s">
        <v>147</v>
      </c>
      <c r="K204" t="s">
        <v>254</v>
      </c>
      <c r="L204" t="s">
        <v>255</v>
      </c>
      <c r="M204" t="s">
        <v>232</v>
      </c>
      <c r="N204" t="s">
        <v>256</v>
      </c>
      <c r="O204" t="s">
        <v>154</v>
      </c>
      <c r="P204">
        <v>1</v>
      </c>
      <c r="Q204">
        <v>400</v>
      </c>
      <c r="R204">
        <v>0.2</v>
      </c>
      <c r="S204">
        <v>288</v>
      </c>
      <c r="T204">
        <f>Table1_1[[#This Row],[Quantity]]*Table1_1[[#This Row],[Unit_Price]]</f>
        <v>400</v>
      </c>
      <c r="U204">
        <f>Table1_1[[#This Row],[Discount]]*Table1_1[[#This Row],[Revenue]]</f>
        <v>80</v>
      </c>
      <c r="V204">
        <f>Table1_1[[#This Row],[Revenue]]-Table1_1[[#This Row],[Discount_amount]]-Table1_1[[#This Row],[Shipping_Cost]]</f>
        <v>32</v>
      </c>
      <c r="W204" t="s">
        <v>1708</v>
      </c>
      <c r="X204" t="s">
        <v>141</v>
      </c>
      <c r="Y204">
        <v>2026</v>
      </c>
      <c r="Z204">
        <v>1</v>
      </c>
      <c r="AA204" t="s">
        <v>1717</v>
      </c>
      <c r="AB204" t="s">
        <v>1712</v>
      </c>
    </row>
    <row r="205" spans="1:28" x14ac:dyDescent="0.25">
      <c r="A205" s="17" t="s">
        <v>1924</v>
      </c>
      <c r="B205" s="6">
        <v>46199</v>
      </c>
      <c r="C205" t="s">
        <v>680</v>
      </c>
      <c r="D205" t="s">
        <v>681</v>
      </c>
      <c r="E205" t="s">
        <v>110</v>
      </c>
      <c r="F205">
        <v>37</v>
      </c>
      <c r="G205" t="s">
        <v>159</v>
      </c>
      <c r="H205" t="s">
        <v>249</v>
      </c>
      <c r="I205" t="s">
        <v>250</v>
      </c>
      <c r="J205" t="s">
        <v>99</v>
      </c>
      <c r="K205" t="s">
        <v>182</v>
      </c>
      <c r="L205" t="s">
        <v>183</v>
      </c>
      <c r="M205" t="s">
        <v>138</v>
      </c>
      <c r="N205" t="s">
        <v>184</v>
      </c>
      <c r="O205" t="s">
        <v>140</v>
      </c>
      <c r="P205">
        <v>2</v>
      </c>
      <c r="Q205">
        <v>650</v>
      </c>
      <c r="R205">
        <v>0</v>
      </c>
      <c r="S205">
        <v>225</v>
      </c>
      <c r="T205">
        <f>Table1_1[[#This Row],[Quantity]]*Table1_1[[#This Row],[Unit_Price]]</f>
        <v>1300</v>
      </c>
      <c r="U205">
        <f>Table1_1[[#This Row],[Discount]]*Table1_1[[#This Row],[Revenue]]</f>
        <v>0</v>
      </c>
      <c r="V205">
        <f>Table1_1[[#This Row],[Revenue]]-Table1_1[[#This Row],[Discount_amount]]-Table1_1[[#This Row],[Shipping_Cost]]</f>
        <v>1075</v>
      </c>
      <c r="W205" t="s">
        <v>224</v>
      </c>
      <c r="X205" t="s">
        <v>141</v>
      </c>
      <c r="Y205">
        <v>2026</v>
      </c>
      <c r="Z205">
        <v>2</v>
      </c>
      <c r="AA205" t="s">
        <v>1714</v>
      </c>
      <c r="AB205" t="s">
        <v>1722</v>
      </c>
    </row>
    <row r="206" spans="1:28" x14ac:dyDescent="0.25">
      <c r="A206" s="17" t="s">
        <v>1925</v>
      </c>
      <c r="B206" s="6">
        <v>46097</v>
      </c>
      <c r="C206" t="s">
        <v>683</v>
      </c>
      <c r="D206" t="s">
        <v>394</v>
      </c>
      <c r="E206" t="s">
        <v>95</v>
      </c>
      <c r="F206">
        <v>35</v>
      </c>
      <c r="G206" t="s">
        <v>111</v>
      </c>
      <c r="H206" t="s">
        <v>145</v>
      </c>
      <c r="I206" t="s">
        <v>146</v>
      </c>
      <c r="J206" t="s">
        <v>114</v>
      </c>
      <c r="K206" t="s">
        <v>310</v>
      </c>
      <c r="L206" t="s">
        <v>311</v>
      </c>
      <c r="M206" t="s">
        <v>102</v>
      </c>
      <c r="N206" t="s">
        <v>103</v>
      </c>
      <c r="O206" t="s">
        <v>140</v>
      </c>
      <c r="P206">
        <v>2</v>
      </c>
      <c r="Q206">
        <v>1200</v>
      </c>
      <c r="R206">
        <v>0.1</v>
      </c>
      <c r="S206">
        <v>402</v>
      </c>
      <c r="T206">
        <f>Table1_1[[#This Row],[Quantity]]*Table1_1[[#This Row],[Unit_Price]]</f>
        <v>2400</v>
      </c>
      <c r="U206">
        <f>Table1_1[[#This Row],[Discount]]*Table1_1[[#This Row],[Revenue]]</f>
        <v>240</v>
      </c>
      <c r="V206">
        <f>Table1_1[[#This Row],[Revenue]]-Table1_1[[#This Row],[Discount_amount]]-Table1_1[[#This Row],[Shipping_Cost]]</f>
        <v>1758</v>
      </c>
      <c r="W206" t="s">
        <v>120</v>
      </c>
      <c r="X206" t="s">
        <v>141</v>
      </c>
      <c r="Y206">
        <v>2026</v>
      </c>
      <c r="Z206">
        <v>1</v>
      </c>
      <c r="AA206" t="s">
        <v>1717</v>
      </c>
      <c r="AB206" t="s">
        <v>1737</v>
      </c>
    </row>
    <row r="207" spans="1:28" x14ac:dyDescent="0.25">
      <c r="A207" s="17" t="s">
        <v>1926</v>
      </c>
      <c r="B207" s="6">
        <v>46049</v>
      </c>
      <c r="C207" t="s">
        <v>171</v>
      </c>
      <c r="D207" t="s">
        <v>248</v>
      </c>
      <c r="E207" t="s">
        <v>95</v>
      </c>
      <c r="F207">
        <v>33</v>
      </c>
      <c r="G207" t="s">
        <v>159</v>
      </c>
      <c r="H207" t="s">
        <v>202</v>
      </c>
      <c r="I207" t="s">
        <v>203</v>
      </c>
      <c r="J207" t="s">
        <v>147</v>
      </c>
      <c r="K207" t="s">
        <v>254</v>
      </c>
      <c r="L207" t="s">
        <v>255</v>
      </c>
      <c r="M207" t="s">
        <v>232</v>
      </c>
      <c r="N207" t="s">
        <v>256</v>
      </c>
      <c r="O207" t="s">
        <v>140</v>
      </c>
      <c r="P207">
        <v>2</v>
      </c>
      <c r="Q207">
        <v>400</v>
      </c>
      <c r="R207">
        <v>0.15</v>
      </c>
      <c r="S207">
        <v>154</v>
      </c>
      <c r="T207">
        <f>Table1_1[[#This Row],[Quantity]]*Table1_1[[#This Row],[Unit_Price]]</f>
        <v>800</v>
      </c>
      <c r="U207">
        <f>Table1_1[[#This Row],[Discount]]*Table1_1[[#This Row],[Revenue]]</f>
        <v>120</v>
      </c>
      <c r="V207">
        <f>Table1_1[[#This Row],[Revenue]]-Table1_1[[#This Row],[Discount_amount]]-Table1_1[[#This Row],[Shipping_Cost]]</f>
        <v>526</v>
      </c>
      <c r="W207" t="s">
        <v>120</v>
      </c>
      <c r="X207" t="s">
        <v>106</v>
      </c>
      <c r="Y207">
        <v>2026</v>
      </c>
      <c r="Z207">
        <v>1</v>
      </c>
      <c r="AA207" t="s">
        <v>1735</v>
      </c>
      <c r="AB207" t="s">
        <v>1706</v>
      </c>
    </row>
    <row r="208" spans="1:28" x14ac:dyDescent="0.25">
      <c r="A208" s="17" t="s">
        <v>1927</v>
      </c>
      <c r="B208" s="6">
        <v>46118</v>
      </c>
      <c r="C208" t="s">
        <v>244</v>
      </c>
      <c r="D208" t="s">
        <v>288</v>
      </c>
      <c r="E208" t="s">
        <v>95</v>
      </c>
      <c r="F208">
        <v>33</v>
      </c>
      <c r="G208" t="s">
        <v>96</v>
      </c>
      <c r="H208" t="s">
        <v>228</v>
      </c>
      <c r="I208" t="s">
        <v>229</v>
      </c>
      <c r="J208" t="s">
        <v>147</v>
      </c>
      <c r="K208" t="s">
        <v>222</v>
      </c>
      <c r="L208" t="s">
        <v>1739</v>
      </c>
      <c r="M208" t="s">
        <v>102</v>
      </c>
      <c r="N208" t="s">
        <v>103</v>
      </c>
      <c r="O208" t="s">
        <v>169</v>
      </c>
      <c r="P208">
        <v>2</v>
      </c>
      <c r="Q208">
        <v>1600</v>
      </c>
      <c r="R208">
        <v>0.1</v>
      </c>
      <c r="S208">
        <v>247</v>
      </c>
      <c r="T208">
        <f>Table1_1[[#This Row],[Quantity]]*Table1_1[[#This Row],[Unit_Price]]</f>
        <v>3200</v>
      </c>
      <c r="U208">
        <f>Table1_1[[#This Row],[Discount]]*Table1_1[[#This Row],[Revenue]]</f>
        <v>320</v>
      </c>
      <c r="V208">
        <f>Table1_1[[#This Row],[Revenue]]-Table1_1[[#This Row],[Discount_amount]]-Table1_1[[#This Row],[Shipping_Cost]]</f>
        <v>2633</v>
      </c>
      <c r="W208" t="s">
        <v>105</v>
      </c>
      <c r="X208" t="s">
        <v>106</v>
      </c>
      <c r="Y208">
        <v>2026</v>
      </c>
      <c r="Z208">
        <v>2</v>
      </c>
      <c r="AA208" t="s">
        <v>1711</v>
      </c>
      <c r="AB208" t="s">
        <v>1737</v>
      </c>
    </row>
    <row r="209" spans="1:28" x14ac:dyDescent="0.25">
      <c r="A209" s="17" t="s">
        <v>1928</v>
      </c>
      <c r="B209" s="6">
        <v>46232</v>
      </c>
      <c r="C209" t="s">
        <v>687</v>
      </c>
      <c r="D209" t="s">
        <v>688</v>
      </c>
      <c r="E209" t="s">
        <v>95</v>
      </c>
      <c r="F209">
        <v>38</v>
      </c>
      <c r="G209" t="s">
        <v>111</v>
      </c>
      <c r="H209" t="s">
        <v>145</v>
      </c>
      <c r="I209" t="s">
        <v>146</v>
      </c>
      <c r="J209" t="s">
        <v>114</v>
      </c>
      <c r="K209" t="s">
        <v>174</v>
      </c>
      <c r="L209" t="s">
        <v>1724</v>
      </c>
      <c r="M209" t="s">
        <v>102</v>
      </c>
      <c r="N209" t="s">
        <v>176</v>
      </c>
      <c r="O209" t="s">
        <v>104</v>
      </c>
      <c r="P209">
        <v>8</v>
      </c>
      <c r="Q209">
        <v>12500</v>
      </c>
      <c r="R209">
        <v>0.1</v>
      </c>
      <c r="S209">
        <v>60</v>
      </c>
      <c r="T209">
        <f>Table1_1[[#This Row],[Quantity]]*Table1_1[[#This Row],[Unit_Price]]</f>
        <v>100000</v>
      </c>
      <c r="U209">
        <f>Table1_1[[#This Row],[Discount]]*Table1_1[[#This Row],[Revenue]]</f>
        <v>10000</v>
      </c>
      <c r="V209">
        <f>Table1_1[[#This Row],[Revenue]]-Table1_1[[#This Row],[Discount_amount]]-Table1_1[[#This Row],[Shipping_Cost]]</f>
        <v>89940</v>
      </c>
      <c r="W209" t="s">
        <v>1716</v>
      </c>
      <c r="X209" t="s">
        <v>106</v>
      </c>
      <c r="Y209">
        <v>2026</v>
      </c>
      <c r="Z209">
        <v>3</v>
      </c>
      <c r="AA209" t="s">
        <v>1702</v>
      </c>
      <c r="AB209" t="s">
        <v>1703</v>
      </c>
    </row>
    <row r="210" spans="1:28" x14ac:dyDescent="0.25">
      <c r="A210" s="17" t="s">
        <v>1929</v>
      </c>
      <c r="B210" s="6">
        <v>46265</v>
      </c>
      <c r="C210" t="s">
        <v>633</v>
      </c>
      <c r="D210" t="s">
        <v>179</v>
      </c>
      <c r="E210" t="s">
        <v>110</v>
      </c>
      <c r="F210">
        <v>33</v>
      </c>
      <c r="G210" t="s">
        <v>111</v>
      </c>
      <c r="H210" t="s">
        <v>192</v>
      </c>
      <c r="I210" t="s">
        <v>193</v>
      </c>
      <c r="J210" t="s">
        <v>114</v>
      </c>
      <c r="K210" t="s">
        <v>230</v>
      </c>
      <c r="L210" t="s">
        <v>231</v>
      </c>
      <c r="M210" t="s">
        <v>232</v>
      </c>
      <c r="N210" t="s">
        <v>233</v>
      </c>
      <c r="O210" t="s">
        <v>119</v>
      </c>
      <c r="P210">
        <v>5</v>
      </c>
      <c r="Q210">
        <v>300</v>
      </c>
      <c r="R210">
        <v>0.15</v>
      </c>
      <c r="S210">
        <v>86</v>
      </c>
      <c r="T210">
        <f>Table1_1[[#This Row],[Quantity]]*Table1_1[[#This Row],[Unit_Price]]</f>
        <v>1500</v>
      </c>
      <c r="U210">
        <f>Table1_1[[#This Row],[Discount]]*Table1_1[[#This Row],[Revenue]]</f>
        <v>225</v>
      </c>
      <c r="V210">
        <f>Table1_1[[#This Row],[Revenue]]-Table1_1[[#This Row],[Discount_amount]]-Table1_1[[#This Row],[Shipping_Cost]]</f>
        <v>1189</v>
      </c>
      <c r="W210" t="s">
        <v>105</v>
      </c>
      <c r="X210" t="s">
        <v>141</v>
      </c>
      <c r="Y210">
        <v>2026</v>
      </c>
      <c r="Z210">
        <v>3</v>
      </c>
      <c r="AA210" t="s">
        <v>1743</v>
      </c>
      <c r="AB210" t="s">
        <v>1737</v>
      </c>
    </row>
    <row r="211" spans="1:28" x14ac:dyDescent="0.25">
      <c r="A211" s="17" t="s">
        <v>1930</v>
      </c>
      <c r="B211" s="6">
        <v>46164</v>
      </c>
      <c r="C211" t="s">
        <v>436</v>
      </c>
      <c r="D211" t="s">
        <v>562</v>
      </c>
      <c r="E211" t="s">
        <v>110</v>
      </c>
      <c r="F211">
        <v>40</v>
      </c>
      <c r="G211" t="s">
        <v>111</v>
      </c>
      <c r="H211" t="s">
        <v>192</v>
      </c>
      <c r="I211" t="s">
        <v>193</v>
      </c>
      <c r="J211" t="s">
        <v>114</v>
      </c>
      <c r="K211" t="s">
        <v>339</v>
      </c>
      <c r="L211" t="s">
        <v>340</v>
      </c>
      <c r="M211" t="s">
        <v>102</v>
      </c>
      <c r="N211" t="s">
        <v>342</v>
      </c>
      <c r="O211" t="s">
        <v>119</v>
      </c>
      <c r="P211">
        <v>4</v>
      </c>
      <c r="Q211">
        <v>65000</v>
      </c>
      <c r="R211">
        <v>0.05</v>
      </c>
      <c r="S211">
        <v>496</v>
      </c>
      <c r="T211">
        <f>Table1_1[[#This Row],[Quantity]]*Table1_1[[#This Row],[Unit_Price]]</f>
        <v>260000</v>
      </c>
      <c r="U211">
        <f>Table1_1[[#This Row],[Discount]]*Table1_1[[#This Row],[Revenue]]</f>
        <v>13000</v>
      </c>
      <c r="V211">
        <f>Table1_1[[#This Row],[Revenue]]-Table1_1[[#This Row],[Discount_amount]]-Table1_1[[#This Row],[Shipping_Cost]]</f>
        <v>246504</v>
      </c>
      <c r="W211" t="s">
        <v>1708</v>
      </c>
      <c r="X211" t="s">
        <v>106</v>
      </c>
      <c r="Y211">
        <v>2026</v>
      </c>
      <c r="Z211">
        <v>2</v>
      </c>
      <c r="AA211" t="s">
        <v>1705</v>
      </c>
      <c r="AB211" t="s">
        <v>1722</v>
      </c>
    </row>
    <row r="212" spans="1:28" x14ac:dyDescent="0.25">
      <c r="A212" s="17" t="s">
        <v>1931</v>
      </c>
      <c r="B212" s="6">
        <v>46077</v>
      </c>
      <c r="C212" t="s">
        <v>643</v>
      </c>
      <c r="D212" t="s">
        <v>338</v>
      </c>
      <c r="E212" t="s">
        <v>110</v>
      </c>
      <c r="F212">
        <v>25</v>
      </c>
      <c r="G212" t="s">
        <v>111</v>
      </c>
      <c r="H212" t="s">
        <v>152</v>
      </c>
      <c r="I212" t="s">
        <v>153</v>
      </c>
      <c r="J212" t="s">
        <v>99</v>
      </c>
      <c r="K212" t="s">
        <v>254</v>
      </c>
      <c r="L212" t="s">
        <v>255</v>
      </c>
      <c r="M212" t="s">
        <v>232</v>
      </c>
      <c r="N212" t="s">
        <v>256</v>
      </c>
      <c r="O212" t="s">
        <v>140</v>
      </c>
      <c r="P212">
        <v>7</v>
      </c>
      <c r="Q212">
        <v>400</v>
      </c>
      <c r="R212">
        <v>0.15</v>
      </c>
      <c r="S212">
        <v>191</v>
      </c>
      <c r="T212">
        <f>Table1_1[[#This Row],[Quantity]]*Table1_1[[#This Row],[Unit_Price]]</f>
        <v>2800</v>
      </c>
      <c r="U212">
        <f>Table1_1[[#This Row],[Discount]]*Table1_1[[#This Row],[Revenue]]</f>
        <v>420</v>
      </c>
      <c r="V212">
        <f>Table1_1[[#This Row],[Revenue]]-Table1_1[[#This Row],[Discount_amount]]-Table1_1[[#This Row],[Shipping_Cost]]</f>
        <v>2189</v>
      </c>
      <c r="W212" t="s">
        <v>1708</v>
      </c>
      <c r="X212" t="s">
        <v>141</v>
      </c>
      <c r="Y212">
        <v>2026</v>
      </c>
      <c r="Z212">
        <v>1</v>
      </c>
      <c r="AA212" t="s">
        <v>1709</v>
      </c>
      <c r="AB212" t="s">
        <v>1706</v>
      </c>
    </row>
    <row r="213" spans="1:28" x14ac:dyDescent="0.25">
      <c r="A213" s="17" t="s">
        <v>1932</v>
      </c>
      <c r="B213" s="6">
        <v>46205</v>
      </c>
      <c r="C213" t="s">
        <v>693</v>
      </c>
      <c r="D213" t="s">
        <v>694</v>
      </c>
      <c r="E213" t="s">
        <v>110</v>
      </c>
      <c r="F213">
        <v>40</v>
      </c>
      <c r="G213" t="s">
        <v>111</v>
      </c>
      <c r="H213" t="s">
        <v>152</v>
      </c>
      <c r="I213" t="s">
        <v>274</v>
      </c>
      <c r="J213" t="s">
        <v>114</v>
      </c>
      <c r="K213" t="s">
        <v>222</v>
      </c>
      <c r="L213" t="s">
        <v>1739</v>
      </c>
      <c r="M213" t="s">
        <v>102</v>
      </c>
      <c r="N213" t="s">
        <v>103</v>
      </c>
      <c r="O213" t="s">
        <v>154</v>
      </c>
      <c r="P213">
        <v>7</v>
      </c>
      <c r="Q213">
        <v>1600</v>
      </c>
      <c r="R213">
        <v>0.15</v>
      </c>
      <c r="S213">
        <v>147</v>
      </c>
      <c r="T213">
        <f>Table1_1[[#This Row],[Quantity]]*Table1_1[[#This Row],[Unit_Price]]</f>
        <v>11200</v>
      </c>
      <c r="U213">
        <f>Table1_1[[#This Row],[Discount]]*Table1_1[[#This Row],[Revenue]]</f>
        <v>1680</v>
      </c>
      <c r="V213">
        <f>Table1_1[[#This Row],[Revenue]]-Table1_1[[#This Row],[Discount_amount]]-Table1_1[[#This Row],[Shipping_Cost]]</f>
        <v>9373</v>
      </c>
      <c r="W213" t="s">
        <v>1708</v>
      </c>
      <c r="X213" t="s">
        <v>106</v>
      </c>
      <c r="Y213">
        <v>2026</v>
      </c>
      <c r="Z213">
        <v>3</v>
      </c>
      <c r="AA213" t="s">
        <v>1702</v>
      </c>
      <c r="AB213" t="s">
        <v>1720</v>
      </c>
    </row>
    <row r="214" spans="1:28" x14ac:dyDescent="0.25">
      <c r="A214" s="17" t="s">
        <v>1933</v>
      </c>
      <c r="B214" s="6">
        <v>46070</v>
      </c>
      <c r="C214" t="s">
        <v>696</v>
      </c>
      <c r="D214" t="s">
        <v>697</v>
      </c>
      <c r="E214" t="s">
        <v>110</v>
      </c>
      <c r="F214">
        <v>21</v>
      </c>
      <c r="G214" t="s">
        <v>159</v>
      </c>
      <c r="H214" t="s">
        <v>249</v>
      </c>
      <c r="I214" t="s">
        <v>250</v>
      </c>
      <c r="J214" t="s">
        <v>99</v>
      </c>
      <c r="K214" t="s">
        <v>310</v>
      </c>
      <c r="L214" t="s">
        <v>311</v>
      </c>
      <c r="M214" t="s">
        <v>102</v>
      </c>
      <c r="N214" t="s">
        <v>103</v>
      </c>
      <c r="O214" t="s">
        <v>104</v>
      </c>
      <c r="P214">
        <v>1</v>
      </c>
      <c r="Q214">
        <v>1200</v>
      </c>
      <c r="R214">
        <v>0.15</v>
      </c>
      <c r="S214">
        <v>136</v>
      </c>
      <c r="T214">
        <f>Table1_1[[#This Row],[Quantity]]*Table1_1[[#This Row],[Unit_Price]]</f>
        <v>1200</v>
      </c>
      <c r="U214">
        <f>Table1_1[[#This Row],[Discount]]*Table1_1[[#This Row],[Revenue]]</f>
        <v>180</v>
      </c>
      <c r="V214">
        <f>Table1_1[[#This Row],[Revenue]]-Table1_1[[#This Row],[Discount_amount]]-Table1_1[[#This Row],[Shipping_Cost]]</f>
        <v>884</v>
      </c>
      <c r="W214" t="s">
        <v>105</v>
      </c>
      <c r="X214" t="s">
        <v>141</v>
      </c>
      <c r="Y214">
        <v>2026</v>
      </c>
      <c r="Z214">
        <v>1</v>
      </c>
      <c r="AA214" t="s">
        <v>1709</v>
      </c>
      <c r="AB214" t="s">
        <v>1706</v>
      </c>
    </row>
    <row r="215" spans="1:28" x14ac:dyDescent="0.25">
      <c r="A215" s="17" t="s">
        <v>1934</v>
      </c>
      <c r="B215" s="6">
        <v>46077</v>
      </c>
      <c r="C215" t="s">
        <v>186</v>
      </c>
      <c r="D215" t="s">
        <v>345</v>
      </c>
      <c r="E215" t="s">
        <v>95</v>
      </c>
      <c r="F215">
        <v>44</v>
      </c>
      <c r="G215" t="s">
        <v>159</v>
      </c>
      <c r="H215" t="s">
        <v>202</v>
      </c>
      <c r="I215" t="s">
        <v>203</v>
      </c>
      <c r="J215" t="s">
        <v>99</v>
      </c>
      <c r="K215" t="s">
        <v>310</v>
      </c>
      <c r="L215" t="s">
        <v>311</v>
      </c>
      <c r="M215" t="s">
        <v>102</v>
      </c>
      <c r="N215" t="s">
        <v>103</v>
      </c>
      <c r="O215" t="s">
        <v>119</v>
      </c>
      <c r="P215">
        <v>8</v>
      </c>
      <c r="Q215">
        <v>1200</v>
      </c>
      <c r="R215">
        <v>0.15</v>
      </c>
      <c r="S215">
        <v>239</v>
      </c>
      <c r="T215">
        <f>Table1_1[[#This Row],[Quantity]]*Table1_1[[#This Row],[Unit_Price]]</f>
        <v>9600</v>
      </c>
      <c r="U215">
        <f>Table1_1[[#This Row],[Discount]]*Table1_1[[#This Row],[Revenue]]</f>
        <v>1440</v>
      </c>
      <c r="V215">
        <f>Table1_1[[#This Row],[Revenue]]-Table1_1[[#This Row],[Discount_amount]]-Table1_1[[#This Row],[Shipping_Cost]]</f>
        <v>7921</v>
      </c>
      <c r="W215" t="s">
        <v>224</v>
      </c>
      <c r="X215" t="s">
        <v>106</v>
      </c>
      <c r="Y215">
        <v>2026</v>
      </c>
      <c r="Z215">
        <v>1</v>
      </c>
      <c r="AA215" t="s">
        <v>1709</v>
      </c>
      <c r="AB215" t="s">
        <v>1706</v>
      </c>
    </row>
    <row r="216" spans="1:28" x14ac:dyDescent="0.25">
      <c r="A216" s="17" t="s">
        <v>1935</v>
      </c>
      <c r="B216" s="6">
        <v>46090</v>
      </c>
      <c r="C216" t="s">
        <v>693</v>
      </c>
      <c r="D216" t="s">
        <v>588</v>
      </c>
      <c r="E216" t="s">
        <v>95</v>
      </c>
      <c r="F216">
        <v>45</v>
      </c>
      <c r="G216" t="s">
        <v>111</v>
      </c>
      <c r="H216" t="s">
        <v>236</v>
      </c>
      <c r="I216" t="s">
        <v>326</v>
      </c>
      <c r="J216" t="s">
        <v>147</v>
      </c>
      <c r="K216" t="s">
        <v>136</v>
      </c>
      <c r="L216" t="s">
        <v>137</v>
      </c>
      <c r="M216" t="s">
        <v>138</v>
      </c>
      <c r="N216" t="s">
        <v>139</v>
      </c>
      <c r="O216" t="s">
        <v>119</v>
      </c>
      <c r="P216">
        <v>8</v>
      </c>
      <c r="Q216">
        <v>1200</v>
      </c>
      <c r="R216">
        <v>0.05</v>
      </c>
      <c r="S216">
        <v>399</v>
      </c>
      <c r="T216">
        <f>Table1_1[[#This Row],[Quantity]]*Table1_1[[#This Row],[Unit_Price]]</f>
        <v>9600</v>
      </c>
      <c r="U216">
        <f>Table1_1[[#This Row],[Discount]]*Table1_1[[#This Row],[Revenue]]</f>
        <v>480</v>
      </c>
      <c r="V216">
        <f>Table1_1[[#This Row],[Revenue]]-Table1_1[[#This Row],[Discount_amount]]-Table1_1[[#This Row],[Shipping_Cost]]</f>
        <v>8721</v>
      </c>
      <c r="W216" t="s">
        <v>105</v>
      </c>
      <c r="X216" t="s">
        <v>106</v>
      </c>
      <c r="Y216">
        <v>2026</v>
      </c>
      <c r="Z216">
        <v>1</v>
      </c>
      <c r="AA216" t="s">
        <v>1717</v>
      </c>
      <c r="AB216" t="s">
        <v>1737</v>
      </c>
    </row>
    <row r="217" spans="1:28" x14ac:dyDescent="0.25">
      <c r="A217" s="17" t="s">
        <v>1936</v>
      </c>
      <c r="B217" s="6">
        <v>46163</v>
      </c>
      <c r="C217" t="s">
        <v>425</v>
      </c>
      <c r="D217" t="s">
        <v>701</v>
      </c>
      <c r="E217" t="s">
        <v>110</v>
      </c>
      <c r="F217">
        <v>40</v>
      </c>
      <c r="G217" t="s">
        <v>111</v>
      </c>
      <c r="H217" t="s">
        <v>145</v>
      </c>
      <c r="I217" t="s">
        <v>146</v>
      </c>
      <c r="J217" t="s">
        <v>114</v>
      </c>
      <c r="K217" t="s">
        <v>115</v>
      </c>
      <c r="L217" t="s">
        <v>116</v>
      </c>
      <c r="M217" t="s">
        <v>117</v>
      </c>
      <c r="N217" t="s">
        <v>118</v>
      </c>
      <c r="O217" t="s">
        <v>198</v>
      </c>
      <c r="P217">
        <v>6</v>
      </c>
      <c r="Q217">
        <v>1600</v>
      </c>
      <c r="R217">
        <v>0.05</v>
      </c>
      <c r="S217">
        <v>448</v>
      </c>
      <c r="T217">
        <f>Table1_1[[#This Row],[Quantity]]*Table1_1[[#This Row],[Unit_Price]]</f>
        <v>9600</v>
      </c>
      <c r="U217">
        <f>Table1_1[[#This Row],[Discount]]*Table1_1[[#This Row],[Revenue]]</f>
        <v>480</v>
      </c>
      <c r="V217">
        <f>Table1_1[[#This Row],[Revenue]]-Table1_1[[#This Row],[Discount_amount]]-Table1_1[[#This Row],[Shipping_Cost]]</f>
        <v>8672</v>
      </c>
      <c r="W217" t="s">
        <v>1708</v>
      </c>
      <c r="X217" t="s">
        <v>129</v>
      </c>
      <c r="Y217">
        <v>2026</v>
      </c>
      <c r="Z217">
        <v>2</v>
      </c>
      <c r="AA217" t="s">
        <v>1705</v>
      </c>
      <c r="AB217" t="s">
        <v>1720</v>
      </c>
    </row>
    <row r="218" spans="1:28" x14ac:dyDescent="0.25">
      <c r="A218" s="17" t="s">
        <v>1937</v>
      </c>
      <c r="B218" s="6">
        <v>46073</v>
      </c>
      <c r="C218" t="s">
        <v>539</v>
      </c>
      <c r="D218" t="s">
        <v>345</v>
      </c>
      <c r="E218" t="s">
        <v>95</v>
      </c>
      <c r="F218">
        <v>32</v>
      </c>
      <c r="G218" t="s">
        <v>133</v>
      </c>
      <c r="H218" t="s">
        <v>134</v>
      </c>
      <c r="I218" t="s">
        <v>135</v>
      </c>
      <c r="J218" t="s">
        <v>99</v>
      </c>
      <c r="K218" t="s">
        <v>310</v>
      </c>
      <c r="L218" t="s">
        <v>311</v>
      </c>
      <c r="M218" t="s">
        <v>102</v>
      </c>
      <c r="N218" t="s">
        <v>103</v>
      </c>
      <c r="O218" t="s">
        <v>140</v>
      </c>
      <c r="P218">
        <v>5</v>
      </c>
      <c r="Q218">
        <v>1200</v>
      </c>
      <c r="R218">
        <v>0.15</v>
      </c>
      <c r="S218">
        <v>217</v>
      </c>
      <c r="T218">
        <f>Table1_1[[#This Row],[Quantity]]*Table1_1[[#This Row],[Unit_Price]]</f>
        <v>6000</v>
      </c>
      <c r="U218">
        <f>Table1_1[[#This Row],[Discount]]*Table1_1[[#This Row],[Revenue]]</f>
        <v>900</v>
      </c>
      <c r="V218">
        <f>Table1_1[[#This Row],[Revenue]]-Table1_1[[#This Row],[Discount_amount]]-Table1_1[[#This Row],[Shipping_Cost]]</f>
        <v>4883</v>
      </c>
      <c r="W218" t="s">
        <v>224</v>
      </c>
      <c r="X218" t="s">
        <v>141</v>
      </c>
      <c r="Y218">
        <v>2026</v>
      </c>
      <c r="Z218">
        <v>1</v>
      </c>
      <c r="AA218" t="s">
        <v>1709</v>
      </c>
      <c r="AB218" t="s">
        <v>1722</v>
      </c>
    </row>
    <row r="219" spans="1:28" x14ac:dyDescent="0.25">
      <c r="A219" s="17" t="s">
        <v>1938</v>
      </c>
      <c r="B219" s="6">
        <v>46064</v>
      </c>
      <c r="C219" t="s">
        <v>704</v>
      </c>
      <c r="D219" t="s">
        <v>445</v>
      </c>
      <c r="E219" t="s">
        <v>110</v>
      </c>
      <c r="F219">
        <v>43</v>
      </c>
      <c r="G219" t="s">
        <v>111</v>
      </c>
      <c r="H219" t="s">
        <v>152</v>
      </c>
      <c r="I219" t="s">
        <v>153</v>
      </c>
      <c r="J219" t="s">
        <v>99</v>
      </c>
      <c r="K219" t="s">
        <v>310</v>
      </c>
      <c r="L219" t="s">
        <v>311</v>
      </c>
      <c r="M219" t="s">
        <v>102</v>
      </c>
      <c r="N219" t="s">
        <v>103</v>
      </c>
      <c r="O219" t="s">
        <v>104</v>
      </c>
      <c r="P219">
        <v>5</v>
      </c>
      <c r="Q219">
        <v>1200</v>
      </c>
      <c r="R219">
        <v>0.1</v>
      </c>
      <c r="S219">
        <v>110</v>
      </c>
      <c r="T219">
        <f>Table1_1[[#This Row],[Quantity]]*Table1_1[[#This Row],[Unit_Price]]</f>
        <v>6000</v>
      </c>
      <c r="U219">
        <f>Table1_1[[#This Row],[Discount]]*Table1_1[[#This Row],[Revenue]]</f>
        <v>600</v>
      </c>
      <c r="V219">
        <f>Table1_1[[#This Row],[Revenue]]-Table1_1[[#This Row],[Discount_amount]]-Table1_1[[#This Row],[Shipping_Cost]]</f>
        <v>5290</v>
      </c>
      <c r="W219" t="s">
        <v>1716</v>
      </c>
      <c r="X219" t="s">
        <v>106</v>
      </c>
      <c r="Y219">
        <v>2026</v>
      </c>
      <c r="Z219">
        <v>1</v>
      </c>
      <c r="AA219" t="s">
        <v>1709</v>
      </c>
      <c r="AB219" t="s">
        <v>1703</v>
      </c>
    </row>
    <row r="220" spans="1:28" x14ac:dyDescent="0.25">
      <c r="A220" s="17" t="s">
        <v>1939</v>
      </c>
      <c r="B220" s="6">
        <v>46123</v>
      </c>
      <c r="C220" t="s">
        <v>376</v>
      </c>
      <c r="D220" t="s">
        <v>706</v>
      </c>
      <c r="E220" t="s">
        <v>110</v>
      </c>
      <c r="F220">
        <v>24</v>
      </c>
      <c r="G220" t="s">
        <v>96</v>
      </c>
      <c r="H220" t="s">
        <v>97</v>
      </c>
      <c r="I220" t="s">
        <v>98</v>
      </c>
      <c r="J220" t="s">
        <v>99</v>
      </c>
      <c r="K220" t="s">
        <v>100</v>
      </c>
      <c r="L220" t="s">
        <v>101</v>
      </c>
      <c r="M220" t="s">
        <v>102</v>
      </c>
      <c r="N220" t="s">
        <v>103</v>
      </c>
      <c r="O220" t="s">
        <v>198</v>
      </c>
      <c r="P220">
        <v>4</v>
      </c>
      <c r="Q220">
        <v>850</v>
      </c>
      <c r="R220">
        <v>0.15</v>
      </c>
      <c r="S220">
        <v>94</v>
      </c>
      <c r="T220">
        <f>Table1_1[[#This Row],[Quantity]]*Table1_1[[#This Row],[Unit_Price]]</f>
        <v>3400</v>
      </c>
      <c r="U220">
        <f>Table1_1[[#This Row],[Discount]]*Table1_1[[#This Row],[Revenue]]</f>
        <v>510</v>
      </c>
      <c r="V220">
        <f>Table1_1[[#This Row],[Revenue]]-Table1_1[[#This Row],[Discount_amount]]-Table1_1[[#This Row],[Shipping_Cost]]</f>
        <v>2796</v>
      </c>
      <c r="W220" t="s">
        <v>120</v>
      </c>
      <c r="X220" t="s">
        <v>106</v>
      </c>
      <c r="Y220">
        <v>2026</v>
      </c>
      <c r="Z220">
        <v>2</v>
      </c>
      <c r="AA220" t="s">
        <v>1711</v>
      </c>
      <c r="AB220" t="s">
        <v>1728</v>
      </c>
    </row>
    <row r="221" spans="1:28" x14ac:dyDescent="0.25">
      <c r="A221" s="17" t="s">
        <v>1940</v>
      </c>
      <c r="B221" s="6">
        <v>46054</v>
      </c>
      <c r="C221" t="s">
        <v>293</v>
      </c>
      <c r="D221" t="s">
        <v>567</v>
      </c>
      <c r="E221" t="s">
        <v>95</v>
      </c>
      <c r="F221">
        <v>48</v>
      </c>
      <c r="G221" t="s">
        <v>111</v>
      </c>
      <c r="H221" t="s">
        <v>152</v>
      </c>
      <c r="I221" t="s">
        <v>153</v>
      </c>
      <c r="J221" t="s">
        <v>147</v>
      </c>
      <c r="K221" t="s">
        <v>124</v>
      </c>
      <c r="L221" t="s">
        <v>125</v>
      </c>
      <c r="M221" t="s">
        <v>126</v>
      </c>
      <c r="N221" t="s">
        <v>127</v>
      </c>
      <c r="O221" t="s">
        <v>198</v>
      </c>
      <c r="P221">
        <v>2</v>
      </c>
      <c r="Q221">
        <v>8500</v>
      </c>
      <c r="R221">
        <v>0.1</v>
      </c>
      <c r="S221">
        <v>293</v>
      </c>
      <c r="T221">
        <f>Table1_1[[#This Row],[Quantity]]*Table1_1[[#This Row],[Unit_Price]]</f>
        <v>17000</v>
      </c>
      <c r="U221">
        <f>Table1_1[[#This Row],[Discount]]*Table1_1[[#This Row],[Revenue]]</f>
        <v>1700</v>
      </c>
      <c r="V221">
        <f>Table1_1[[#This Row],[Revenue]]-Table1_1[[#This Row],[Discount_amount]]-Table1_1[[#This Row],[Shipping_Cost]]</f>
        <v>15007</v>
      </c>
      <c r="W221" t="s">
        <v>1716</v>
      </c>
      <c r="X221" t="s">
        <v>106</v>
      </c>
      <c r="Y221">
        <v>2026</v>
      </c>
      <c r="Z221">
        <v>1</v>
      </c>
      <c r="AA221" t="s">
        <v>1709</v>
      </c>
      <c r="AB221" t="s">
        <v>1712</v>
      </c>
    </row>
    <row r="222" spans="1:28" x14ac:dyDescent="0.25">
      <c r="A222" s="17" t="s">
        <v>1941</v>
      </c>
      <c r="B222" s="6">
        <v>46087</v>
      </c>
      <c r="C222" t="s">
        <v>263</v>
      </c>
      <c r="D222" t="s">
        <v>245</v>
      </c>
      <c r="E222" t="s">
        <v>110</v>
      </c>
      <c r="F222">
        <v>38</v>
      </c>
      <c r="G222" t="s">
        <v>96</v>
      </c>
      <c r="H222" t="s">
        <v>207</v>
      </c>
      <c r="I222" t="s">
        <v>270</v>
      </c>
      <c r="J222" t="s">
        <v>114</v>
      </c>
      <c r="K222" t="s">
        <v>230</v>
      </c>
      <c r="L222" t="s">
        <v>231</v>
      </c>
      <c r="M222" t="s">
        <v>232</v>
      </c>
      <c r="N222" t="s">
        <v>233</v>
      </c>
      <c r="O222" t="s">
        <v>198</v>
      </c>
      <c r="P222">
        <v>3</v>
      </c>
      <c r="Q222">
        <v>300</v>
      </c>
      <c r="R222">
        <v>0.05</v>
      </c>
      <c r="S222">
        <v>151</v>
      </c>
      <c r="T222">
        <f>Table1_1[[#This Row],[Quantity]]*Table1_1[[#This Row],[Unit_Price]]</f>
        <v>900</v>
      </c>
      <c r="U222">
        <f>Table1_1[[#This Row],[Discount]]*Table1_1[[#This Row],[Revenue]]</f>
        <v>45</v>
      </c>
      <c r="V222">
        <f>Table1_1[[#This Row],[Revenue]]-Table1_1[[#This Row],[Discount_amount]]-Table1_1[[#This Row],[Shipping_Cost]]</f>
        <v>704</v>
      </c>
      <c r="W222" t="s">
        <v>120</v>
      </c>
      <c r="X222" t="s">
        <v>106</v>
      </c>
      <c r="Y222">
        <v>2026</v>
      </c>
      <c r="Z222">
        <v>1</v>
      </c>
      <c r="AA222" t="s">
        <v>1717</v>
      </c>
      <c r="AB222" t="s">
        <v>1722</v>
      </c>
    </row>
    <row r="223" spans="1:28" x14ac:dyDescent="0.25">
      <c r="A223" s="17" t="s">
        <v>1942</v>
      </c>
      <c r="B223" s="6">
        <v>46176</v>
      </c>
      <c r="C223" t="s">
        <v>626</v>
      </c>
      <c r="D223" t="s">
        <v>158</v>
      </c>
      <c r="E223" t="s">
        <v>95</v>
      </c>
      <c r="F223">
        <v>48</v>
      </c>
      <c r="G223" t="s">
        <v>111</v>
      </c>
      <c r="H223" t="s">
        <v>145</v>
      </c>
      <c r="I223" t="s">
        <v>146</v>
      </c>
      <c r="J223" t="s">
        <v>147</v>
      </c>
      <c r="K223" t="s">
        <v>182</v>
      </c>
      <c r="L223" t="s">
        <v>183</v>
      </c>
      <c r="M223" t="s">
        <v>138</v>
      </c>
      <c r="N223" t="s">
        <v>184</v>
      </c>
      <c r="O223" t="s">
        <v>140</v>
      </c>
      <c r="P223">
        <v>3</v>
      </c>
      <c r="Q223">
        <v>650</v>
      </c>
      <c r="R223">
        <v>0</v>
      </c>
      <c r="S223">
        <v>227</v>
      </c>
      <c r="T223">
        <f>Table1_1[[#This Row],[Quantity]]*Table1_1[[#This Row],[Unit_Price]]</f>
        <v>1950</v>
      </c>
      <c r="U223">
        <f>Table1_1[[#This Row],[Discount]]*Table1_1[[#This Row],[Revenue]]</f>
        <v>0</v>
      </c>
      <c r="V223">
        <f>Table1_1[[#This Row],[Revenue]]-Table1_1[[#This Row],[Discount_amount]]-Table1_1[[#This Row],[Shipping_Cost]]</f>
        <v>1723</v>
      </c>
      <c r="W223" t="s">
        <v>1716</v>
      </c>
      <c r="X223" t="s">
        <v>106</v>
      </c>
      <c r="Y223">
        <v>2026</v>
      </c>
      <c r="Z223">
        <v>2</v>
      </c>
      <c r="AA223" t="s">
        <v>1714</v>
      </c>
      <c r="AB223" t="s">
        <v>1703</v>
      </c>
    </row>
    <row r="224" spans="1:28" x14ac:dyDescent="0.25">
      <c r="A224" s="17" t="s">
        <v>1943</v>
      </c>
      <c r="B224" s="6">
        <v>46229</v>
      </c>
      <c r="C224" t="s">
        <v>347</v>
      </c>
      <c r="D224" t="s">
        <v>672</v>
      </c>
      <c r="E224" t="s">
        <v>110</v>
      </c>
      <c r="F224">
        <v>39</v>
      </c>
      <c r="G224" t="s">
        <v>111</v>
      </c>
      <c r="H224" t="s">
        <v>152</v>
      </c>
      <c r="I224" t="s">
        <v>274</v>
      </c>
      <c r="J224" t="s">
        <v>147</v>
      </c>
      <c r="K224" t="s">
        <v>230</v>
      </c>
      <c r="L224" t="s">
        <v>231</v>
      </c>
      <c r="M224" t="s">
        <v>232</v>
      </c>
      <c r="N224" t="s">
        <v>233</v>
      </c>
      <c r="O224" t="s">
        <v>169</v>
      </c>
      <c r="P224">
        <v>7</v>
      </c>
      <c r="Q224">
        <v>300</v>
      </c>
      <c r="R224">
        <v>0.05</v>
      </c>
      <c r="S224">
        <v>329</v>
      </c>
      <c r="T224">
        <f>Table1_1[[#This Row],[Quantity]]*Table1_1[[#This Row],[Unit_Price]]</f>
        <v>2100</v>
      </c>
      <c r="U224">
        <f>Table1_1[[#This Row],[Discount]]*Table1_1[[#This Row],[Revenue]]</f>
        <v>105</v>
      </c>
      <c r="V224">
        <f>Table1_1[[#This Row],[Revenue]]-Table1_1[[#This Row],[Discount_amount]]-Table1_1[[#This Row],[Shipping_Cost]]</f>
        <v>1666</v>
      </c>
      <c r="W224" t="s">
        <v>120</v>
      </c>
      <c r="X224" t="s">
        <v>106</v>
      </c>
      <c r="Y224">
        <v>2026</v>
      </c>
      <c r="Z224">
        <v>3</v>
      </c>
      <c r="AA224" t="s">
        <v>1702</v>
      </c>
      <c r="AB224" t="s">
        <v>1712</v>
      </c>
    </row>
    <row r="225" spans="1:28" x14ac:dyDescent="0.25">
      <c r="A225" s="17" t="s">
        <v>1944</v>
      </c>
      <c r="B225" s="6">
        <v>46169</v>
      </c>
      <c r="C225" t="s">
        <v>337</v>
      </c>
      <c r="D225" t="s">
        <v>635</v>
      </c>
      <c r="E225" t="s">
        <v>110</v>
      </c>
      <c r="F225">
        <v>36</v>
      </c>
      <c r="G225" t="s">
        <v>111</v>
      </c>
      <c r="H225" t="s">
        <v>112</v>
      </c>
      <c r="I225" t="s">
        <v>113</v>
      </c>
      <c r="J225" t="s">
        <v>147</v>
      </c>
      <c r="K225" t="s">
        <v>115</v>
      </c>
      <c r="L225" t="s">
        <v>116</v>
      </c>
      <c r="M225" t="s">
        <v>117</v>
      </c>
      <c r="N225" t="s">
        <v>118</v>
      </c>
      <c r="O225" t="s">
        <v>198</v>
      </c>
      <c r="P225">
        <v>1</v>
      </c>
      <c r="Q225">
        <v>1600</v>
      </c>
      <c r="R225">
        <v>0.15</v>
      </c>
      <c r="S225">
        <v>134</v>
      </c>
      <c r="T225">
        <f>Table1_1[[#This Row],[Quantity]]*Table1_1[[#This Row],[Unit_Price]]</f>
        <v>1600</v>
      </c>
      <c r="U225">
        <f>Table1_1[[#This Row],[Discount]]*Table1_1[[#This Row],[Revenue]]</f>
        <v>240</v>
      </c>
      <c r="V225">
        <f>Table1_1[[#This Row],[Revenue]]-Table1_1[[#This Row],[Discount_amount]]-Table1_1[[#This Row],[Shipping_Cost]]</f>
        <v>1226</v>
      </c>
      <c r="W225" t="s">
        <v>120</v>
      </c>
      <c r="X225" t="s">
        <v>141</v>
      </c>
      <c r="Y225">
        <v>2026</v>
      </c>
      <c r="Z225">
        <v>2</v>
      </c>
      <c r="AA225" t="s">
        <v>1705</v>
      </c>
      <c r="AB225" t="s">
        <v>1703</v>
      </c>
    </row>
    <row r="226" spans="1:28" x14ac:dyDescent="0.25">
      <c r="A226" s="17" t="s">
        <v>1945</v>
      </c>
      <c r="B226" s="6">
        <v>46203</v>
      </c>
      <c r="C226" t="s">
        <v>713</v>
      </c>
      <c r="D226" t="s">
        <v>437</v>
      </c>
      <c r="E226" t="s">
        <v>95</v>
      </c>
      <c r="F226">
        <v>55</v>
      </c>
      <c r="G226" t="s">
        <v>111</v>
      </c>
      <c r="H226" t="s">
        <v>112</v>
      </c>
      <c r="I226" t="s">
        <v>315</v>
      </c>
      <c r="J226" t="s">
        <v>147</v>
      </c>
      <c r="K226" t="s">
        <v>136</v>
      </c>
      <c r="L226" t="s">
        <v>137</v>
      </c>
      <c r="M226" t="s">
        <v>138</v>
      </c>
      <c r="N226" t="s">
        <v>139</v>
      </c>
      <c r="O226" t="s">
        <v>154</v>
      </c>
      <c r="P226">
        <v>7</v>
      </c>
      <c r="Q226">
        <v>1200</v>
      </c>
      <c r="R226">
        <v>0.1</v>
      </c>
      <c r="S226">
        <v>276</v>
      </c>
      <c r="T226">
        <f>Table1_1[[#This Row],[Quantity]]*Table1_1[[#This Row],[Unit_Price]]</f>
        <v>8400</v>
      </c>
      <c r="U226">
        <f>Table1_1[[#This Row],[Discount]]*Table1_1[[#This Row],[Revenue]]</f>
        <v>840</v>
      </c>
      <c r="V226">
        <f>Table1_1[[#This Row],[Revenue]]-Table1_1[[#This Row],[Discount_amount]]-Table1_1[[#This Row],[Shipping_Cost]]</f>
        <v>7284</v>
      </c>
      <c r="W226" t="s">
        <v>105</v>
      </c>
      <c r="X226" t="s">
        <v>106</v>
      </c>
      <c r="Y226">
        <v>2026</v>
      </c>
      <c r="Z226">
        <v>2</v>
      </c>
      <c r="AA226" t="s">
        <v>1714</v>
      </c>
      <c r="AB226" t="s">
        <v>1706</v>
      </c>
    </row>
    <row r="227" spans="1:28" x14ac:dyDescent="0.25">
      <c r="A227" s="17" t="s">
        <v>1946</v>
      </c>
      <c r="B227" s="6">
        <v>46145</v>
      </c>
      <c r="C227" t="s">
        <v>276</v>
      </c>
      <c r="D227" t="s">
        <v>715</v>
      </c>
      <c r="E227" t="s">
        <v>110</v>
      </c>
      <c r="F227">
        <v>29</v>
      </c>
      <c r="G227" t="s">
        <v>96</v>
      </c>
      <c r="H227" t="s">
        <v>207</v>
      </c>
      <c r="I227" t="s">
        <v>208</v>
      </c>
      <c r="J227" t="s">
        <v>99</v>
      </c>
      <c r="K227" t="s">
        <v>238</v>
      </c>
      <c r="L227" t="s">
        <v>239</v>
      </c>
      <c r="M227" t="s">
        <v>126</v>
      </c>
      <c r="N227" t="s">
        <v>240</v>
      </c>
      <c r="O227" t="s">
        <v>104</v>
      </c>
      <c r="P227">
        <v>7</v>
      </c>
      <c r="Q227">
        <v>10500</v>
      </c>
      <c r="R227">
        <v>0.1</v>
      </c>
      <c r="S227">
        <v>180</v>
      </c>
      <c r="T227">
        <f>Table1_1[[#This Row],[Quantity]]*Table1_1[[#This Row],[Unit_Price]]</f>
        <v>73500</v>
      </c>
      <c r="U227">
        <f>Table1_1[[#This Row],[Discount]]*Table1_1[[#This Row],[Revenue]]</f>
        <v>7350</v>
      </c>
      <c r="V227">
        <f>Table1_1[[#This Row],[Revenue]]-Table1_1[[#This Row],[Discount_amount]]-Table1_1[[#This Row],[Shipping_Cost]]</f>
        <v>65970</v>
      </c>
      <c r="W227" t="s">
        <v>105</v>
      </c>
      <c r="X227" t="s">
        <v>106</v>
      </c>
      <c r="Y227">
        <v>2026</v>
      </c>
      <c r="Z227">
        <v>2</v>
      </c>
      <c r="AA227" t="s">
        <v>1705</v>
      </c>
      <c r="AB227" t="s">
        <v>1712</v>
      </c>
    </row>
    <row r="228" spans="1:28" x14ac:dyDescent="0.25">
      <c r="A228" s="17" t="s">
        <v>1947</v>
      </c>
      <c r="B228" s="6">
        <v>46150</v>
      </c>
      <c r="C228" t="s">
        <v>276</v>
      </c>
      <c r="D228" t="s">
        <v>701</v>
      </c>
      <c r="E228" t="s">
        <v>110</v>
      </c>
      <c r="F228">
        <v>49</v>
      </c>
      <c r="G228" t="s">
        <v>159</v>
      </c>
      <c r="H228" t="s">
        <v>202</v>
      </c>
      <c r="I228" t="s">
        <v>203</v>
      </c>
      <c r="J228" t="s">
        <v>99</v>
      </c>
      <c r="K228" t="s">
        <v>174</v>
      </c>
      <c r="L228" t="s">
        <v>1724</v>
      </c>
      <c r="M228" t="s">
        <v>102</v>
      </c>
      <c r="N228" t="s">
        <v>176</v>
      </c>
      <c r="O228" t="s">
        <v>140</v>
      </c>
      <c r="P228">
        <v>2</v>
      </c>
      <c r="Q228">
        <v>12500</v>
      </c>
      <c r="R228">
        <v>0.1</v>
      </c>
      <c r="S228">
        <v>493</v>
      </c>
      <c r="T228">
        <f>Table1_1[[#This Row],[Quantity]]*Table1_1[[#This Row],[Unit_Price]]</f>
        <v>25000</v>
      </c>
      <c r="U228">
        <f>Table1_1[[#This Row],[Discount]]*Table1_1[[#This Row],[Revenue]]</f>
        <v>2500</v>
      </c>
      <c r="V228">
        <f>Table1_1[[#This Row],[Revenue]]-Table1_1[[#This Row],[Discount_amount]]-Table1_1[[#This Row],[Shipping_Cost]]</f>
        <v>22007</v>
      </c>
      <c r="W228" t="s">
        <v>224</v>
      </c>
      <c r="X228" t="s">
        <v>106</v>
      </c>
      <c r="Y228">
        <v>2026</v>
      </c>
      <c r="Z228">
        <v>2</v>
      </c>
      <c r="AA228" t="s">
        <v>1705</v>
      </c>
      <c r="AB228" t="s">
        <v>1722</v>
      </c>
    </row>
    <row r="229" spans="1:28" x14ac:dyDescent="0.25">
      <c r="A229" s="17" t="s">
        <v>1948</v>
      </c>
      <c r="B229" s="6">
        <v>46109</v>
      </c>
      <c r="C229" t="s">
        <v>718</v>
      </c>
      <c r="D229" t="s">
        <v>719</v>
      </c>
      <c r="E229" t="s">
        <v>110</v>
      </c>
      <c r="F229">
        <v>35</v>
      </c>
      <c r="G229" t="s">
        <v>96</v>
      </c>
      <c r="H229" t="s">
        <v>97</v>
      </c>
      <c r="I229" t="s">
        <v>98</v>
      </c>
      <c r="J229" t="s">
        <v>114</v>
      </c>
      <c r="K229" t="s">
        <v>222</v>
      </c>
      <c r="L229" t="s">
        <v>1739</v>
      </c>
      <c r="M229" t="s">
        <v>102</v>
      </c>
      <c r="N229" t="s">
        <v>103</v>
      </c>
      <c r="O229" t="s">
        <v>198</v>
      </c>
      <c r="P229">
        <v>6</v>
      </c>
      <c r="Q229">
        <v>1600</v>
      </c>
      <c r="R229">
        <v>0.2</v>
      </c>
      <c r="S229">
        <v>93</v>
      </c>
      <c r="T229">
        <f>Table1_1[[#This Row],[Quantity]]*Table1_1[[#This Row],[Unit_Price]]</f>
        <v>9600</v>
      </c>
      <c r="U229">
        <f>Table1_1[[#This Row],[Discount]]*Table1_1[[#This Row],[Revenue]]</f>
        <v>1920</v>
      </c>
      <c r="V229">
        <f>Table1_1[[#This Row],[Revenue]]-Table1_1[[#This Row],[Discount_amount]]-Table1_1[[#This Row],[Shipping_Cost]]</f>
        <v>7587</v>
      </c>
      <c r="W229" t="s">
        <v>224</v>
      </c>
      <c r="X229" t="s">
        <v>106</v>
      </c>
      <c r="Y229">
        <v>2026</v>
      </c>
      <c r="Z229">
        <v>1</v>
      </c>
      <c r="AA229" t="s">
        <v>1717</v>
      </c>
      <c r="AB229" t="s">
        <v>1728</v>
      </c>
    </row>
    <row r="230" spans="1:28" x14ac:dyDescent="0.25">
      <c r="A230" s="17" t="s">
        <v>1949</v>
      </c>
      <c r="B230" s="6">
        <v>46214</v>
      </c>
      <c r="C230" t="s">
        <v>721</v>
      </c>
      <c r="D230" t="s">
        <v>523</v>
      </c>
      <c r="E230" t="s">
        <v>95</v>
      </c>
      <c r="F230">
        <v>29</v>
      </c>
      <c r="G230" t="s">
        <v>96</v>
      </c>
      <c r="H230" t="s">
        <v>207</v>
      </c>
      <c r="I230" t="s">
        <v>270</v>
      </c>
      <c r="J230" t="s">
        <v>99</v>
      </c>
      <c r="K230" t="s">
        <v>238</v>
      </c>
      <c r="L230" t="s">
        <v>239</v>
      </c>
      <c r="M230" t="s">
        <v>126</v>
      </c>
      <c r="N230" t="s">
        <v>240</v>
      </c>
      <c r="O230" t="s">
        <v>140</v>
      </c>
      <c r="P230">
        <v>4</v>
      </c>
      <c r="Q230">
        <v>10500</v>
      </c>
      <c r="R230">
        <v>0</v>
      </c>
      <c r="S230">
        <v>201</v>
      </c>
      <c r="T230">
        <f>Table1_1[[#This Row],[Quantity]]*Table1_1[[#This Row],[Unit_Price]]</f>
        <v>42000</v>
      </c>
      <c r="U230">
        <f>Table1_1[[#This Row],[Discount]]*Table1_1[[#This Row],[Revenue]]</f>
        <v>0</v>
      </c>
      <c r="V230">
        <f>Table1_1[[#This Row],[Revenue]]-Table1_1[[#This Row],[Discount_amount]]-Table1_1[[#This Row],[Shipping_Cost]]</f>
        <v>41799</v>
      </c>
      <c r="W230" t="s">
        <v>224</v>
      </c>
      <c r="X230" t="s">
        <v>106</v>
      </c>
      <c r="Y230">
        <v>2026</v>
      </c>
      <c r="Z230">
        <v>3</v>
      </c>
      <c r="AA230" t="s">
        <v>1702</v>
      </c>
      <c r="AB230" t="s">
        <v>1728</v>
      </c>
    </row>
    <row r="231" spans="1:28" x14ac:dyDescent="0.25">
      <c r="A231" s="17" t="s">
        <v>1950</v>
      </c>
      <c r="B231" s="6">
        <v>46094</v>
      </c>
      <c r="C231" t="s">
        <v>344</v>
      </c>
      <c r="D231" t="s">
        <v>511</v>
      </c>
      <c r="E231" t="s">
        <v>110</v>
      </c>
      <c r="F231">
        <v>45</v>
      </c>
      <c r="G231" t="s">
        <v>96</v>
      </c>
      <c r="H231" t="s">
        <v>97</v>
      </c>
      <c r="I231" t="s">
        <v>98</v>
      </c>
      <c r="J231" t="s">
        <v>147</v>
      </c>
      <c r="K231" t="s">
        <v>230</v>
      </c>
      <c r="L231" t="s">
        <v>231</v>
      </c>
      <c r="M231" t="s">
        <v>232</v>
      </c>
      <c r="N231" t="s">
        <v>233</v>
      </c>
      <c r="O231" t="s">
        <v>194</v>
      </c>
      <c r="P231">
        <v>8</v>
      </c>
      <c r="Q231">
        <v>300</v>
      </c>
      <c r="R231">
        <v>0</v>
      </c>
      <c r="S231">
        <v>323</v>
      </c>
      <c r="T231">
        <f>Table1_1[[#This Row],[Quantity]]*Table1_1[[#This Row],[Unit_Price]]</f>
        <v>2400</v>
      </c>
      <c r="U231">
        <f>Table1_1[[#This Row],[Discount]]*Table1_1[[#This Row],[Revenue]]</f>
        <v>0</v>
      </c>
      <c r="V231">
        <f>Table1_1[[#This Row],[Revenue]]-Table1_1[[#This Row],[Discount_amount]]-Table1_1[[#This Row],[Shipping_Cost]]</f>
        <v>2077</v>
      </c>
      <c r="W231" t="s">
        <v>120</v>
      </c>
      <c r="X231" t="s">
        <v>141</v>
      </c>
      <c r="Y231">
        <v>2026</v>
      </c>
      <c r="Z231">
        <v>1</v>
      </c>
      <c r="AA231" t="s">
        <v>1717</v>
      </c>
      <c r="AB231" t="s">
        <v>1722</v>
      </c>
    </row>
    <row r="232" spans="1:28" x14ac:dyDescent="0.25">
      <c r="A232" s="17" t="s">
        <v>1951</v>
      </c>
      <c r="B232" s="6">
        <v>46036</v>
      </c>
      <c r="C232" t="s">
        <v>455</v>
      </c>
      <c r="D232" t="s">
        <v>267</v>
      </c>
      <c r="E232" t="s">
        <v>95</v>
      </c>
      <c r="F232">
        <v>35</v>
      </c>
      <c r="G232" t="s">
        <v>111</v>
      </c>
      <c r="H232" t="s">
        <v>145</v>
      </c>
      <c r="I232" t="s">
        <v>303</v>
      </c>
      <c r="J232" t="s">
        <v>99</v>
      </c>
      <c r="K232" t="s">
        <v>124</v>
      </c>
      <c r="L232" t="s">
        <v>125</v>
      </c>
      <c r="M232" t="s">
        <v>126</v>
      </c>
      <c r="N232" t="s">
        <v>127</v>
      </c>
      <c r="O232" t="s">
        <v>119</v>
      </c>
      <c r="P232">
        <v>3</v>
      </c>
      <c r="Q232">
        <v>8500</v>
      </c>
      <c r="R232">
        <v>0.15</v>
      </c>
      <c r="S232">
        <v>72</v>
      </c>
      <c r="T232">
        <f>Table1_1[[#This Row],[Quantity]]*Table1_1[[#This Row],[Unit_Price]]</f>
        <v>25500</v>
      </c>
      <c r="U232">
        <f>Table1_1[[#This Row],[Discount]]*Table1_1[[#This Row],[Revenue]]</f>
        <v>3825</v>
      </c>
      <c r="V232">
        <f>Table1_1[[#This Row],[Revenue]]-Table1_1[[#This Row],[Discount_amount]]-Table1_1[[#This Row],[Shipping_Cost]]</f>
        <v>21603</v>
      </c>
      <c r="W232" t="s">
        <v>224</v>
      </c>
      <c r="X232" t="s">
        <v>141</v>
      </c>
      <c r="Y232">
        <v>2026</v>
      </c>
      <c r="Z232">
        <v>1</v>
      </c>
      <c r="AA232" t="s">
        <v>1735</v>
      </c>
      <c r="AB232" t="s">
        <v>1703</v>
      </c>
    </row>
    <row r="233" spans="1:28" x14ac:dyDescent="0.25">
      <c r="A233" s="17" t="s">
        <v>1952</v>
      </c>
      <c r="B233" s="6">
        <v>46153</v>
      </c>
      <c r="C233" t="s">
        <v>725</v>
      </c>
      <c r="D233" t="s">
        <v>726</v>
      </c>
      <c r="E233" t="s">
        <v>95</v>
      </c>
      <c r="F233">
        <v>28</v>
      </c>
      <c r="G233" t="s">
        <v>111</v>
      </c>
      <c r="H233" t="s">
        <v>152</v>
      </c>
      <c r="I233" t="s">
        <v>274</v>
      </c>
      <c r="J233" t="s">
        <v>114</v>
      </c>
      <c r="K233" t="s">
        <v>254</v>
      </c>
      <c r="L233" t="s">
        <v>255</v>
      </c>
      <c r="M233" t="s">
        <v>232</v>
      </c>
      <c r="N233" t="s">
        <v>256</v>
      </c>
      <c r="O233" t="s">
        <v>194</v>
      </c>
      <c r="P233">
        <v>5</v>
      </c>
      <c r="Q233">
        <v>400</v>
      </c>
      <c r="R233">
        <v>0.1</v>
      </c>
      <c r="S233">
        <v>234</v>
      </c>
      <c r="T233">
        <f>Table1_1[[#This Row],[Quantity]]*Table1_1[[#This Row],[Unit_Price]]</f>
        <v>2000</v>
      </c>
      <c r="U233">
        <f>Table1_1[[#This Row],[Discount]]*Table1_1[[#This Row],[Revenue]]</f>
        <v>200</v>
      </c>
      <c r="V233">
        <f>Table1_1[[#This Row],[Revenue]]-Table1_1[[#This Row],[Discount_amount]]-Table1_1[[#This Row],[Shipping_Cost]]</f>
        <v>1566</v>
      </c>
      <c r="W233" t="s">
        <v>105</v>
      </c>
      <c r="X233" t="s">
        <v>129</v>
      </c>
      <c r="Y233">
        <v>2026</v>
      </c>
      <c r="Z233">
        <v>2</v>
      </c>
      <c r="AA233" t="s">
        <v>1705</v>
      </c>
      <c r="AB233" t="s">
        <v>1737</v>
      </c>
    </row>
    <row r="234" spans="1:28" x14ac:dyDescent="0.25">
      <c r="A234" s="17" t="s">
        <v>1953</v>
      </c>
      <c r="B234" s="6">
        <v>46082</v>
      </c>
      <c r="C234" t="s">
        <v>313</v>
      </c>
      <c r="D234" t="s">
        <v>728</v>
      </c>
      <c r="E234" t="s">
        <v>110</v>
      </c>
      <c r="F234">
        <v>24</v>
      </c>
      <c r="G234" t="s">
        <v>159</v>
      </c>
      <c r="H234" t="s">
        <v>202</v>
      </c>
      <c r="I234" t="s">
        <v>203</v>
      </c>
      <c r="J234" t="s">
        <v>114</v>
      </c>
      <c r="K234" t="s">
        <v>115</v>
      </c>
      <c r="L234" t="s">
        <v>116</v>
      </c>
      <c r="M234" t="s">
        <v>117</v>
      </c>
      <c r="N234" t="s">
        <v>118</v>
      </c>
      <c r="O234" t="s">
        <v>154</v>
      </c>
      <c r="P234">
        <v>2</v>
      </c>
      <c r="Q234">
        <v>1600</v>
      </c>
      <c r="R234">
        <v>0</v>
      </c>
      <c r="S234">
        <v>385</v>
      </c>
      <c r="T234">
        <f>Table1_1[[#This Row],[Quantity]]*Table1_1[[#This Row],[Unit_Price]]</f>
        <v>3200</v>
      </c>
      <c r="U234">
        <f>Table1_1[[#This Row],[Discount]]*Table1_1[[#This Row],[Revenue]]</f>
        <v>0</v>
      </c>
      <c r="V234">
        <f>Table1_1[[#This Row],[Revenue]]-Table1_1[[#This Row],[Discount_amount]]-Table1_1[[#This Row],[Shipping_Cost]]</f>
        <v>2815</v>
      </c>
      <c r="W234" t="s">
        <v>1716</v>
      </c>
      <c r="X234" t="s">
        <v>106</v>
      </c>
      <c r="Y234">
        <v>2026</v>
      </c>
      <c r="Z234">
        <v>1</v>
      </c>
      <c r="AA234" t="s">
        <v>1717</v>
      </c>
      <c r="AB234" t="s">
        <v>1712</v>
      </c>
    </row>
    <row r="235" spans="1:28" x14ac:dyDescent="0.25">
      <c r="A235" s="17" t="s">
        <v>1954</v>
      </c>
      <c r="B235" s="6">
        <v>46047</v>
      </c>
      <c r="C235" t="s">
        <v>730</v>
      </c>
      <c r="D235" t="s">
        <v>94</v>
      </c>
      <c r="E235" t="s">
        <v>95</v>
      </c>
      <c r="F235">
        <v>52</v>
      </c>
      <c r="G235" t="s">
        <v>111</v>
      </c>
      <c r="H235" t="s">
        <v>192</v>
      </c>
      <c r="I235" t="s">
        <v>193</v>
      </c>
      <c r="J235" t="s">
        <v>99</v>
      </c>
      <c r="K235" t="s">
        <v>238</v>
      </c>
      <c r="L235" t="s">
        <v>239</v>
      </c>
      <c r="M235" t="s">
        <v>126</v>
      </c>
      <c r="N235" t="s">
        <v>240</v>
      </c>
      <c r="O235" t="s">
        <v>119</v>
      </c>
      <c r="P235">
        <v>1</v>
      </c>
      <c r="Q235">
        <v>10500</v>
      </c>
      <c r="R235">
        <v>0.1</v>
      </c>
      <c r="S235">
        <v>76</v>
      </c>
      <c r="T235">
        <f>Table1_1[[#This Row],[Quantity]]*Table1_1[[#This Row],[Unit_Price]]</f>
        <v>10500</v>
      </c>
      <c r="U235">
        <f>Table1_1[[#This Row],[Discount]]*Table1_1[[#This Row],[Revenue]]</f>
        <v>1050</v>
      </c>
      <c r="V235">
        <f>Table1_1[[#This Row],[Revenue]]-Table1_1[[#This Row],[Discount_amount]]-Table1_1[[#This Row],[Shipping_Cost]]</f>
        <v>9374</v>
      </c>
      <c r="W235" t="s">
        <v>224</v>
      </c>
      <c r="X235" t="s">
        <v>106</v>
      </c>
      <c r="Y235">
        <v>2026</v>
      </c>
      <c r="Z235">
        <v>1</v>
      </c>
      <c r="AA235" t="s">
        <v>1735</v>
      </c>
      <c r="AB235" t="s">
        <v>1712</v>
      </c>
    </row>
    <row r="236" spans="1:28" x14ac:dyDescent="0.25">
      <c r="A236" s="17" t="s">
        <v>1955</v>
      </c>
      <c r="B236" s="6">
        <v>46163</v>
      </c>
      <c r="C236" t="s">
        <v>732</v>
      </c>
      <c r="D236" t="s">
        <v>540</v>
      </c>
      <c r="E236" t="s">
        <v>110</v>
      </c>
      <c r="F236">
        <v>49</v>
      </c>
      <c r="G236" t="s">
        <v>111</v>
      </c>
      <c r="H236" t="s">
        <v>112</v>
      </c>
      <c r="I236" t="s">
        <v>113</v>
      </c>
      <c r="J236" t="s">
        <v>147</v>
      </c>
      <c r="K236" t="s">
        <v>136</v>
      </c>
      <c r="L236" t="s">
        <v>137</v>
      </c>
      <c r="M236" t="s">
        <v>138</v>
      </c>
      <c r="N236" t="s">
        <v>139</v>
      </c>
      <c r="O236" t="s">
        <v>119</v>
      </c>
      <c r="P236">
        <v>2</v>
      </c>
      <c r="Q236">
        <v>1200</v>
      </c>
      <c r="R236">
        <v>0.2</v>
      </c>
      <c r="S236">
        <v>126</v>
      </c>
      <c r="T236">
        <f>Table1_1[[#This Row],[Quantity]]*Table1_1[[#This Row],[Unit_Price]]</f>
        <v>2400</v>
      </c>
      <c r="U236">
        <f>Table1_1[[#This Row],[Discount]]*Table1_1[[#This Row],[Revenue]]</f>
        <v>480</v>
      </c>
      <c r="V236">
        <f>Table1_1[[#This Row],[Revenue]]-Table1_1[[#This Row],[Discount_amount]]-Table1_1[[#This Row],[Shipping_Cost]]</f>
        <v>1794</v>
      </c>
      <c r="W236" t="s">
        <v>224</v>
      </c>
      <c r="X236" t="s">
        <v>106</v>
      </c>
      <c r="Y236">
        <v>2026</v>
      </c>
      <c r="Z236">
        <v>2</v>
      </c>
      <c r="AA236" t="s">
        <v>1705</v>
      </c>
      <c r="AB236" t="s">
        <v>1720</v>
      </c>
    </row>
    <row r="237" spans="1:28" x14ac:dyDescent="0.25">
      <c r="A237" s="17" t="s">
        <v>1956</v>
      </c>
      <c r="B237" s="6">
        <v>46055</v>
      </c>
      <c r="C237" t="s">
        <v>660</v>
      </c>
      <c r="D237" t="s">
        <v>734</v>
      </c>
      <c r="E237" t="s">
        <v>95</v>
      </c>
      <c r="F237">
        <v>23</v>
      </c>
      <c r="G237" t="s">
        <v>111</v>
      </c>
      <c r="H237" t="s">
        <v>112</v>
      </c>
      <c r="I237" t="s">
        <v>315</v>
      </c>
      <c r="J237" t="s">
        <v>147</v>
      </c>
      <c r="K237" t="s">
        <v>310</v>
      </c>
      <c r="L237" t="s">
        <v>311</v>
      </c>
      <c r="M237" t="s">
        <v>102</v>
      </c>
      <c r="N237" t="s">
        <v>103</v>
      </c>
      <c r="O237" t="s">
        <v>140</v>
      </c>
      <c r="P237">
        <v>2</v>
      </c>
      <c r="Q237">
        <v>1200</v>
      </c>
      <c r="R237">
        <v>0</v>
      </c>
      <c r="S237">
        <v>288</v>
      </c>
      <c r="T237">
        <f>Table1_1[[#This Row],[Quantity]]*Table1_1[[#This Row],[Unit_Price]]</f>
        <v>2400</v>
      </c>
      <c r="U237">
        <f>Table1_1[[#This Row],[Discount]]*Table1_1[[#This Row],[Revenue]]</f>
        <v>0</v>
      </c>
      <c r="V237">
        <f>Table1_1[[#This Row],[Revenue]]-Table1_1[[#This Row],[Discount_amount]]-Table1_1[[#This Row],[Shipping_Cost]]</f>
        <v>2112</v>
      </c>
      <c r="W237" t="s">
        <v>1716</v>
      </c>
      <c r="X237" t="s">
        <v>106</v>
      </c>
      <c r="Y237">
        <v>2026</v>
      </c>
      <c r="Z237">
        <v>1</v>
      </c>
      <c r="AA237" t="s">
        <v>1709</v>
      </c>
      <c r="AB237" t="s">
        <v>1737</v>
      </c>
    </row>
    <row r="238" spans="1:28" x14ac:dyDescent="0.25">
      <c r="A238" s="17" t="s">
        <v>1957</v>
      </c>
      <c r="B238" s="6">
        <v>46163</v>
      </c>
      <c r="C238" t="s">
        <v>721</v>
      </c>
      <c r="D238" t="s">
        <v>500</v>
      </c>
      <c r="E238" t="s">
        <v>110</v>
      </c>
      <c r="F238">
        <v>36</v>
      </c>
      <c r="G238" t="s">
        <v>111</v>
      </c>
      <c r="H238" t="s">
        <v>112</v>
      </c>
      <c r="I238" t="s">
        <v>315</v>
      </c>
      <c r="J238" t="s">
        <v>114</v>
      </c>
      <c r="K238" t="s">
        <v>254</v>
      </c>
      <c r="L238" t="s">
        <v>255</v>
      </c>
      <c r="M238" t="s">
        <v>232</v>
      </c>
      <c r="N238" t="s">
        <v>256</v>
      </c>
      <c r="O238" t="s">
        <v>198</v>
      </c>
      <c r="P238">
        <v>7</v>
      </c>
      <c r="Q238">
        <v>400</v>
      </c>
      <c r="R238">
        <v>0.1</v>
      </c>
      <c r="S238">
        <v>371</v>
      </c>
      <c r="T238">
        <f>Table1_1[[#This Row],[Quantity]]*Table1_1[[#This Row],[Unit_Price]]</f>
        <v>2800</v>
      </c>
      <c r="U238">
        <f>Table1_1[[#This Row],[Discount]]*Table1_1[[#This Row],[Revenue]]</f>
        <v>280</v>
      </c>
      <c r="V238">
        <f>Table1_1[[#This Row],[Revenue]]-Table1_1[[#This Row],[Discount_amount]]-Table1_1[[#This Row],[Shipping_Cost]]</f>
        <v>2149</v>
      </c>
      <c r="W238" t="s">
        <v>120</v>
      </c>
      <c r="X238" t="s">
        <v>106</v>
      </c>
      <c r="Y238">
        <v>2026</v>
      </c>
      <c r="Z238">
        <v>2</v>
      </c>
      <c r="AA238" t="s">
        <v>1705</v>
      </c>
      <c r="AB238" t="s">
        <v>1720</v>
      </c>
    </row>
    <row r="239" spans="1:28" x14ac:dyDescent="0.25">
      <c r="A239" s="17" t="s">
        <v>1958</v>
      </c>
      <c r="B239" s="6">
        <v>46194</v>
      </c>
      <c r="C239" t="s">
        <v>737</v>
      </c>
      <c r="D239" t="s">
        <v>738</v>
      </c>
      <c r="E239" t="s">
        <v>110</v>
      </c>
      <c r="F239">
        <v>30</v>
      </c>
      <c r="G239" t="s">
        <v>111</v>
      </c>
      <c r="H239" t="s">
        <v>236</v>
      </c>
      <c r="I239" t="s">
        <v>326</v>
      </c>
      <c r="J239" t="s">
        <v>114</v>
      </c>
      <c r="K239" t="s">
        <v>124</v>
      </c>
      <c r="L239" t="s">
        <v>125</v>
      </c>
      <c r="M239" t="s">
        <v>126</v>
      </c>
      <c r="N239" t="s">
        <v>127</v>
      </c>
      <c r="O239" t="s">
        <v>140</v>
      </c>
      <c r="P239">
        <v>2</v>
      </c>
      <c r="Q239">
        <v>8500</v>
      </c>
      <c r="R239">
        <v>0</v>
      </c>
      <c r="S239">
        <v>390</v>
      </c>
      <c r="T239">
        <f>Table1_1[[#This Row],[Quantity]]*Table1_1[[#This Row],[Unit_Price]]</f>
        <v>17000</v>
      </c>
      <c r="U239">
        <f>Table1_1[[#This Row],[Discount]]*Table1_1[[#This Row],[Revenue]]</f>
        <v>0</v>
      </c>
      <c r="V239">
        <f>Table1_1[[#This Row],[Revenue]]-Table1_1[[#This Row],[Discount_amount]]-Table1_1[[#This Row],[Shipping_Cost]]</f>
        <v>16610</v>
      </c>
      <c r="W239" t="s">
        <v>224</v>
      </c>
      <c r="X239" t="s">
        <v>106</v>
      </c>
      <c r="Y239">
        <v>2026</v>
      </c>
      <c r="Z239">
        <v>2</v>
      </c>
      <c r="AA239" t="s">
        <v>1714</v>
      </c>
      <c r="AB239" t="s">
        <v>1712</v>
      </c>
    </row>
    <row r="240" spans="1:28" x14ac:dyDescent="0.25">
      <c r="A240" s="17" t="s">
        <v>1959</v>
      </c>
      <c r="B240" s="6">
        <v>46227</v>
      </c>
      <c r="C240" t="s">
        <v>556</v>
      </c>
      <c r="D240" t="s">
        <v>740</v>
      </c>
      <c r="E240" t="s">
        <v>95</v>
      </c>
      <c r="F240">
        <v>51</v>
      </c>
      <c r="G240" t="s">
        <v>96</v>
      </c>
      <c r="H240" t="s">
        <v>228</v>
      </c>
      <c r="I240" t="s">
        <v>229</v>
      </c>
      <c r="J240" t="s">
        <v>99</v>
      </c>
      <c r="K240" t="s">
        <v>115</v>
      </c>
      <c r="L240" t="s">
        <v>116</v>
      </c>
      <c r="M240" t="s">
        <v>117</v>
      </c>
      <c r="N240" t="s">
        <v>118</v>
      </c>
      <c r="O240" t="s">
        <v>140</v>
      </c>
      <c r="P240">
        <v>3</v>
      </c>
      <c r="Q240">
        <v>1600</v>
      </c>
      <c r="R240">
        <v>0.1</v>
      </c>
      <c r="S240">
        <v>188</v>
      </c>
      <c r="T240">
        <f>Table1_1[[#This Row],[Quantity]]*Table1_1[[#This Row],[Unit_Price]]</f>
        <v>4800</v>
      </c>
      <c r="U240">
        <f>Table1_1[[#This Row],[Discount]]*Table1_1[[#This Row],[Revenue]]</f>
        <v>480</v>
      </c>
      <c r="V240">
        <f>Table1_1[[#This Row],[Revenue]]-Table1_1[[#This Row],[Discount_amount]]-Table1_1[[#This Row],[Shipping_Cost]]</f>
        <v>4132</v>
      </c>
      <c r="W240" t="s">
        <v>105</v>
      </c>
      <c r="X240" t="s">
        <v>106</v>
      </c>
      <c r="Y240">
        <v>2026</v>
      </c>
      <c r="Z240">
        <v>3</v>
      </c>
      <c r="AA240" t="s">
        <v>1702</v>
      </c>
      <c r="AB240" t="s">
        <v>1722</v>
      </c>
    </row>
    <row r="241" spans="1:28" x14ac:dyDescent="0.25">
      <c r="A241" s="17" t="s">
        <v>1960</v>
      </c>
      <c r="B241" s="6">
        <v>46132</v>
      </c>
      <c r="C241" t="s">
        <v>742</v>
      </c>
      <c r="D241" t="s">
        <v>562</v>
      </c>
      <c r="E241" t="s">
        <v>95</v>
      </c>
      <c r="F241">
        <v>31</v>
      </c>
      <c r="G241" t="s">
        <v>96</v>
      </c>
      <c r="H241" t="s">
        <v>228</v>
      </c>
      <c r="I241" t="s">
        <v>229</v>
      </c>
      <c r="J241" t="s">
        <v>114</v>
      </c>
      <c r="K241" t="s">
        <v>310</v>
      </c>
      <c r="L241" t="s">
        <v>311</v>
      </c>
      <c r="M241" t="s">
        <v>102</v>
      </c>
      <c r="N241" t="s">
        <v>103</v>
      </c>
      <c r="O241" t="s">
        <v>194</v>
      </c>
      <c r="P241">
        <v>6</v>
      </c>
      <c r="Q241">
        <v>1200</v>
      </c>
      <c r="R241">
        <v>0.05</v>
      </c>
      <c r="S241">
        <v>178</v>
      </c>
      <c r="T241">
        <f>Table1_1[[#This Row],[Quantity]]*Table1_1[[#This Row],[Unit_Price]]</f>
        <v>7200</v>
      </c>
      <c r="U241">
        <f>Table1_1[[#This Row],[Discount]]*Table1_1[[#This Row],[Revenue]]</f>
        <v>360</v>
      </c>
      <c r="V241">
        <f>Table1_1[[#This Row],[Revenue]]-Table1_1[[#This Row],[Discount_amount]]-Table1_1[[#This Row],[Shipping_Cost]]</f>
        <v>6662</v>
      </c>
      <c r="W241" t="s">
        <v>105</v>
      </c>
      <c r="X241" t="s">
        <v>129</v>
      </c>
      <c r="Y241">
        <v>2026</v>
      </c>
      <c r="Z241">
        <v>2</v>
      </c>
      <c r="AA241" t="s">
        <v>1711</v>
      </c>
      <c r="AB241" t="s">
        <v>1737</v>
      </c>
    </row>
    <row r="242" spans="1:28" x14ac:dyDescent="0.25">
      <c r="A242" s="17" t="s">
        <v>1961</v>
      </c>
      <c r="B242" s="6">
        <v>46171</v>
      </c>
      <c r="C242" t="s">
        <v>744</v>
      </c>
      <c r="D242" t="s">
        <v>465</v>
      </c>
      <c r="E242" t="s">
        <v>110</v>
      </c>
      <c r="F242">
        <v>40</v>
      </c>
      <c r="G242" t="s">
        <v>111</v>
      </c>
      <c r="H242" t="s">
        <v>112</v>
      </c>
      <c r="I242" t="s">
        <v>188</v>
      </c>
      <c r="J242" t="s">
        <v>99</v>
      </c>
      <c r="K242" t="s">
        <v>124</v>
      </c>
      <c r="L242" t="s">
        <v>125</v>
      </c>
      <c r="M242" t="s">
        <v>126</v>
      </c>
      <c r="N242" t="s">
        <v>127</v>
      </c>
      <c r="O242" t="s">
        <v>194</v>
      </c>
      <c r="P242">
        <v>5</v>
      </c>
      <c r="Q242">
        <v>8500</v>
      </c>
      <c r="R242">
        <v>0</v>
      </c>
      <c r="S242">
        <v>83</v>
      </c>
      <c r="T242">
        <f>Table1_1[[#This Row],[Quantity]]*Table1_1[[#This Row],[Unit_Price]]</f>
        <v>42500</v>
      </c>
      <c r="U242">
        <f>Table1_1[[#This Row],[Discount]]*Table1_1[[#This Row],[Revenue]]</f>
        <v>0</v>
      </c>
      <c r="V242">
        <f>Table1_1[[#This Row],[Revenue]]-Table1_1[[#This Row],[Discount_amount]]-Table1_1[[#This Row],[Shipping_Cost]]</f>
        <v>42417</v>
      </c>
      <c r="W242" t="s">
        <v>105</v>
      </c>
      <c r="X242" t="s">
        <v>106</v>
      </c>
      <c r="Y242">
        <v>2026</v>
      </c>
      <c r="Z242">
        <v>2</v>
      </c>
      <c r="AA242" t="s">
        <v>1705</v>
      </c>
      <c r="AB242" t="s">
        <v>1722</v>
      </c>
    </row>
    <row r="243" spans="1:28" x14ac:dyDescent="0.25">
      <c r="A243" s="17" t="s">
        <v>1962</v>
      </c>
      <c r="B243" s="6">
        <v>46035</v>
      </c>
      <c r="C243" t="s">
        <v>746</v>
      </c>
      <c r="D243" t="s">
        <v>728</v>
      </c>
      <c r="E243" t="s">
        <v>110</v>
      </c>
      <c r="F243">
        <v>47</v>
      </c>
      <c r="G243" t="s">
        <v>111</v>
      </c>
      <c r="H243" t="s">
        <v>145</v>
      </c>
      <c r="I243" t="s">
        <v>146</v>
      </c>
      <c r="J243" t="s">
        <v>99</v>
      </c>
      <c r="K243" t="s">
        <v>124</v>
      </c>
      <c r="L243" t="s">
        <v>125</v>
      </c>
      <c r="M243" t="s">
        <v>126</v>
      </c>
      <c r="N243" t="s">
        <v>127</v>
      </c>
      <c r="O243" t="s">
        <v>140</v>
      </c>
      <c r="P243">
        <v>4</v>
      </c>
      <c r="Q243">
        <v>8500</v>
      </c>
      <c r="R243">
        <v>0.05</v>
      </c>
      <c r="S243">
        <v>431</v>
      </c>
      <c r="T243">
        <f>Table1_1[[#This Row],[Quantity]]*Table1_1[[#This Row],[Unit_Price]]</f>
        <v>34000</v>
      </c>
      <c r="U243">
        <f>Table1_1[[#This Row],[Discount]]*Table1_1[[#This Row],[Revenue]]</f>
        <v>1700</v>
      </c>
      <c r="V243">
        <f>Table1_1[[#This Row],[Revenue]]-Table1_1[[#This Row],[Discount_amount]]-Table1_1[[#This Row],[Shipping_Cost]]</f>
        <v>31869</v>
      </c>
      <c r="W243" t="s">
        <v>1716</v>
      </c>
      <c r="X243" t="s">
        <v>106</v>
      </c>
      <c r="Y243">
        <v>2026</v>
      </c>
      <c r="Z243">
        <v>1</v>
      </c>
      <c r="AA243" t="s">
        <v>1735</v>
      </c>
      <c r="AB243" t="s">
        <v>1706</v>
      </c>
    </row>
    <row r="244" spans="1:28" x14ac:dyDescent="0.25">
      <c r="A244" s="17" t="s">
        <v>1963</v>
      </c>
      <c r="B244" s="6">
        <v>46155</v>
      </c>
      <c r="C244" t="s">
        <v>665</v>
      </c>
      <c r="D244" t="s">
        <v>748</v>
      </c>
      <c r="E244" t="s">
        <v>110</v>
      </c>
      <c r="F244">
        <v>46</v>
      </c>
      <c r="G244" t="s">
        <v>111</v>
      </c>
      <c r="H244" t="s">
        <v>112</v>
      </c>
      <c r="I244" t="s">
        <v>173</v>
      </c>
      <c r="J244" t="s">
        <v>99</v>
      </c>
      <c r="K244" t="s">
        <v>124</v>
      </c>
      <c r="L244" t="s">
        <v>125</v>
      </c>
      <c r="M244" t="s">
        <v>126</v>
      </c>
      <c r="N244" t="s">
        <v>127</v>
      </c>
      <c r="O244" t="s">
        <v>198</v>
      </c>
      <c r="P244">
        <v>7</v>
      </c>
      <c r="Q244">
        <v>8500</v>
      </c>
      <c r="R244">
        <v>0.1</v>
      </c>
      <c r="S244">
        <v>271</v>
      </c>
      <c r="T244">
        <f>Table1_1[[#This Row],[Quantity]]*Table1_1[[#This Row],[Unit_Price]]</f>
        <v>59500</v>
      </c>
      <c r="U244">
        <f>Table1_1[[#This Row],[Discount]]*Table1_1[[#This Row],[Revenue]]</f>
        <v>5950</v>
      </c>
      <c r="V244">
        <f>Table1_1[[#This Row],[Revenue]]-Table1_1[[#This Row],[Discount_amount]]-Table1_1[[#This Row],[Shipping_Cost]]</f>
        <v>53279</v>
      </c>
      <c r="W244" t="s">
        <v>1716</v>
      </c>
      <c r="X244" t="s">
        <v>106</v>
      </c>
      <c r="Y244">
        <v>2026</v>
      </c>
      <c r="Z244">
        <v>2</v>
      </c>
      <c r="AA244" t="s">
        <v>1705</v>
      </c>
      <c r="AB244" t="s">
        <v>1703</v>
      </c>
    </row>
    <row r="245" spans="1:28" x14ac:dyDescent="0.25">
      <c r="A245" s="17" t="s">
        <v>1964</v>
      </c>
      <c r="B245" s="6">
        <v>46179</v>
      </c>
      <c r="C245" t="s">
        <v>750</v>
      </c>
      <c r="D245" t="s">
        <v>286</v>
      </c>
      <c r="E245" t="s">
        <v>110</v>
      </c>
      <c r="F245">
        <v>37</v>
      </c>
      <c r="G245" t="s">
        <v>96</v>
      </c>
      <c r="H245" t="s">
        <v>207</v>
      </c>
      <c r="I245" t="s">
        <v>270</v>
      </c>
      <c r="J245" t="s">
        <v>114</v>
      </c>
      <c r="K245" t="s">
        <v>238</v>
      </c>
      <c r="L245" t="s">
        <v>239</v>
      </c>
      <c r="M245" t="s">
        <v>126</v>
      </c>
      <c r="N245" t="s">
        <v>240</v>
      </c>
      <c r="O245" t="s">
        <v>198</v>
      </c>
      <c r="P245">
        <v>8</v>
      </c>
      <c r="Q245">
        <v>10500</v>
      </c>
      <c r="R245">
        <v>0</v>
      </c>
      <c r="S245">
        <v>201</v>
      </c>
      <c r="T245">
        <f>Table1_1[[#This Row],[Quantity]]*Table1_1[[#This Row],[Unit_Price]]</f>
        <v>84000</v>
      </c>
      <c r="U245">
        <f>Table1_1[[#This Row],[Discount]]*Table1_1[[#This Row],[Revenue]]</f>
        <v>0</v>
      </c>
      <c r="V245">
        <f>Table1_1[[#This Row],[Revenue]]-Table1_1[[#This Row],[Discount_amount]]-Table1_1[[#This Row],[Shipping_Cost]]</f>
        <v>83799</v>
      </c>
      <c r="W245" t="s">
        <v>120</v>
      </c>
      <c r="X245" t="s">
        <v>141</v>
      </c>
      <c r="Y245">
        <v>2026</v>
      </c>
      <c r="Z245">
        <v>2</v>
      </c>
      <c r="AA245" t="s">
        <v>1714</v>
      </c>
      <c r="AB245" t="s">
        <v>1728</v>
      </c>
    </row>
    <row r="246" spans="1:28" x14ac:dyDescent="0.25">
      <c r="A246" s="17" t="s">
        <v>1965</v>
      </c>
      <c r="B246" s="6">
        <v>46136</v>
      </c>
      <c r="C246" t="s">
        <v>108</v>
      </c>
      <c r="D246" t="s">
        <v>367</v>
      </c>
      <c r="E246" t="s">
        <v>95</v>
      </c>
      <c r="F246">
        <v>26</v>
      </c>
      <c r="G246" t="s">
        <v>133</v>
      </c>
      <c r="H246" t="s">
        <v>390</v>
      </c>
      <c r="I246" t="s">
        <v>391</v>
      </c>
      <c r="J246" t="s">
        <v>147</v>
      </c>
      <c r="K246" t="s">
        <v>238</v>
      </c>
      <c r="L246" t="s">
        <v>239</v>
      </c>
      <c r="M246" t="s">
        <v>126</v>
      </c>
      <c r="N246" t="s">
        <v>240</v>
      </c>
      <c r="O246" t="s">
        <v>194</v>
      </c>
      <c r="P246">
        <v>8</v>
      </c>
      <c r="Q246">
        <v>10500</v>
      </c>
      <c r="R246">
        <v>0.1</v>
      </c>
      <c r="S246">
        <v>50</v>
      </c>
      <c r="T246">
        <f>Table1_1[[#This Row],[Quantity]]*Table1_1[[#This Row],[Unit_Price]]</f>
        <v>84000</v>
      </c>
      <c r="U246">
        <f>Table1_1[[#This Row],[Discount]]*Table1_1[[#This Row],[Revenue]]</f>
        <v>8400</v>
      </c>
      <c r="V246">
        <f>Table1_1[[#This Row],[Revenue]]-Table1_1[[#This Row],[Discount_amount]]-Table1_1[[#This Row],[Shipping_Cost]]</f>
        <v>75550</v>
      </c>
      <c r="W246" t="s">
        <v>105</v>
      </c>
      <c r="X246" t="s">
        <v>106</v>
      </c>
      <c r="Y246">
        <v>2026</v>
      </c>
      <c r="Z246">
        <v>2</v>
      </c>
      <c r="AA246" t="s">
        <v>1711</v>
      </c>
      <c r="AB246" t="s">
        <v>1722</v>
      </c>
    </row>
    <row r="247" spans="1:28" x14ac:dyDescent="0.25">
      <c r="A247" s="17" t="s">
        <v>1966</v>
      </c>
      <c r="B247" s="6">
        <v>46112</v>
      </c>
      <c r="C247" t="s">
        <v>753</v>
      </c>
      <c r="D247" t="s">
        <v>562</v>
      </c>
      <c r="E247" t="s">
        <v>110</v>
      </c>
      <c r="F247">
        <v>26</v>
      </c>
      <c r="G247" t="s">
        <v>159</v>
      </c>
      <c r="H247" t="s">
        <v>249</v>
      </c>
      <c r="I247" t="s">
        <v>250</v>
      </c>
      <c r="J247" t="s">
        <v>147</v>
      </c>
      <c r="K247" t="s">
        <v>124</v>
      </c>
      <c r="L247" t="s">
        <v>125</v>
      </c>
      <c r="M247" t="s">
        <v>126</v>
      </c>
      <c r="N247" t="s">
        <v>127</v>
      </c>
      <c r="O247" t="s">
        <v>198</v>
      </c>
      <c r="P247">
        <v>5</v>
      </c>
      <c r="Q247">
        <v>8500</v>
      </c>
      <c r="R247">
        <v>0</v>
      </c>
      <c r="S247">
        <v>486</v>
      </c>
      <c r="T247">
        <f>Table1_1[[#This Row],[Quantity]]*Table1_1[[#This Row],[Unit_Price]]</f>
        <v>42500</v>
      </c>
      <c r="U247">
        <f>Table1_1[[#This Row],[Discount]]*Table1_1[[#This Row],[Revenue]]</f>
        <v>0</v>
      </c>
      <c r="V247">
        <f>Table1_1[[#This Row],[Revenue]]-Table1_1[[#This Row],[Discount_amount]]-Table1_1[[#This Row],[Shipping_Cost]]</f>
        <v>42014</v>
      </c>
      <c r="W247" t="s">
        <v>1708</v>
      </c>
      <c r="X247" t="s">
        <v>141</v>
      </c>
      <c r="Y247">
        <v>2026</v>
      </c>
      <c r="Z247">
        <v>1</v>
      </c>
      <c r="AA247" t="s">
        <v>1717</v>
      </c>
      <c r="AB247" t="s">
        <v>1706</v>
      </c>
    </row>
    <row r="248" spans="1:28" x14ac:dyDescent="0.25">
      <c r="A248" s="17" t="s">
        <v>1967</v>
      </c>
      <c r="B248" s="6">
        <v>46175</v>
      </c>
      <c r="C248" t="s">
        <v>210</v>
      </c>
      <c r="D248" t="s">
        <v>567</v>
      </c>
      <c r="E248" t="s">
        <v>110</v>
      </c>
      <c r="F248">
        <v>26</v>
      </c>
      <c r="G248" t="s">
        <v>111</v>
      </c>
      <c r="H248" t="s">
        <v>152</v>
      </c>
      <c r="I248" t="s">
        <v>153</v>
      </c>
      <c r="J248" t="s">
        <v>147</v>
      </c>
      <c r="K248" t="s">
        <v>222</v>
      </c>
      <c r="L248" t="s">
        <v>1739</v>
      </c>
      <c r="M248" t="s">
        <v>102</v>
      </c>
      <c r="N248" t="s">
        <v>103</v>
      </c>
      <c r="O248" t="s">
        <v>140</v>
      </c>
      <c r="P248">
        <v>3</v>
      </c>
      <c r="Q248">
        <v>1600</v>
      </c>
      <c r="R248">
        <v>0.1</v>
      </c>
      <c r="S248">
        <v>458</v>
      </c>
      <c r="T248">
        <f>Table1_1[[#This Row],[Quantity]]*Table1_1[[#This Row],[Unit_Price]]</f>
        <v>4800</v>
      </c>
      <c r="U248">
        <f>Table1_1[[#This Row],[Discount]]*Table1_1[[#This Row],[Revenue]]</f>
        <v>480</v>
      </c>
      <c r="V248">
        <f>Table1_1[[#This Row],[Revenue]]-Table1_1[[#This Row],[Discount_amount]]-Table1_1[[#This Row],[Shipping_Cost]]</f>
        <v>3862</v>
      </c>
      <c r="W248" t="s">
        <v>1716</v>
      </c>
      <c r="X248" t="s">
        <v>106</v>
      </c>
      <c r="Y248">
        <v>2026</v>
      </c>
      <c r="Z248">
        <v>2</v>
      </c>
      <c r="AA248" t="s">
        <v>1714</v>
      </c>
      <c r="AB248" t="s">
        <v>1706</v>
      </c>
    </row>
    <row r="249" spans="1:28" x14ac:dyDescent="0.25">
      <c r="A249" s="17" t="s">
        <v>1968</v>
      </c>
      <c r="B249" s="6">
        <v>46061</v>
      </c>
      <c r="C249" t="s">
        <v>260</v>
      </c>
      <c r="D249" t="s">
        <v>511</v>
      </c>
      <c r="E249" t="s">
        <v>110</v>
      </c>
      <c r="F249">
        <v>31</v>
      </c>
      <c r="G249" t="s">
        <v>159</v>
      </c>
      <c r="H249" t="s">
        <v>249</v>
      </c>
      <c r="I249" t="s">
        <v>250</v>
      </c>
      <c r="J249" t="s">
        <v>114</v>
      </c>
      <c r="K249" t="s">
        <v>238</v>
      </c>
      <c r="L249" t="s">
        <v>239</v>
      </c>
      <c r="M249" t="s">
        <v>126</v>
      </c>
      <c r="N249" t="s">
        <v>240</v>
      </c>
      <c r="O249" t="s">
        <v>154</v>
      </c>
      <c r="P249">
        <v>4</v>
      </c>
      <c r="Q249">
        <v>10500</v>
      </c>
      <c r="R249">
        <v>0.2</v>
      </c>
      <c r="S249">
        <v>357</v>
      </c>
      <c r="T249">
        <f>Table1_1[[#This Row],[Quantity]]*Table1_1[[#This Row],[Unit_Price]]</f>
        <v>42000</v>
      </c>
      <c r="U249">
        <f>Table1_1[[#This Row],[Discount]]*Table1_1[[#This Row],[Revenue]]</f>
        <v>8400</v>
      </c>
      <c r="V249">
        <f>Table1_1[[#This Row],[Revenue]]-Table1_1[[#This Row],[Discount_amount]]-Table1_1[[#This Row],[Shipping_Cost]]</f>
        <v>33243</v>
      </c>
      <c r="W249" t="s">
        <v>224</v>
      </c>
      <c r="X249" t="s">
        <v>129</v>
      </c>
      <c r="Y249">
        <v>2026</v>
      </c>
      <c r="Z249">
        <v>1</v>
      </c>
      <c r="AA249" t="s">
        <v>1709</v>
      </c>
      <c r="AB249" t="s">
        <v>1712</v>
      </c>
    </row>
    <row r="250" spans="1:28" x14ac:dyDescent="0.25">
      <c r="A250" s="17" t="s">
        <v>1969</v>
      </c>
      <c r="B250" s="6">
        <v>46164</v>
      </c>
      <c r="C250" t="s">
        <v>757</v>
      </c>
      <c r="D250" t="s">
        <v>531</v>
      </c>
      <c r="E250" t="s">
        <v>110</v>
      </c>
      <c r="F250">
        <v>46</v>
      </c>
      <c r="G250" t="s">
        <v>159</v>
      </c>
      <c r="H250" t="s">
        <v>249</v>
      </c>
      <c r="I250" t="s">
        <v>250</v>
      </c>
      <c r="J250" t="s">
        <v>99</v>
      </c>
      <c r="K250" t="s">
        <v>230</v>
      </c>
      <c r="L250" t="s">
        <v>231</v>
      </c>
      <c r="M250" t="s">
        <v>232</v>
      </c>
      <c r="N250" t="s">
        <v>233</v>
      </c>
      <c r="O250" t="s">
        <v>148</v>
      </c>
      <c r="P250">
        <v>8</v>
      </c>
      <c r="Q250">
        <v>300</v>
      </c>
      <c r="R250">
        <v>0.2</v>
      </c>
      <c r="S250">
        <v>470</v>
      </c>
      <c r="T250">
        <f>Table1_1[[#This Row],[Quantity]]*Table1_1[[#This Row],[Unit_Price]]</f>
        <v>2400</v>
      </c>
      <c r="U250">
        <f>Table1_1[[#This Row],[Discount]]*Table1_1[[#This Row],[Revenue]]</f>
        <v>480</v>
      </c>
      <c r="V250">
        <f>Table1_1[[#This Row],[Revenue]]-Table1_1[[#This Row],[Discount_amount]]-Table1_1[[#This Row],[Shipping_Cost]]</f>
        <v>1450</v>
      </c>
      <c r="W250" t="s">
        <v>224</v>
      </c>
      <c r="X250" t="s">
        <v>106</v>
      </c>
      <c r="Y250">
        <v>2026</v>
      </c>
      <c r="Z250">
        <v>2</v>
      </c>
      <c r="AA250" t="s">
        <v>1705</v>
      </c>
      <c r="AB250" t="s">
        <v>1722</v>
      </c>
    </row>
    <row r="251" spans="1:28" x14ac:dyDescent="0.25">
      <c r="A251" s="17" t="s">
        <v>1970</v>
      </c>
      <c r="B251" s="6">
        <v>46115</v>
      </c>
      <c r="C251" t="s">
        <v>759</v>
      </c>
      <c r="D251" t="s">
        <v>760</v>
      </c>
      <c r="E251" t="s">
        <v>95</v>
      </c>
      <c r="F251">
        <v>55</v>
      </c>
      <c r="G251" t="s">
        <v>111</v>
      </c>
      <c r="H251" t="s">
        <v>192</v>
      </c>
      <c r="I251" t="s">
        <v>307</v>
      </c>
      <c r="J251" t="s">
        <v>114</v>
      </c>
      <c r="K251" t="s">
        <v>310</v>
      </c>
      <c r="L251" t="s">
        <v>311</v>
      </c>
      <c r="M251" t="s">
        <v>102</v>
      </c>
      <c r="N251" t="s">
        <v>103</v>
      </c>
      <c r="O251" t="s">
        <v>198</v>
      </c>
      <c r="P251">
        <v>6</v>
      </c>
      <c r="Q251">
        <v>1200</v>
      </c>
      <c r="R251">
        <v>0.05</v>
      </c>
      <c r="S251">
        <v>464</v>
      </c>
      <c r="T251">
        <f>Table1_1[[#This Row],[Quantity]]*Table1_1[[#This Row],[Unit_Price]]</f>
        <v>7200</v>
      </c>
      <c r="U251">
        <f>Table1_1[[#This Row],[Discount]]*Table1_1[[#This Row],[Revenue]]</f>
        <v>360</v>
      </c>
      <c r="V251">
        <f>Table1_1[[#This Row],[Revenue]]-Table1_1[[#This Row],[Discount_amount]]-Table1_1[[#This Row],[Shipping_Cost]]</f>
        <v>6376</v>
      </c>
      <c r="W251" t="s">
        <v>1716</v>
      </c>
      <c r="X251" t="s">
        <v>141</v>
      </c>
      <c r="Y251">
        <v>2026</v>
      </c>
      <c r="Z251">
        <v>2</v>
      </c>
      <c r="AA251" t="s">
        <v>1711</v>
      </c>
      <c r="AB251" t="s">
        <v>1722</v>
      </c>
    </row>
    <row r="252" spans="1:28" x14ac:dyDescent="0.25">
      <c r="A252" s="17" t="s">
        <v>1971</v>
      </c>
      <c r="B252" s="6">
        <v>46217</v>
      </c>
      <c r="C252" t="s">
        <v>371</v>
      </c>
      <c r="D252" t="s">
        <v>748</v>
      </c>
      <c r="E252" t="s">
        <v>110</v>
      </c>
      <c r="F252">
        <v>27</v>
      </c>
      <c r="G252" t="s">
        <v>133</v>
      </c>
      <c r="H252" t="s">
        <v>390</v>
      </c>
      <c r="I252" t="s">
        <v>391</v>
      </c>
      <c r="J252" t="s">
        <v>114</v>
      </c>
      <c r="K252" t="s">
        <v>238</v>
      </c>
      <c r="L252" t="s">
        <v>239</v>
      </c>
      <c r="M252" t="s">
        <v>126</v>
      </c>
      <c r="N252" t="s">
        <v>240</v>
      </c>
      <c r="O252" t="s">
        <v>194</v>
      </c>
      <c r="P252">
        <v>3</v>
      </c>
      <c r="Q252">
        <v>10500</v>
      </c>
      <c r="R252">
        <v>0.05</v>
      </c>
      <c r="S252">
        <v>337</v>
      </c>
      <c r="T252">
        <f>Table1_1[[#This Row],[Quantity]]*Table1_1[[#This Row],[Unit_Price]]</f>
        <v>31500</v>
      </c>
      <c r="U252">
        <f>Table1_1[[#This Row],[Discount]]*Table1_1[[#This Row],[Revenue]]</f>
        <v>1575</v>
      </c>
      <c r="V252">
        <f>Table1_1[[#This Row],[Revenue]]-Table1_1[[#This Row],[Discount_amount]]-Table1_1[[#This Row],[Shipping_Cost]]</f>
        <v>29588</v>
      </c>
      <c r="W252" t="s">
        <v>120</v>
      </c>
      <c r="X252" t="s">
        <v>106</v>
      </c>
      <c r="Y252">
        <v>2026</v>
      </c>
      <c r="Z252">
        <v>3</v>
      </c>
      <c r="AA252" t="s">
        <v>1702</v>
      </c>
      <c r="AB252" t="s">
        <v>1706</v>
      </c>
    </row>
    <row r="253" spans="1:28" x14ac:dyDescent="0.25">
      <c r="A253" s="17" t="s">
        <v>1972</v>
      </c>
      <c r="B253" s="6">
        <v>46187</v>
      </c>
      <c r="C253" t="s">
        <v>757</v>
      </c>
      <c r="D253" t="s">
        <v>328</v>
      </c>
      <c r="E253" t="s">
        <v>95</v>
      </c>
      <c r="F253">
        <v>27</v>
      </c>
      <c r="G253" t="s">
        <v>159</v>
      </c>
      <c r="H253" t="s">
        <v>249</v>
      </c>
      <c r="I253" t="s">
        <v>250</v>
      </c>
      <c r="J253" t="s">
        <v>114</v>
      </c>
      <c r="K253" t="s">
        <v>222</v>
      </c>
      <c r="L253" t="s">
        <v>1739</v>
      </c>
      <c r="M253" t="s">
        <v>102</v>
      </c>
      <c r="N253" t="s">
        <v>103</v>
      </c>
      <c r="O253" t="s">
        <v>119</v>
      </c>
      <c r="P253">
        <v>7</v>
      </c>
      <c r="Q253">
        <v>1600</v>
      </c>
      <c r="R253">
        <v>0.05</v>
      </c>
      <c r="S253">
        <v>494</v>
      </c>
      <c r="T253">
        <f>Table1_1[[#This Row],[Quantity]]*Table1_1[[#This Row],[Unit_Price]]</f>
        <v>11200</v>
      </c>
      <c r="U253">
        <f>Table1_1[[#This Row],[Discount]]*Table1_1[[#This Row],[Revenue]]</f>
        <v>560</v>
      </c>
      <c r="V253">
        <f>Table1_1[[#This Row],[Revenue]]-Table1_1[[#This Row],[Discount_amount]]-Table1_1[[#This Row],[Shipping_Cost]]</f>
        <v>10146</v>
      </c>
      <c r="W253" t="s">
        <v>120</v>
      </c>
      <c r="X253" t="s">
        <v>106</v>
      </c>
      <c r="Y253">
        <v>2026</v>
      </c>
      <c r="Z253">
        <v>2</v>
      </c>
      <c r="AA253" t="s">
        <v>1714</v>
      </c>
      <c r="AB253" t="s">
        <v>1712</v>
      </c>
    </row>
    <row r="254" spans="1:28" x14ac:dyDescent="0.25">
      <c r="A254" s="17" t="s">
        <v>1973</v>
      </c>
      <c r="B254" s="6">
        <v>46078</v>
      </c>
      <c r="C254" t="s">
        <v>553</v>
      </c>
      <c r="D254" t="s">
        <v>294</v>
      </c>
      <c r="E254" t="s">
        <v>95</v>
      </c>
      <c r="F254">
        <v>24</v>
      </c>
      <c r="G254" t="s">
        <v>111</v>
      </c>
      <c r="H254" t="s">
        <v>112</v>
      </c>
      <c r="I254" t="s">
        <v>113</v>
      </c>
      <c r="J254" t="s">
        <v>147</v>
      </c>
      <c r="K254" t="s">
        <v>339</v>
      </c>
      <c r="L254" t="s">
        <v>340</v>
      </c>
      <c r="M254" t="s">
        <v>102</v>
      </c>
      <c r="N254" t="s">
        <v>342</v>
      </c>
      <c r="O254" t="s">
        <v>154</v>
      </c>
      <c r="P254">
        <v>7</v>
      </c>
      <c r="Q254">
        <v>65000</v>
      </c>
      <c r="R254">
        <v>0.1</v>
      </c>
      <c r="S254">
        <v>345</v>
      </c>
      <c r="T254">
        <f>Table1_1[[#This Row],[Quantity]]*Table1_1[[#This Row],[Unit_Price]]</f>
        <v>455000</v>
      </c>
      <c r="U254">
        <f>Table1_1[[#This Row],[Discount]]*Table1_1[[#This Row],[Revenue]]</f>
        <v>45500</v>
      </c>
      <c r="V254">
        <f>Table1_1[[#This Row],[Revenue]]-Table1_1[[#This Row],[Discount_amount]]-Table1_1[[#This Row],[Shipping_Cost]]</f>
        <v>409155</v>
      </c>
      <c r="W254" t="s">
        <v>1716</v>
      </c>
      <c r="X254" t="s">
        <v>106</v>
      </c>
      <c r="Y254">
        <v>2026</v>
      </c>
      <c r="Z254">
        <v>1</v>
      </c>
      <c r="AA254" t="s">
        <v>1709</v>
      </c>
      <c r="AB254" t="s">
        <v>1703</v>
      </c>
    </row>
    <row r="255" spans="1:28" x14ac:dyDescent="0.25">
      <c r="A255" s="17" t="s">
        <v>1974</v>
      </c>
      <c r="B255" s="6">
        <v>46189</v>
      </c>
      <c r="C255" t="s">
        <v>260</v>
      </c>
      <c r="D255" t="s">
        <v>245</v>
      </c>
      <c r="E255" t="s">
        <v>95</v>
      </c>
      <c r="F255">
        <v>50</v>
      </c>
      <c r="G255" t="s">
        <v>111</v>
      </c>
      <c r="H255" t="s">
        <v>112</v>
      </c>
      <c r="I255" t="s">
        <v>315</v>
      </c>
      <c r="J255" t="s">
        <v>147</v>
      </c>
      <c r="K255" t="s">
        <v>174</v>
      </c>
      <c r="L255" t="s">
        <v>1724</v>
      </c>
      <c r="M255" t="s">
        <v>102</v>
      </c>
      <c r="N255" t="s">
        <v>176</v>
      </c>
      <c r="O255" t="s">
        <v>140</v>
      </c>
      <c r="P255">
        <v>1</v>
      </c>
      <c r="Q255">
        <v>12500</v>
      </c>
      <c r="R255">
        <v>0.1</v>
      </c>
      <c r="S255">
        <v>284</v>
      </c>
      <c r="T255">
        <f>Table1_1[[#This Row],[Quantity]]*Table1_1[[#This Row],[Unit_Price]]</f>
        <v>12500</v>
      </c>
      <c r="U255">
        <f>Table1_1[[#This Row],[Discount]]*Table1_1[[#This Row],[Revenue]]</f>
        <v>1250</v>
      </c>
      <c r="V255">
        <f>Table1_1[[#This Row],[Revenue]]-Table1_1[[#This Row],[Discount_amount]]-Table1_1[[#This Row],[Shipping_Cost]]</f>
        <v>10966</v>
      </c>
      <c r="W255" t="s">
        <v>105</v>
      </c>
      <c r="X255" t="s">
        <v>106</v>
      </c>
      <c r="Y255">
        <v>2026</v>
      </c>
      <c r="Z255">
        <v>2</v>
      </c>
      <c r="AA255" t="s">
        <v>1714</v>
      </c>
      <c r="AB255" t="s">
        <v>1706</v>
      </c>
    </row>
    <row r="256" spans="1:28" x14ac:dyDescent="0.25">
      <c r="A256" s="17" t="s">
        <v>1975</v>
      </c>
      <c r="B256" s="6">
        <v>46131</v>
      </c>
      <c r="C256" t="s">
        <v>766</v>
      </c>
      <c r="D256" t="s">
        <v>651</v>
      </c>
      <c r="E256" t="s">
        <v>110</v>
      </c>
      <c r="F256">
        <v>25</v>
      </c>
      <c r="G256" t="s">
        <v>96</v>
      </c>
      <c r="H256" t="s">
        <v>97</v>
      </c>
      <c r="I256" t="s">
        <v>98</v>
      </c>
      <c r="J256" t="s">
        <v>147</v>
      </c>
      <c r="K256" t="s">
        <v>310</v>
      </c>
      <c r="L256" t="s">
        <v>311</v>
      </c>
      <c r="M256" t="s">
        <v>102</v>
      </c>
      <c r="N256" t="s">
        <v>103</v>
      </c>
      <c r="O256" t="s">
        <v>194</v>
      </c>
      <c r="P256">
        <v>4</v>
      </c>
      <c r="Q256">
        <v>1200</v>
      </c>
      <c r="R256">
        <v>0</v>
      </c>
      <c r="S256">
        <v>130</v>
      </c>
      <c r="T256">
        <f>Table1_1[[#This Row],[Quantity]]*Table1_1[[#This Row],[Unit_Price]]</f>
        <v>4800</v>
      </c>
      <c r="U256">
        <f>Table1_1[[#This Row],[Discount]]*Table1_1[[#This Row],[Revenue]]</f>
        <v>0</v>
      </c>
      <c r="V256">
        <f>Table1_1[[#This Row],[Revenue]]-Table1_1[[#This Row],[Discount_amount]]-Table1_1[[#This Row],[Shipping_Cost]]</f>
        <v>4670</v>
      </c>
      <c r="W256" t="s">
        <v>120</v>
      </c>
      <c r="X256" t="s">
        <v>106</v>
      </c>
      <c r="Y256">
        <v>2026</v>
      </c>
      <c r="Z256">
        <v>2</v>
      </c>
      <c r="AA256" t="s">
        <v>1711</v>
      </c>
      <c r="AB256" t="s">
        <v>1712</v>
      </c>
    </row>
    <row r="257" spans="1:28" x14ac:dyDescent="0.25">
      <c r="A257" s="17" t="s">
        <v>1976</v>
      </c>
      <c r="B257" s="6">
        <v>46104</v>
      </c>
      <c r="C257" t="s">
        <v>769</v>
      </c>
      <c r="D257" t="s">
        <v>622</v>
      </c>
      <c r="E257" t="s">
        <v>95</v>
      </c>
      <c r="F257">
        <v>46</v>
      </c>
      <c r="G257" t="s">
        <v>96</v>
      </c>
      <c r="H257" t="s">
        <v>207</v>
      </c>
      <c r="I257" t="s">
        <v>208</v>
      </c>
      <c r="J257" t="s">
        <v>147</v>
      </c>
      <c r="K257" t="s">
        <v>182</v>
      </c>
      <c r="L257" t="s">
        <v>183</v>
      </c>
      <c r="M257" t="s">
        <v>138</v>
      </c>
      <c r="N257" t="s">
        <v>184</v>
      </c>
      <c r="O257" t="s">
        <v>194</v>
      </c>
      <c r="P257">
        <v>6</v>
      </c>
      <c r="Q257">
        <v>650</v>
      </c>
      <c r="R257">
        <v>0.05</v>
      </c>
      <c r="S257">
        <v>482</v>
      </c>
      <c r="T257">
        <f>Table1_1[[#This Row],[Quantity]]*Table1_1[[#This Row],[Unit_Price]]</f>
        <v>3900</v>
      </c>
      <c r="U257">
        <f>Table1_1[[#This Row],[Discount]]*Table1_1[[#This Row],[Revenue]]</f>
        <v>195</v>
      </c>
      <c r="V257">
        <f>Table1_1[[#This Row],[Revenue]]-Table1_1[[#This Row],[Discount_amount]]-Table1_1[[#This Row],[Shipping_Cost]]</f>
        <v>3223</v>
      </c>
      <c r="W257" t="s">
        <v>1716</v>
      </c>
      <c r="X257" t="s">
        <v>106</v>
      </c>
      <c r="Y257">
        <v>2026</v>
      </c>
      <c r="Z257">
        <v>1</v>
      </c>
      <c r="AA257" t="s">
        <v>1717</v>
      </c>
      <c r="AB257" t="s">
        <v>1737</v>
      </c>
    </row>
    <row r="258" spans="1:28" x14ac:dyDescent="0.25">
      <c r="A258" s="17" t="s">
        <v>1977</v>
      </c>
      <c r="B258" s="6">
        <v>46143</v>
      </c>
      <c r="C258" t="s">
        <v>771</v>
      </c>
      <c r="D258" t="s">
        <v>772</v>
      </c>
      <c r="E258" t="s">
        <v>95</v>
      </c>
      <c r="F258">
        <v>46</v>
      </c>
      <c r="G258" t="s">
        <v>96</v>
      </c>
      <c r="H258" t="s">
        <v>207</v>
      </c>
      <c r="I258" t="s">
        <v>208</v>
      </c>
      <c r="J258" t="s">
        <v>147</v>
      </c>
      <c r="K258" t="s">
        <v>182</v>
      </c>
      <c r="L258" t="s">
        <v>183</v>
      </c>
      <c r="M258" t="s">
        <v>138</v>
      </c>
      <c r="N258" t="s">
        <v>184</v>
      </c>
      <c r="O258" t="s">
        <v>169</v>
      </c>
      <c r="P258">
        <v>3</v>
      </c>
      <c r="Q258">
        <v>650</v>
      </c>
      <c r="R258">
        <v>0.1</v>
      </c>
      <c r="S258">
        <v>208</v>
      </c>
      <c r="T258">
        <f>Table1_1[[#This Row],[Quantity]]*Table1_1[[#This Row],[Unit_Price]]</f>
        <v>1950</v>
      </c>
      <c r="U258">
        <f>Table1_1[[#This Row],[Discount]]*Table1_1[[#This Row],[Revenue]]</f>
        <v>195</v>
      </c>
      <c r="V258">
        <f>Table1_1[[#This Row],[Revenue]]-Table1_1[[#This Row],[Discount_amount]]-Table1_1[[#This Row],[Shipping_Cost]]</f>
        <v>1547</v>
      </c>
      <c r="W258" t="s">
        <v>120</v>
      </c>
      <c r="X258" t="s">
        <v>141</v>
      </c>
      <c r="Y258">
        <v>2026</v>
      </c>
      <c r="Z258">
        <v>2</v>
      </c>
      <c r="AA258" t="s">
        <v>1705</v>
      </c>
      <c r="AB258" t="s">
        <v>1722</v>
      </c>
    </row>
    <row r="259" spans="1:28" x14ac:dyDescent="0.25">
      <c r="A259" s="17" t="s">
        <v>1978</v>
      </c>
      <c r="B259" s="6">
        <v>46110</v>
      </c>
      <c r="C259" t="s">
        <v>376</v>
      </c>
      <c r="D259" t="s">
        <v>551</v>
      </c>
      <c r="E259" t="s">
        <v>110</v>
      </c>
      <c r="F259">
        <v>48</v>
      </c>
      <c r="G259" t="s">
        <v>111</v>
      </c>
      <c r="H259" t="s">
        <v>112</v>
      </c>
      <c r="I259" t="s">
        <v>173</v>
      </c>
      <c r="J259" t="s">
        <v>114</v>
      </c>
      <c r="K259" t="s">
        <v>254</v>
      </c>
      <c r="L259" t="s">
        <v>255</v>
      </c>
      <c r="M259" t="s">
        <v>232</v>
      </c>
      <c r="N259" t="s">
        <v>256</v>
      </c>
      <c r="O259" t="s">
        <v>119</v>
      </c>
      <c r="P259">
        <v>3</v>
      </c>
      <c r="Q259">
        <v>-500</v>
      </c>
      <c r="R259">
        <v>0.1</v>
      </c>
      <c r="S259">
        <v>149</v>
      </c>
      <c r="T259">
        <f>Table1_1[[#This Row],[Quantity]]*Table1_1[[#This Row],[Unit_Price]]</f>
        <v>-1500</v>
      </c>
      <c r="U259">
        <f>Table1_1[[#This Row],[Discount]]*Table1_1[[#This Row],[Revenue]]</f>
        <v>-150</v>
      </c>
      <c r="V259">
        <f>Table1_1[[#This Row],[Revenue]]-Table1_1[[#This Row],[Discount_amount]]-Table1_1[[#This Row],[Shipping_Cost]]</f>
        <v>-1499</v>
      </c>
      <c r="W259" t="s">
        <v>105</v>
      </c>
      <c r="X259" t="s">
        <v>106</v>
      </c>
      <c r="Y259">
        <v>2026</v>
      </c>
      <c r="Z259">
        <v>1</v>
      </c>
      <c r="AA259" t="s">
        <v>1717</v>
      </c>
      <c r="AB259" t="s">
        <v>1712</v>
      </c>
    </row>
    <row r="260" spans="1:28" x14ac:dyDescent="0.25">
      <c r="A260" s="17" t="s">
        <v>1979</v>
      </c>
      <c r="B260" s="6">
        <v>46047</v>
      </c>
      <c r="C260" t="s">
        <v>376</v>
      </c>
      <c r="D260" t="s">
        <v>775</v>
      </c>
      <c r="E260" t="s">
        <v>95</v>
      </c>
      <c r="F260">
        <v>51</v>
      </c>
      <c r="G260" t="s">
        <v>133</v>
      </c>
      <c r="H260" t="s">
        <v>134</v>
      </c>
      <c r="I260" t="s">
        <v>135</v>
      </c>
      <c r="J260" t="s">
        <v>147</v>
      </c>
      <c r="K260" t="s">
        <v>339</v>
      </c>
      <c r="L260" t="s">
        <v>340</v>
      </c>
      <c r="M260" t="s">
        <v>102</v>
      </c>
      <c r="N260" t="s">
        <v>342</v>
      </c>
      <c r="O260" t="s">
        <v>194</v>
      </c>
      <c r="P260">
        <v>4</v>
      </c>
      <c r="Q260">
        <v>65000</v>
      </c>
      <c r="R260">
        <v>0.1</v>
      </c>
      <c r="S260">
        <v>255</v>
      </c>
      <c r="T260">
        <f>Table1_1[[#This Row],[Quantity]]*Table1_1[[#This Row],[Unit_Price]]</f>
        <v>260000</v>
      </c>
      <c r="U260">
        <f>Table1_1[[#This Row],[Discount]]*Table1_1[[#This Row],[Revenue]]</f>
        <v>26000</v>
      </c>
      <c r="V260">
        <f>Table1_1[[#This Row],[Revenue]]-Table1_1[[#This Row],[Discount_amount]]-Table1_1[[#This Row],[Shipping_Cost]]</f>
        <v>233745</v>
      </c>
      <c r="W260" t="s">
        <v>1708</v>
      </c>
      <c r="X260" t="s">
        <v>141</v>
      </c>
      <c r="Y260">
        <v>2026</v>
      </c>
      <c r="Z260">
        <v>1</v>
      </c>
      <c r="AA260" t="s">
        <v>1735</v>
      </c>
      <c r="AB260" t="s">
        <v>1712</v>
      </c>
    </row>
    <row r="261" spans="1:28" x14ac:dyDescent="0.25">
      <c r="A261" s="17" t="s">
        <v>1980</v>
      </c>
      <c r="B261" s="6">
        <v>46043</v>
      </c>
      <c r="C261" t="s">
        <v>269</v>
      </c>
      <c r="D261" t="s">
        <v>94</v>
      </c>
      <c r="E261" t="s">
        <v>110</v>
      </c>
      <c r="F261">
        <v>53</v>
      </c>
      <c r="G261" t="s">
        <v>111</v>
      </c>
      <c r="H261" t="s">
        <v>112</v>
      </c>
      <c r="I261" t="s">
        <v>188</v>
      </c>
      <c r="J261" t="s">
        <v>114</v>
      </c>
      <c r="K261" t="s">
        <v>222</v>
      </c>
      <c r="L261" t="s">
        <v>1739</v>
      </c>
      <c r="M261" t="s">
        <v>102</v>
      </c>
      <c r="N261" t="s">
        <v>103</v>
      </c>
      <c r="O261" t="s">
        <v>169</v>
      </c>
      <c r="P261">
        <v>2</v>
      </c>
      <c r="Q261">
        <v>1600</v>
      </c>
      <c r="R261">
        <v>0.15</v>
      </c>
      <c r="S261">
        <v>186</v>
      </c>
      <c r="T261">
        <f>Table1_1[[#This Row],[Quantity]]*Table1_1[[#This Row],[Unit_Price]]</f>
        <v>3200</v>
      </c>
      <c r="U261">
        <f>Table1_1[[#This Row],[Discount]]*Table1_1[[#This Row],[Revenue]]</f>
        <v>480</v>
      </c>
      <c r="V261">
        <f>Table1_1[[#This Row],[Revenue]]-Table1_1[[#This Row],[Discount_amount]]-Table1_1[[#This Row],[Shipping_Cost]]</f>
        <v>2534</v>
      </c>
      <c r="W261" t="s">
        <v>1716</v>
      </c>
      <c r="X261" t="s">
        <v>141</v>
      </c>
      <c r="Y261">
        <v>2026</v>
      </c>
      <c r="Z261">
        <v>1</v>
      </c>
      <c r="AA261" t="s">
        <v>1735</v>
      </c>
      <c r="AB261" t="s">
        <v>1703</v>
      </c>
    </row>
    <row r="262" spans="1:28" x14ac:dyDescent="0.25">
      <c r="A262" s="17" t="s">
        <v>1981</v>
      </c>
      <c r="B262" s="6">
        <v>46254</v>
      </c>
      <c r="C262" t="s">
        <v>778</v>
      </c>
      <c r="D262" t="s">
        <v>491</v>
      </c>
      <c r="E262" t="s">
        <v>110</v>
      </c>
      <c r="F262">
        <v>29</v>
      </c>
      <c r="G262" t="s">
        <v>111</v>
      </c>
      <c r="H262" t="s">
        <v>192</v>
      </c>
      <c r="I262" t="s">
        <v>307</v>
      </c>
      <c r="J262" t="s">
        <v>99</v>
      </c>
      <c r="K262" t="s">
        <v>238</v>
      </c>
      <c r="L262" t="s">
        <v>239</v>
      </c>
      <c r="M262" t="s">
        <v>126</v>
      </c>
      <c r="N262" t="s">
        <v>240</v>
      </c>
      <c r="O262" t="s">
        <v>140</v>
      </c>
      <c r="P262">
        <v>1</v>
      </c>
      <c r="Q262">
        <v>10500</v>
      </c>
      <c r="R262">
        <v>0.1</v>
      </c>
      <c r="S262">
        <v>298</v>
      </c>
      <c r="T262">
        <f>Table1_1[[#This Row],[Quantity]]*Table1_1[[#This Row],[Unit_Price]]</f>
        <v>10500</v>
      </c>
      <c r="U262">
        <f>Table1_1[[#This Row],[Discount]]*Table1_1[[#This Row],[Revenue]]</f>
        <v>1050</v>
      </c>
      <c r="V262">
        <f>Table1_1[[#This Row],[Revenue]]-Table1_1[[#This Row],[Discount_amount]]-Table1_1[[#This Row],[Shipping_Cost]]</f>
        <v>9152</v>
      </c>
      <c r="W262" t="s">
        <v>105</v>
      </c>
      <c r="X262" t="s">
        <v>141</v>
      </c>
      <c r="Y262">
        <v>2026</v>
      </c>
      <c r="Z262">
        <v>3</v>
      </c>
      <c r="AA262" t="s">
        <v>1743</v>
      </c>
      <c r="AB262" t="s">
        <v>1720</v>
      </c>
    </row>
    <row r="263" spans="1:28" x14ac:dyDescent="0.25">
      <c r="A263" s="17" t="s">
        <v>1982</v>
      </c>
      <c r="B263" s="6">
        <v>46039</v>
      </c>
      <c r="C263" t="s">
        <v>504</v>
      </c>
      <c r="D263" t="s">
        <v>300</v>
      </c>
      <c r="E263" t="s">
        <v>110</v>
      </c>
      <c r="F263">
        <v>41</v>
      </c>
      <c r="G263" t="s">
        <v>159</v>
      </c>
      <c r="H263" t="s">
        <v>160</v>
      </c>
      <c r="I263" t="s">
        <v>161</v>
      </c>
      <c r="J263" t="s">
        <v>114</v>
      </c>
      <c r="K263" t="s">
        <v>339</v>
      </c>
      <c r="L263" t="s">
        <v>340</v>
      </c>
      <c r="M263" t="s">
        <v>102</v>
      </c>
      <c r="N263" t="s">
        <v>342</v>
      </c>
      <c r="O263" t="s">
        <v>140</v>
      </c>
      <c r="P263">
        <v>1</v>
      </c>
      <c r="Q263">
        <v>65000</v>
      </c>
      <c r="R263">
        <v>0.1</v>
      </c>
      <c r="S263">
        <v>348</v>
      </c>
      <c r="T263">
        <f>Table1_1[[#This Row],[Quantity]]*Table1_1[[#This Row],[Unit_Price]]</f>
        <v>65000</v>
      </c>
      <c r="U263">
        <f>Table1_1[[#This Row],[Discount]]*Table1_1[[#This Row],[Revenue]]</f>
        <v>6500</v>
      </c>
      <c r="V263">
        <f>Table1_1[[#This Row],[Revenue]]-Table1_1[[#This Row],[Discount_amount]]-Table1_1[[#This Row],[Shipping_Cost]]</f>
        <v>58152</v>
      </c>
      <c r="W263" t="s">
        <v>105</v>
      </c>
      <c r="X263" t="s">
        <v>106</v>
      </c>
      <c r="Y263">
        <v>2026</v>
      </c>
      <c r="Z263">
        <v>1</v>
      </c>
      <c r="AA263" t="s">
        <v>1735</v>
      </c>
      <c r="AB263" t="s">
        <v>1728</v>
      </c>
    </row>
    <row r="264" spans="1:28" x14ac:dyDescent="0.25">
      <c r="A264" s="17" t="s">
        <v>1983</v>
      </c>
      <c r="B264" s="6">
        <v>46041</v>
      </c>
      <c r="C264" t="s">
        <v>781</v>
      </c>
      <c r="D264" t="s">
        <v>187</v>
      </c>
      <c r="E264" t="s">
        <v>110</v>
      </c>
      <c r="F264">
        <v>40</v>
      </c>
      <c r="G264" t="s">
        <v>96</v>
      </c>
      <c r="H264" t="s">
        <v>228</v>
      </c>
      <c r="I264" t="s">
        <v>229</v>
      </c>
      <c r="J264" t="s">
        <v>147</v>
      </c>
      <c r="K264" t="s">
        <v>254</v>
      </c>
      <c r="L264" t="s">
        <v>255</v>
      </c>
      <c r="M264" t="s">
        <v>232</v>
      </c>
      <c r="N264" t="s">
        <v>256</v>
      </c>
      <c r="O264" t="s">
        <v>198</v>
      </c>
      <c r="P264">
        <v>6</v>
      </c>
      <c r="Q264">
        <v>400</v>
      </c>
      <c r="R264">
        <v>0.15</v>
      </c>
      <c r="S264">
        <v>487</v>
      </c>
      <c r="T264">
        <f>Table1_1[[#This Row],[Quantity]]*Table1_1[[#This Row],[Unit_Price]]</f>
        <v>2400</v>
      </c>
      <c r="U264">
        <f>Table1_1[[#This Row],[Discount]]*Table1_1[[#This Row],[Revenue]]</f>
        <v>360</v>
      </c>
      <c r="V264">
        <f>Table1_1[[#This Row],[Revenue]]-Table1_1[[#This Row],[Discount_amount]]-Table1_1[[#This Row],[Shipping_Cost]]</f>
        <v>1553</v>
      </c>
      <c r="W264" t="s">
        <v>1708</v>
      </c>
      <c r="X264" t="s">
        <v>106</v>
      </c>
      <c r="Y264">
        <v>2026</v>
      </c>
      <c r="Z264">
        <v>1</v>
      </c>
      <c r="AA264" t="s">
        <v>1735</v>
      </c>
      <c r="AB264" t="s">
        <v>1737</v>
      </c>
    </row>
    <row r="265" spans="1:28" x14ac:dyDescent="0.25">
      <c r="A265" s="17" t="s">
        <v>1984</v>
      </c>
      <c r="B265" s="6">
        <v>46028</v>
      </c>
      <c r="C265" t="s">
        <v>615</v>
      </c>
      <c r="D265" t="s">
        <v>365</v>
      </c>
      <c r="E265" t="s">
        <v>110</v>
      </c>
      <c r="F265">
        <v>53</v>
      </c>
      <c r="G265" t="s">
        <v>111</v>
      </c>
      <c r="H265" t="s">
        <v>145</v>
      </c>
      <c r="I265" t="s">
        <v>146</v>
      </c>
      <c r="J265" t="s">
        <v>114</v>
      </c>
      <c r="K265" t="s">
        <v>254</v>
      </c>
      <c r="L265" t="s">
        <v>255</v>
      </c>
      <c r="M265" t="s">
        <v>232</v>
      </c>
      <c r="N265" t="s">
        <v>256</v>
      </c>
      <c r="O265" t="s">
        <v>104</v>
      </c>
      <c r="P265">
        <v>8</v>
      </c>
      <c r="Q265">
        <v>400</v>
      </c>
      <c r="R265">
        <v>0.05</v>
      </c>
      <c r="S265">
        <v>94</v>
      </c>
      <c r="T265">
        <f>Table1_1[[#This Row],[Quantity]]*Table1_1[[#This Row],[Unit_Price]]</f>
        <v>3200</v>
      </c>
      <c r="U265">
        <f>Table1_1[[#This Row],[Discount]]*Table1_1[[#This Row],[Revenue]]</f>
        <v>160</v>
      </c>
      <c r="V265">
        <f>Table1_1[[#This Row],[Revenue]]-Table1_1[[#This Row],[Discount_amount]]-Table1_1[[#This Row],[Shipping_Cost]]</f>
        <v>2946</v>
      </c>
      <c r="W265" t="s">
        <v>224</v>
      </c>
      <c r="X265" t="s">
        <v>106</v>
      </c>
      <c r="Y265">
        <v>2026</v>
      </c>
      <c r="Z265">
        <v>1</v>
      </c>
      <c r="AA265" t="s">
        <v>1735</v>
      </c>
      <c r="AB265" t="s">
        <v>1706</v>
      </c>
    </row>
    <row r="266" spans="1:28" x14ac:dyDescent="0.25">
      <c r="A266" s="17" t="s">
        <v>1985</v>
      </c>
      <c r="B266" s="6">
        <v>46231</v>
      </c>
      <c r="C266" t="s">
        <v>784</v>
      </c>
      <c r="D266" t="s">
        <v>785</v>
      </c>
      <c r="E266" t="s">
        <v>110</v>
      </c>
      <c r="F266">
        <v>37</v>
      </c>
      <c r="G266" t="s">
        <v>96</v>
      </c>
      <c r="H266" t="s">
        <v>97</v>
      </c>
      <c r="I266" t="s">
        <v>98</v>
      </c>
      <c r="J266" t="s">
        <v>99</v>
      </c>
      <c r="K266" t="s">
        <v>136</v>
      </c>
      <c r="L266" t="s">
        <v>137</v>
      </c>
      <c r="M266" t="s">
        <v>138</v>
      </c>
      <c r="N266" t="s">
        <v>139</v>
      </c>
      <c r="O266" t="s">
        <v>169</v>
      </c>
      <c r="P266">
        <v>4</v>
      </c>
      <c r="Q266">
        <v>1200</v>
      </c>
      <c r="R266">
        <v>0.15</v>
      </c>
      <c r="S266">
        <v>166</v>
      </c>
      <c r="T266">
        <f>Table1_1[[#This Row],[Quantity]]*Table1_1[[#This Row],[Unit_Price]]</f>
        <v>4800</v>
      </c>
      <c r="U266">
        <f>Table1_1[[#This Row],[Discount]]*Table1_1[[#This Row],[Revenue]]</f>
        <v>720</v>
      </c>
      <c r="V266">
        <f>Table1_1[[#This Row],[Revenue]]-Table1_1[[#This Row],[Discount_amount]]-Table1_1[[#This Row],[Shipping_Cost]]</f>
        <v>3914</v>
      </c>
      <c r="W266" t="s">
        <v>1708</v>
      </c>
      <c r="X266" t="s">
        <v>141</v>
      </c>
      <c r="Y266">
        <v>2026</v>
      </c>
      <c r="Z266">
        <v>3</v>
      </c>
      <c r="AA266" t="s">
        <v>1702</v>
      </c>
      <c r="AB266" t="s">
        <v>1706</v>
      </c>
    </row>
    <row r="267" spans="1:28" x14ac:dyDescent="0.25">
      <c r="A267" s="17" t="s">
        <v>1986</v>
      </c>
      <c r="B267" s="6">
        <v>46179</v>
      </c>
      <c r="C267" t="s">
        <v>474</v>
      </c>
      <c r="D267" t="s">
        <v>430</v>
      </c>
      <c r="E267" t="s">
        <v>110</v>
      </c>
      <c r="F267">
        <v>32</v>
      </c>
      <c r="G267" t="s">
        <v>133</v>
      </c>
      <c r="H267" t="s">
        <v>390</v>
      </c>
      <c r="I267" t="s">
        <v>391</v>
      </c>
      <c r="J267" t="s">
        <v>147</v>
      </c>
      <c r="K267" t="s">
        <v>254</v>
      </c>
      <c r="L267" t="s">
        <v>255</v>
      </c>
      <c r="M267" t="s">
        <v>232</v>
      </c>
      <c r="N267" t="s">
        <v>256</v>
      </c>
      <c r="O267" t="s">
        <v>169</v>
      </c>
      <c r="P267">
        <v>5</v>
      </c>
      <c r="Q267">
        <v>400</v>
      </c>
      <c r="R267">
        <v>0</v>
      </c>
      <c r="S267">
        <v>237</v>
      </c>
      <c r="T267">
        <f>Table1_1[[#This Row],[Quantity]]*Table1_1[[#This Row],[Unit_Price]]</f>
        <v>2000</v>
      </c>
      <c r="U267">
        <f>Table1_1[[#This Row],[Discount]]*Table1_1[[#This Row],[Revenue]]</f>
        <v>0</v>
      </c>
      <c r="V267">
        <f>Table1_1[[#This Row],[Revenue]]-Table1_1[[#This Row],[Discount_amount]]-Table1_1[[#This Row],[Shipping_Cost]]</f>
        <v>1763</v>
      </c>
      <c r="W267" t="s">
        <v>120</v>
      </c>
      <c r="X267" t="s">
        <v>106</v>
      </c>
      <c r="Y267">
        <v>2026</v>
      </c>
      <c r="Z267">
        <v>2</v>
      </c>
      <c r="AA267" t="s">
        <v>1714</v>
      </c>
      <c r="AB267" t="s">
        <v>1728</v>
      </c>
    </row>
    <row r="268" spans="1:28" x14ac:dyDescent="0.25">
      <c r="A268" s="17" t="s">
        <v>1987</v>
      </c>
      <c r="B268" s="6">
        <v>46206</v>
      </c>
      <c r="C268" t="s">
        <v>402</v>
      </c>
      <c r="D268" t="s">
        <v>635</v>
      </c>
      <c r="E268" t="s">
        <v>110</v>
      </c>
      <c r="F268">
        <v>32</v>
      </c>
      <c r="G268" t="s">
        <v>111</v>
      </c>
      <c r="H268" t="s">
        <v>112</v>
      </c>
      <c r="I268" t="s">
        <v>188</v>
      </c>
      <c r="J268" t="s">
        <v>99</v>
      </c>
      <c r="K268" t="s">
        <v>115</v>
      </c>
      <c r="L268" t="s">
        <v>116</v>
      </c>
      <c r="M268" t="s">
        <v>117</v>
      </c>
      <c r="N268" t="s">
        <v>118</v>
      </c>
      <c r="O268" t="s">
        <v>169</v>
      </c>
      <c r="P268">
        <v>3</v>
      </c>
      <c r="Q268">
        <v>1600</v>
      </c>
      <c r="R268">
        <v>0.05</v>
      </c>
      <c r="S268">
        <v>251</v>
      </c>
      <c r="T268">
        <f>Table1_1[[#This Row],[Quantity]]*Table1_1[[#This Row],[Unit_Price]]</f>
        <v>4800</v>
      </c>
      <c r="U268">
        <f>Table1_1[[#This Row],[Discount]]*Table1_1[[#This Row],[Revenue]]</f>
        <v>240</v>
      </c>
      <c r="V268">
        <f>Table1_1[[#This Row],[Revenue]]-Table1_1[[#This Row],[Discount_amount]]-Table1_1[[#This Row],[Shipping_Cost]]</f>
        <v>4309</v>
      </c>
      <c r="W268" t="s">
        <v>1716</v>
      </c>
      <c r="X268" t="s">
        <v>106</v>
      </c>
      <c r="Y268">
        <v>2026</v>
      </c>
      <c r="Z268">
        <v>3</v>
      </c>
      <c r="AA268" t="s">
        <v>1702</v>
      </c>
      <c r="AB268" t="s">
        <v>1722</v>
      </c>
    </row>
    <row r="269" spans="1:28" x14ac:dyDescent="0.25">
      <c r="A269" s="17" t="s">
        <v>1988</v>
      </c>
      <c r="B269" s="6">
        <v>46084</v>
      </c>
      <c r="C269" t="s">
        <v>789</v>
      </c>
      <c r="D269" t="s">
        <v>264</v>
      </c>
      <c r="E269" t="s">
        <v>95</v>
      </c>
      <c r="F269">
        <v>25</v>
      </c>
      <c r="G269" t="s">
        <v>96</v>
      </c>
      <c r="H269" t="s">
        <v>97</v>
      </c>
      <c r="I269" t="s">
        <v>98</v>
      </c>
      <c r="J269" t="s">
        <v>147</v>
      </c>
      <c r="K269" t="s">
        <v>136</v>
      </c>
      <c r="L269" t="s">
        <v>137</v>
      </c>
      <c r="M269" t="s">
        <v>138</v>
      </c>
      <c r="N269" t="s">
        <v>139</v>
      </c>
      <c r="O269" t="s">
        <v>140</v>
      </c>
      <c r="P269">
        <v>2</v>
      </c>
      <c r="Q269">
        <v>1200</v>
      </c>
      <c r="R269">
        <v>0.15</v>
      </c>
      <c r="S269">
        <v>134</v>
      </c>
      <c r="T269">
        <f>Table1_1[[#This Row],[Quantity]]*Table1_1[[#This Row],[Unit_Price]]</f>
        <v>2400</v>
      </c>
      <c r="U269">
        <f>Table1_1[[#This Row],[Discount]]*Table1_1[[#This Row],[Revenue]]</f>
        <v>360</v>
      </c>
      <c r="V269">
        <f>Table1_1[[#This Row],[Revenue]]-Table1_1[[#This Row],[Discount_amount]]-Table1_1[[#This Row],[Shipping_Cost]]</f>
        <v>1906</v>
      </c>
      <c r="W269" t="s">
        <v>105</v>
      </c>
      <c r="X269" t="s">
        <v>106</v>
      </c>
      <c r="Y269">
        <v>2026</v>
      </c>
      <c r="Z269">
        <v>1</v>
      </c>
      <c r="AA269" t="s">
        <v>1717</v>
      </c>
      <c r="AB269" t="s">
        <v>1706</v>
      </c>
    </row>
    <row r="270" spans="1:28" x14ac:dyDescent="0.25">
      <c r="A270" s="17" t="s">
        <v>1989</v>
      </c>
      <c r="B270" s="6">
        <v>46034</v>
      </c>
      <c r="C270" t="s">
        <v>545</v>
      </c>
      <c r="D270" t="s">
        <v>400</v>
      </c>
      <c r="E270" t="s">
        <v>95</v>
      </c>
      <c r="F270">
        <v>39</v>
      </c>
      <c r="G270" t="s">
        <v>111</v>
      </c>
      <c r="H270" t="s">
        <v>192</v>
      </c>
      <c r="I270" t="s">
        <v>307</v>
      </c>
      <c r="J270" t="s">
        <v>114</v>
      </c>
      <c r="K270" t="s">
        <v>100</v>
      </c>
      <c r="L270" t="s">
        <v>101</v>
      </c>
      <c r="M270" t="s">
        <v>102</v>
      </c>
      <c r="N270" t="s">
        <v>103</v>
      </c>
      <c r="O270" t="s">
        <v>154</v>
      </c>
      <c r="P270">
        <v>3</v>
      </c>
      <c r="Q270">
        <v>850</v>
      </c>
      <c r="R270">
        <v>0</v>
      </c>
      <c r="S270">
        <v>176</v>
      </c>
      <c r="T270">
        <f>Table1_1[[#This Row],[Quantity]]*Table1_1[[#This Row],[Unit_Price]]</f>
        <v>2550</v>
      </c>
      <c r="U270">
        <f>Table1_1[[#This Row],[Discount]]*Table1_1[[#This Row],[Revenue]]</f>
        <v>0</v>
      </c>
      <c r="V270">
        <f>Table1_1[[#This Row],[Revenue]]-Table1_1[[#This Row],[Discount_amount]]-Table1_1[[#This Row],[Shipping_Cost]]</f>
        <v>2374</v>
      </c>
      <c r="W270" t="s">
        <v>120</v>
      </c>
      <c r="X270" t="s">
        <v>106</v>
      </c>
      <c r="Y270">
        <v>2026</v>
      </c>
      <c r="Z270">
        <v>1</v>
      </c>
      <c r="AA270" t="s">
        <v>1735</v>
      </c>
      <c r="AB270" t="s">
        <v>1737</v>
      </c>
    </row>
    <row r="271" spans="1:28" x14ac:dyDescent="0.25">
      <c r="A271" s="17" t="s">
        <v>1990</v>
      </c>
      <c r="B271" s="6">
        <v>46189</v>
      </c>
      <c r="C271" t="s">
        <v>385</v>
      </c>
      <c r="D271" t="s">
        <v>569</v>
      </c>
      <c r="E271" t="s">
        <v>95</v>
      </c>
      <c r="F271">
        <v>21</v>
      </c>
      <c r="G271" t="s">
        <v>96</v>
      </c>
      <c r="H271" t="s">
        <v>207</v>
      </c>
      <c r="I271" t="s">
        <v>270</v>
      </c>
      <c r="J271" t="s">
        <v>114</v>
      </c>
      <c r="K271" t="s">
        <v>339</v>
      </c>
      <c r="L271" t="s">
        <v>340</v>
      </c>
      <c r="M271" t="s">
        <v>102</v>
      </c>
      <c r="N271" t="s">
        <v>342</v>
      </c>
      <c r="O271" t="s">
        <v>140</v>
      </c>
      <c r="P271">
        <v>3</v>
      </c>
      <c r="Q271">
        <v>65000</v>
      </c>
      <c r="R271">
        <v>0.1</v>
      </c>
      <c r="S271">
        <v>201</v>
      </c>
      <c r="T271">
        <f>Table1_1[[#This Row],[Quantity]]*Table1_1[[#This Row],[Unit_Price]]</f>
        <v>195000</v>
      </c>
      <c r="U271">
        <f>Table1_1[[#This Row],[Discount]]*Table1_1[[#This Row],[Revenue]]</f>
        <v>19500</v>
      </c>
      <c r="V271">
        <f>Table1_1[[#This Row],[Revenue]]-Table1_1[[#This Row],[Discount_amount]]-Table1_1[[#This Row],[Shipping_Cost]]</f>
        <v>175299</v>
      </c>
      <c r="W271" t="s">
        <v>120</v>
      </c>
      <c r="X271" t="s">
        <v>106</v>
      </c>
      <c r="Y271">
        <v>2026</v>
      </c>
      <c r="Z271">
        <v>2</v>
      </c>
      <c r="AA271" t="s">
        <v>1714</v>
      </c>
      <c r="AB271" t="s">
        <v>1706</v>
      </c>
    </row>
    <row r="272" spans="1:28" x14ac:dyDescent="0.25">
      <c r="A272" s="17" t="s">
        <v>1991</v>
      </c>
      <c r="B272" s="6">
        <v>46118</v>
      </c>
      <c r="C272" t="s">
        <v>272</v>
      </c>
      <c r="D272" t="s">
        <v>793</v>
      </c>
      <c r="E272" t="s">
        <v>110</v>
      </c>
      <c r="F272">
        <v>26</v>
      </c>
      <c r="G272" t="s">
        <v>159</v>
      </c>
      <c r="H272" t="s">
        <v>249</v>
      </c>
      <c r="I272" t="s">
        <v>250</v>
      </c>
      <c r="J272" t="s">
        <v>147</v>
      </c>
      <c r="K272" t="s">
        <v>174</v>
      </c>
      <c r="L272" t="s">
        <v>1724</v>
      </c>
      <c r="M272" t="s">
        <v>102</v>
      </c>
      <c r="N272" t="s">
        <v>176</v>
      </c>
      <c r="O272" t="s">
        <v>104</v>
      </c>
      <c r="P272">
        <v>7</v>
      </c>
      <c r="Q272">
        <v>12500</v>
      </c>
      <c r="R272">
        <v>0.05</v>
      </c>
      <c r="S272">
        <v>282</v>
      </c>
      <c r="T272">
        <f>Table1_1[[#This Row],[Quantity]]*Table1_1[[#This Row],[Unit_Price]]</f>
        <v>87500</v>
      </c>
      <c r="U272">
        <f>Table1_1[[#This Row],[Discount]]*Table1_1[[#This Row],[Revenue]]</f>
        <v>4375</v>
      </c>
      <c r="V272">
        <f>Table1_1[[#This Row],[Revenue]]-Table1_1[[#This Row],[Discount_amount]]-Table1_1[[#This Row],[Shipping_Cost]]</f>
        <v>82843</v>
      </c>
      <c r="W272" t="s">
        <v>105</v>
      </c>
      <c r="X272" t="s">
        <v>129</v>
      </c>
      <c r="Y272">
        <v>2026</v>
      </c>
      <c r="Z272">
        <v>2</v>
      </c>
      <c r="AA272" t="s">
        <v>1711</v>
      </c>
      <c r="AB272" t="s">
        <v>1737</v>
      </c>
    </row>
    <row r="273" spans="1:28" x14ac:dyDescent="0.25">
      <c r="A273" s="17" t="s">
        <v>1992</v>
      </c>
      <c r="B273" s="6">
        <v>46230</v>
      </c>
      <c r="C273" t="s">
        <v>795</v>
      </c>
      <c r="D273" t="s">
        <v>796</v>
      </c>
      <c r="E273" t="s">
        <v>95</v>
      </c>
      <c r="F273">
        <v>21</v>
      </c>
      <c r="G273" t="s">
        <v>111</v>
      </c>
      <c r="H273" t="s">
        <v>145</v>
      </c>
      <c r="I273" t="s">
        <v>303</v>
      </c>
      <c r="J273" t="s">
        <v>99</v>
      </c>
      <c r="K273" t="s">
        <v>222</v>
      </c>
      <c r="L273" t="s">
        <v>1739</v>
      </c>
      <c r="M273" t="s">
        <v>102</v>
      </c>
      <c r="N273" t="s">
        <v>103</v>
      </c>
      <c r="O273" t="s">
        <v>194</v>
      </c>
      <c r="P273">
        <v>6</v>
      </c>
      <c r="Q273">
        <v>1600</v>
      </c>
      <c r="R273">
        <v>0.1</v>
      </c>
      <c r="S273">
        <v>161</v>
      </c>
      <c r="T273">
        <f>Table1_1[[#This Row],[Quantity]]*Table1_1[[#This Row],[Unit_Price]]</f>
        <v>9600</v>
      </c>
      <c r="U273">
        <f>Table1_1[[#This Row],[Discount]]*Table1_1[[#This Row],[Revenue]]</f>
        <v>960</v>
      </c>
      <c r="V273">
        <f>Table1_1[[#This Row],[Revenue]]-Table1_1[[#This Row],[Discount_amount]]-Table1_1[[#This Row],[Shipping_Cost]]</f>
        <v>8479</v>
      </c>
      <c r="W273" t="s">
        <v>105</v>
      </c>
      <c r="X273" t="s">
        <v>106</v>
      </c>
      <c r="Y273">
        <v>2026</v>
      </c>
      <c r="Z273">
        <v>3</v>
      </c>
      <c r="AA273" t="s">
        <v>1702</v>
      </c>
      <c r="AB273" t="s">
        <v>1737</v>
      </c>
    </row>
    <row r="274" spans="1:28" x14ac:dyDescent="0.25">
      <c r="A274" s="17" t="s">
        <v>1993</v>
      </c>
      <c r="B274" s="6">
        <v>46092</v>
      </c>
      <c r="C274" t="s">
        <v>798</v>
      </c>
      <c r="D274" t="s">
        <v>356</v>
      </c>
      <c r="E274" t="s">
        <v>110</v>
      </c>
      <c r="F274">
        <v>46</v>
      </c>
      <c r="G274" t="s">
        <v>159</v>
      </c>
      <c r="H274" t="s">
        <v>249</v>
      </c>
      <c r="I274" t="s">
        <v>250</v>
      </c>
      <c r="J274" t="s">
        <v>147</v>
      </c>
      <c r="K274" t="s">
        <v>182</v>
      </c>
      <c r="L274" t="s">
        <v>183</v>
      </c>
      <c r="M274" t="s">
        <v>138</v>
      </c>
      <c r="N274" t="s">
        <v>184</v>
      </c>
      <c r="O274" t="s">
        <v>154</v>
      </c>
      <c r="P274">
        <v>7</v>
      </c>
      <c r="Q274">
        <v>650</v>
      </c>
      <c r="R274">
        <v>0.1</v>
      </c>
      <c r="S274">
        <v>250</v>
      </c>
      <c r="T274">
        <f>Table1_1[[#This Row],[Quantity]]*Table1_1[[#This Row],[Unit_Price]]</f>
        <v>4550</v>
      </c>
      <c r="U274">
        <f>Table1_1[[#This Row],[Discount]]*Table1_1[[#This Row],[Revenue]]</f>
        <v>455</v>
      </c>
      <c r="V274">
        <f>Table1_1[[#This Row],[Revenue]]-Table1_1[[#This Row],[Discount_amount]]-Table1_1[[#This Row],[Shipping_Cost]]</f>
        <v>3845</v>
      </c>
      <c r="W274" t="s">
        <v>1716</v>
      </c>
      <c r="X274" t="s">
        <v>106</v>
      </c>
      <c r="Y274">
        <v>2026</v>
      </c>
      <c r="Z274">
        <v>1</v>
      </c>
      <c r="AA274" t="s">
        <v>1717</v>
      </c>
      <c r="AB274" t="s">
        <v>1703</v>
      </c>
    </row>
    <row r="275" spans="1:28" x14ac:dyDescent="0.25">
      <c r="A275" s="17" t="s">
        <v>1994</v>
      </c>
      <c r="B275" s="6">
        <v>46153</v>
      </c>
      <c r="C275" t="s">
        <v>405</v>
      </c>
      <c r="D275" t="s">
        <v>800</v>
      </c>
      <c r="E275" t="s">
        <v>95</v>
      </c>
      <c r="F275">
        <v>36</v>
      </c>
      <c r="G275" t="s">
        <v>111</v>
      </c>
      <c r="H275" t="s">
        <v>112</v>
      </c>
      <c r="I275" t="s">
        <v>188</v>
      </c>
      <c r="J275" t="s">
        <v>147</v>
      </c>
      <c r="K275" t="s">
        <v>238</v>
      </c>
      <c r="L275" t="s">
        <v>239</v>
      </c>
      <c r="M275" t="s">
        <v>126</v>
      </c>
      <c r="N275" t="s">
        <v>240</v>
      </c>
      <c r="O275" t="s">
        <v>119</v>
      </c>
      <c r="P275">
        <v>7</v>
      </c>
      <c r="Q275">
        <v>10500</v>
      </c>
      <c r="R275">
        <v>0.2</v>
      </c>
      <c r="S275">
        <v>281</v>
      </c>
      <c r="T275">
        <f>Table1_1[[#This Row],[Quantity]]*Table1_1[[#This Row],[Unit_Price]]</f>
        <v>73500</v>
      </c>
      <c r="U275">
        <f>Table1_1[[#This Row],[Discount]]*Table1_1[[#This Row],[Revenue]]</f>
        <v>14700</v>
      </c>
      <c r="V275">
        <f>Table1_1[[#This Row],[Revenue]]-Table1_1[[#This Row],[Discount_amount]]-Table1_1[[#This Row],[Shipping_Cost]]</f>
        <v>58519</v>
      </c>
      <c r="W275" t="s">
        <v>224</v>
      </c>
      <c r="X275" t="s">
        <v>106</v>
      </c>
      <c r="Y275">
        <v>2026</v>
      </c>
      <c r="Z275">
        <v>2</v>
      </c>
      <c r="AA275" t="s">
        <v>1705</v>
      </c>
      <c r="AB275" t="s">
        <v>1737</v>
      </c>
    </row>
    <row r="276" spans="1:28" x14ac:dyDescent="0.25">
      <c r="A276" s="17" t="s">
        <v>1995</v>
      </c>
      <c r="B276" s="6">
        <v>46139</v>
      </c>
      <c r="C276" t="s">
        <v>802</v>
      </c>
      <c r="D276" t="s">
        <v>793</v>
      </c>
      <c r="E276" t="s">
        <v>95</v>
      </c>
      <c r="F276">
        <v>46</v>
      </c>
      <c r="G276" t="s">
        <v>111</v>
      </c>
      <c r="H276" t="s">
        <v>112</v>
      </c>
      <c r="I276" t="s">
        <v>188</v>
      </c>
      <c r="J276" t="s">
        <v>99</v>
      </c>
      <c r="K276" t="s">
        <v>339</v>
      </c>
      <c r="L276" t="s">
        <v>340</v>
      </c>
      <c r="M276" t="s">
        <v>102</v>
      </c>
      <c r="N276" t="s">
        <v>342</v>
      </c>
      <c r="O276" t="s">
        <v>198</v>
      </c>
      <c r="P276">
        <v>8</v>
      </c>
      <c r="Q276">
        <v>65000</v>
      </c>
      <c r="R276">
        <v>0.1</v>
      </c>
      <c r="S276">
        <v>169</v>
      </c>
      <c r="T276">
        <f>Table1_1[[#This Row],[Quantity]]*Table1_1[[#This Row],[Unit_Price]]</f>
        <v>520000</v>
      </c>
      <c r="U276">
        <f>Table1_1[[#This Row],[Discount]]*Table1_1[[#This Row],[Revenue]]</f>
        <v>52000</v>
      </c>
      <c r="V276">
        <f>Table1_1[[#This Row],[Revenue]]-Table1_1[[#This Row],[Discount_amount]]-Table1_1[[#This Row],[Shipping_Cost]]</f>
        <v>467831</v>
      </c>
      <c r="W276" t="s">
        <v>105</v>
      </c>
      <c r="X276" t="s">
        <v>106</v>
      </c>
      <c r="Y276">
        <v>2026</v>
      </c>
      <c r="Z276">
        <v>2</v>
      </c>
      <c r="AA276" t="s">
        <v>1711</v>
      </c>
      <c r="AB276" t="s">
        <v>1737</v>
      </c>
    </row>
    <row r="277" spans="1:28" x14ac:dyDescent="0.25">
      <c r="A277" s="17" t="s">
        <v>1996</v>
      </c>
      <c r="B277" s="6">
        <v>46034</v>
      </c>
      <c r="C277" t="s">
        <v>615</v>
      </c>
      <c r="D277" t="s">
        <v>804</v>
      </c>
      <c r="E277" t="s">
        <v>110</v>
      </c>
      <c r="F277">
        <v>54</v>
      </c>
      <c r="G277" t="s">
        <v>111</v>
      </c>
      <c r="H277" t="s">
        <v>112</v>
      </c>
      <c r="I277" t="s">
        <v>315</v>
      </c>
      <c r="J277" t="s">
        <v>99</v>
      </c>
      <c r="K277" t="s">
        <v>238</v>
      </c>
      <c r="L277" t="s">
        <v>239</v>
      </c>
      <c r="M277" t="s">
        <v>126</v>
      </c>
      <c r="N277" t="s">
        <v>240</v>
      </c>
      <c r="O277" t="s">
        <v>154</v>
      </c>
      <c r="P277">
        <v>5</v>
      </c>
      <c r="Q277">
        <v>10500</v>
      </c>
      <c r="R277">
        <v>0.15</v>
      </c>
      <c r="S277">
        <v>447</v>
      </c>
      <c r="T277">
        <f>Table1_1[[#This Row],[Quantity]]*Table1_1[[#This Row],[Unit_Price]]</f>
        <v>52500</v>
      </c>
      <c r="U277">
        <f>Table1_1[[#This Row],[Discount]]*Table1_1[[#This Row],[Revenue]]</f>
        <v>7875</v>
      </c>
      <c r="V277">
        <f>Table1_1[[#This Row],[Revenue]]-Table1_1[[#This Row],[Discount_amount]]-Table1_1[[#This Row],[Shipping_Cost]]</f>
        <v>44178</v>
      </c>
      <c r="W277" t="s">
        <v>120</v>
      </c>
      <c r="X277" t="s">
        <v>106</v>
      </c>
      <c r="Y277">
        <v>2026</v>
      </c>
      <c r="Z277">
        <v>1</v>
      </c>
      <c r="AA277" t="s">
        <v>1735</v>
      </c>
      <c r="AB277" t="s">
        <v>1737</v>
      </c>
    </row>
    <row r="278" spans="1:28" x14ac:dyDescent="0.25">
      <c r="A278" s="17" t="s">
        <v>1997</v>
      </c>
      <c r="B278" s="6">
        <v>46231</v>
      </c>
      <c r="C278" t="s">
        <v>806</v>
      </c>
      <c r="D278" t="s">
        <v>445</v>
      </c>
      <c r="E278" t="s">
        <v>95</v>
      </c>
      <c r="F278">
        <v>32</v>
      </c>
      <c r="G278" t="s">
        <v>111</v>
      </c>
      <c r="H278" t="s">
        <v>112</v>
      </c>
      <c r="I278" t="s">
        <v>188</v>
      </c>
      <c r="J278" t="s">
        <v>114</v>
      </c>
      <c r="K278" t="s">
        <v>254</v>
      </c>
      <c r="L278" t="s">
        <v>255</v>
      </c>
      <c r="M278" t="s">
        <v>232</v>
      </c>
      <c r="N278" t="s">
        <v>256</v>
      </c>
      <c r="O278" t="s">
        <v>198</v>
      </c>
      <c r="P278">
        <v>4</v>
      </c>
      <c r="Q278">
        <v>400</v>
      </c>
      <c r="R278">
        <v>0.05</v>
      </c>
      <c r="S278">
        <v>490</v>
      </c>
      <c r="T278">
        <f>Table1_1[[#This Row],[Quantity]]*Table1_1[[#This Row],[Unit_Price]]</f>
        <v>1600</v>
      </c>
      <c r="U278">
        <f>Table1_1[[#This Row],[Discount]]*Table1_1[[#This Row],[Revenue]]</f>
        <v>80</v>
      </c>
      <c r="V278">
        <f>Table1_1[[#This Row],[Revenue]]-Table1_1[[#This Row],[Discount_amount]]-Table1_1[[#This Row],[Shipping_Cost]]</f>
        <v>1030</v>
      </c>
      <c r="W278" t="s">
        <v>224</v>
      </c>
      <c r="X278" t="s">
        <v>106</v>
      </c>
      <c r="Y278">
        <v>2026</v>
      </c>
      <c r="Z278">
        <v>3</v>
      </c>
      <c r="AA278" t="s">
        <v>1702</v>
      </c>
      <c r="AB278" t="s">
        <v>1706</v>
      </c>
    </row>
    <row r="279" spans="1:28" x14ac:dyDescent="0.25">
      <c r="A279" s="17" t="s">
        <v>1998</v>
      </c>
      <c r="B279" s="6">
        <v>46194</v>
      </c>
      <c r="C279" t="s">
        <v>808</v>
      </c>
      <c r="D279" t="s">
        <v>94</v>
      </c>
      <c r="E279" t="s">
        <v>110</v>
      </c>
      <c r="F279">
        <v>44</v>
      </c>
      <c r="G279" t="s">
        <v>111</v>
      </c>
      <c r="H279" t="s">
        <v>236</v>
      </c>
      <c r="I279" t="s">
        <v>237</v>
      </c>
      <c r="J279" t="s">
        <v>114</v>
      </c>
      <c r="K279" t="s">
        <v>310</v>
      </c>
      <c r="L279" t="s">
        <v>311</v>
      </c>
      <c r="M279" t="s">
        <v>102</v>
      </c>
      <c r="N279" t="s">
        <v>103</v>
      </c>
      <c r="O279" t="s">
        <v>140</v>
      </c>
      <c r="P279">
        <v>2</v>
      </c>
      <c r="Q279">
        <v>1200</v>
      </c>
      <c r="R279">
        <v>0.05</v>
      </c>
      <c r="S279">
        <v>278</v>
      </c>
      <c r="T279">
        <f>Table1_1[[#This Row],[Quantity]]*Table1_1[[#This Row],[Unit_Price]]</f>
        <v>2400</v>
      </c>
      <c r="U279">
        <f>Table1_1[[#This Row],[Discount]]*Table1_1[[#This Row],[Revenue]]</f>
        <v>120</v>
      </c>
      <c r="V279">
        <f>Table1_1[[#This Row],[Revenue]]-Table1_1[[#This Row],[Discount_amount]]-Table1_1[[#This Row],[Shipping_Cost]]</f>
        <v>2002</v>
      </c>
      <c r="W279" t="s">
        <v>105</v>
      </c>
      <c r="X279" t="s">
        <v>106</v>
      </c>
      <c r="Y279">
        <v>2026</v>
      </c>
      <c r="Z279">
        <v>2</v>
      </c>
      <c r="AA279" t="s">
        <v>1714</v>
      </c>
      <c r="AB279" t="s">
        <v>1712</v>
      </c>
    </row>
    <row r="280" spans="1:28" x14ac:dyDescent="0.25">
      <c r="A280" s="17" t="s">
        <v>1999</v>
      </c>
      <c r="B280" s="6">
        <v>46087</v>
      </c>
      <c r="C280" t="s">
        <v>810</v>
      </c>
      <c r="D280" t="s">
        <v>365</v>
      </c>
      <c r="E280" t="s">
        <v>95</v>
      </c>
      <c r="F280">
        <v>43</v>
      </c>
      <c r="G280" t="s">
        <v>111</v>
      </c>
      <c r="H280" t="s">
        <v>192</v>
      </c>
      <c r="I280" t="s">
        <v>307</v>
      </c>
      <c r="J280" t="s">
        <v>114</v>
      </c>
      <c r="K280" t="s">
        <v>222</v>
      </c>
      <c r="L280" t="s">
        <v>1739</v>
      </c>
      <c r="M280" t="s">
        <v>102</v>
      </c>
      <c r="N280" t="s">
        <v>103</v>
      </c>
      <c r="O280" t="s">
        <v>169</v>
      </c>
      <c r="P280">
        <v>3</v>
      </c>
      <c r="Q280">
        <v>1600</v>
      </c>
      <c r="R280">
        <v>0.05</v>
      </c>
      <c r="S280">
        <v>434</v>
      </c>
      <c r="T280">
        <f>Table1_1[[#This Row],[Quantity]]*Table1_1[[#This Row],[Unit_Price]]</f>
        <v>4800</v>
      </c>
      <c r="U280">
        <f>Table1_1[[#This Row],[Discount]]*Table1_1[[#This Row],[Revenue]]</f>
        <v>240</v>
      </c>
      <c r="V280">
        <f>Table1_1[[#This Row],[Revenue]]-Table1_1[[#This Row],[Discount_amount]]-Table1_1[[#This Row],[Shipping_Cost]]</f>
        <v>4126</v>
      </c>
      <c r="W280" t="s">
        <v>1708</v>
      </c>
      <c r="X280" t="s">
        <v>106</v>
      </c>
      <c r="Y280">
        <v>2026</v>
      </c>
      <c r="Z280">
        <v>1</v>
      </c>
      <c r="AA280" t="s">
        <v>1717</v>
      </c>
      <c r="AB280" t="s">
        <v>1722</v>
      </c>
    </row>
    <row r="281" spans="1:28" x14ac:dyDescent="0.25">
      <c r="A281" s="17" t="s">
        <v>2000</v>
      </c>
      <c r="B281" s="6">
        <v>46087</v>
      </c>
      <c r="C281" t="s">
        <v>704</v>
      </c>
      <c r="D281" t="s">
        <v>812</v>
      </c>
      <c r="E281" t="s">
        <v>110</v>
      </c>
      <c r="F281">
        <v>38</v>
      </c>
      <c r="G281" t="s">
        <v>111</v>
      </c>
      <c r="H281" t="s">
        <v>152</v>
      </c>
      <c r="I281" t="s">
        <v>153</v>
      </c>
      <c r="J281" t="s">
        <v>114</v>
      </c>
      <c r="K281" t="s">
        <v>238</v>
      </c>
      <c r="L281" t="s">
        <v>239</v>
      </c>
      <c r="M281" t="s">
        <v>126</v>
      </c>
      <c r="N281" t="s">
        <v>240</v>
      </c>
      <c r="O281" t="s">
        <v>169</v>
      </c>
      <c r="P281">
        <v>1</v>
      </c>
      <c r="Q281">
        <v>10500</v>
      </c>
      <c r="R281">
        <v>0.05</v>
      </c>
      <c r="S281">
        <v>479</v>
      </c>
      <c r="T281">
        <f>Table1_1[[#This Row],[Quantity]]*Table1_1[[#This Row],[Unit_Price]]</f>
        <v>10500</v>
      </c>
      <c r="U281">
        <f>Table1_1[[#This Row],[Discount]]*Table1_1[[#This Row],[Revenue]]</f>
        <v>525</v>
      </c>
      <c r="V281">
        <f>Table1_1[[#This Row],[Revenue]]-Table1_1[[#This Row],[Discount_amount]]-Table1_1[[#This Row],[Shipping_Cost]]</f>
        <v>9496</v>
      </c>
      <c r="W281" t="s">
        <v>224</v>
      </c>
      <c r="X281" t="s">
        <v>129</v>
      </c>
      <c r="Y281">
        <v>2026</v>
      </c>
      <c r="Z281">
        <v>1</v>
      </c>
      <c r="AA281" t="s">
        <v>1717</v>
      </c>
      <c r="AB281" t="s">
        <v>1722</v>
      </c>
    </row>
    <row r="282" spans="1:28" x14ac:dyDescent="0.25">
      <c r="A282" s="17" t="s">
        <v>2001</v>
      </c>
      <c r="B282" s="6">
        <v>46204</v>
      </c>
      <c r="C282" t="s">
        <v>759</v>
      </c>
      <c r="D282" t="s">
        <v>814</v>
      </c>
      <c r="E282" t="s">
        <v>110</v>
      </c>
      <c r="F282">
        <v>26</v>
      </c>
      <c r="G282" t="s">
        <v>111</v>
      </c>
      <c r="H282" t="s">
        <v>236</v>
      </c>
      <c r="I282" t="s">
        <v>326</v>
      </c>
      <c r="J282" t="s">
        <v>99</v>
      </c>
      <c r="K282" t="s">
        <v>254</v>
      </c>
      <c r="L282" t="s">
        <v>255</v>
      </c>
      <c r="M282" t="s">
        <v>232</v>
      </c>
      <c r="N282" t="s">
        <v>256</v>
      </c>
      <c r="O282" t="s">
        <v>148</v>
      </c>
      <c r="P282">
        <v>2</v>
      </c>
      <c r="Q282">
        <v>400</v>
      </c>
      <c r="R282">
        <v>0.15</v>
      </c>
      <c r="S282">
        <v>371</v>
      </c>
      <c r="T282">
        <f>Table1_1[[#This Row],[Quantity]]*Table1_1[[#This Row],[Unit_Price]]</f>
        <v>800</v>
      </c>
      <c r="U282">
        <f>Table1_1[[#This Row],[Discount]]*Table1_1[[#This Row],[Revenue]]</f>
        <v>120</v>
      </c>
      <c r="V282">
        <f>Table1_1[[#This Row],[Revenue]]-Table1_1[[#This Row],[Discount_amount]]-Table1_1[[#This Row],[Shipping_Cost]]</f>
        <v>309</v>
      </c>
      <c r="W282" t="s">
        <v>105</v>
      </c>
      <c r="X282" t="s">
        <v>129</v>
      </c>
      <c r="Y282">
        <v>2026</v>
      </c>
      <c r="Z282">
        <v>3</v>
      </c>
      <c r="AA282" t="s">
        <v>1702</v>
      </c>
      <c r="AB282" t="s">
        <v>1703</v>
      </c>
    </row>
    <row r="283" spans="1:28" x14ac:dyDescent="0.25">
      <c r="A283" s="17" t="s">
        <v>2002</v>
      </c>
      <c r="B283" s="6">
        <v>46141</v>
      </c>
      <c r="C283" t="s">
        <v>122</v>
      </c>
      <c r="D283" t="s">
        <v>816</v>
      </c>
      <c r="E283" t="s">
        <v>110</v>
      </c>
      <c r="F283">
        <v>27</v>
      </c>
      <c r="G283" t="s">
        <v>111</v>
      </c>
      <c r="H283" t="s">
        <v>236</v>
      </c>
      <c r="I283" t="s">
        <v>326</v>
      </c>
      <c r="J283" t="s">
        <v>114</v>
      </c>
      <c r="K283" t="s">
        <v>136</v>
      </c>
      <c r="L283" t="s">
        <v>137</v>
      </c>
      <c r="M283" t="s">
        <v>138</v>
      </c>
      <c r="N283" t="s">
        <v>139</v>
      </c>
      <c r="O283" t="s">
        <v>194</v>
      </c>
      <c r="P283">
        <v>5</v>
      </c>
      <c r="Q283">
        <v>1200</v>
      </c>
      <c r="R283">
        <v>0.1</v>
      </c>
      <c r="S283">
        <v>206</v>
      </c>
      <c r="T283">
        <f>Table1_1[[#This Row],[Quantity]]*Table1_1[[#This Row],[Unit_Price]]</f>
        <v>6000</v>
      </c>
      <c r="U283">
        <f>Table1_1[[#This Row],[Discount]]*Table1_1[[#This Row],[Revenue]]</f>
        <v>600</v>
      </c>
      <c r="V283">
        <f>Table1_1[[#This Row],[Revenue]]-Table1_1[[#This Row],[Discount_amount]]-Table1_1[[#This Row],[Shipping_Cost]]</f>
        <v>5194</v>
      </c>
      <c r="W283" t="s">
        <v>1708</v>
      </c>
      <c r="X283" t="s">
        <v>106</v>
      </c>
      <c r="Y283">
        <v>2026</v>
      </c>
      <c r="Z283">
        <v>2</v>
      </c>
      <c r="AA283" t="s">
        <v>1711</v>
      </c>
      <c r="AB283" t="s">
        <v>1703</v>
      </c>
    </row>
    <row r="284" spans="1:28" x14ac:dyDescent="0.25">
      <c r="A284" s="17" t="s">
        <v>2003</v>
      </c>
      <c r="B284" s="6">
        <v>46248</v>
      </c>
      <c r="C284" t="s">
        <v>461</v>
      </c>
      <c r="D284" t="s">
        <v>206</v>
      </c>
      <c r="E284" t="s">
        <v>95</v>
      </c>
      <c r="F284">
        <v>32</v>
      </c>
      <c r="G284" t="s">
        <v>96</v>
      </c>
      <c r="H284" t="s">
        <v>207</v>
      </c>
      <c r="I284" t="s">
        <v>270</v>
      </c>
      <c r="J284" t="s">
        <v>147</v>
      </c>
      <c r="K284" t="s">
        <v>339</v>
      </c>
      <c r="L284" t="s">
        <v>340</v>
      </c>
      <c r="M284" t="s">
        <v>102</v>
      </c>
      <c r="N284" t="s">
        <v>342</v>
      </c>
      <c r="O284" t="s">
        <v>119</v>
      </c>
      <c r="P284">
        <v>3</v>
      </c>
      <c r="Q284">
        <v>65000</v>
      </c>
      <c r="R284">
        <v>0</v>
      </c>
      <c r="S284">
        <v>64</v>
      </c>
      <c r="T284">
        <f>Table1_1[[#This Row],[Quantity]]*Table1_1[[#This Row],[Unit_Price]]</f>
        <v>195000</v>
      </c>
      <c r="U284">
        <f>Table1_1[[#This Row],[Discount]]*Table1_1[[#This Row],[Revenue]]</f>
        <v>0</v>
      </c>
      <c r="V284">
        <f>Table1_1[[#This Row],[Revenue]]-Table1_1[[#This Row],[Discount_amount]]-Table1_1[[#This Row],[Shipping_Cost]]</f>
        <v>194936</v>
      </c>
      <c r="W284" t="s">
        <v>224</v>
      </c>
      <c r="X284" t="s">
        <v>129</v>
      </c>
      <c r="Y284">
        <v>2026</v>
      </c>
      <c r="Z284">
        <v>3</v>
      </c>
      <c r="AA284" t="s">
        <v>1743</v>
      </c>
      <c r="AB284" t="s">
        <v>1722</v>
      </c>
    </row>
    <row r="285" spans="1:28" x14ac:dyDescent="0.25">
      <c r="A285" s="17" t="s">
        <v>2004</v>
      </c>
      <c r="B285" s="6">
        <v>46089</v>
      </c>
      <c r="C285" t="s">
        <v>819</v>
      </c>
      <c r="D285" t="s">
        <v>820</v>
      </c>
      <c r="E285" t="s">
        <v>95</v>
      </c>
      <c r="F285">
        <v>32</v>
      </c>
      <c r="G285" t="s">
        <v>111</v>
      </c>
      <c r="H285" t="s">
        <v>152</v>
      </c>
      <c r="I285" t="s">
        <v>153</v>
      </c>
      <c r="J285" t="s">
        <v>147</v>
      </c>
      <c r="K285" t="s">
        <v>174</v>
      </c>
      <c r="L285" t="s">
        <v>1724</v>
      </c>
      <c r="M285" t="s">
        <v>102</v>
      </c>
      <c r="N285" t="s">
        <v>176</v>
      </c>
      <c r="O285" t="s">
        <v>169</v>
      </c>
      <c r="P285">
        <v>8</v>
      </c>
      <c r="Q285">
        <v>12500</v>
      </c>
      <c r="R285">
        <v>0.05</v>
      </c>
      <c r="S285">
        <v>322</v>
      </c>
      <c r="T285">
        <f>Table1_1[[#This Row],[Quantity]]*Table1_1[[#This Row],[Unit_Price]]</f>
        <v>100000</v>
      </c>
      <c r="U285">
        <f>Table1_1[[#This Row],[Discount]]*Table1_1[[#This Row],[Revenue]]</f>
        <v>5000</v>
      </c>
      <c r="V285">
        <f>Table1_1[[#This Row],[Revenue]]-Table1_1[[#This Row],[Discount_amount]]-Table1_1[[#This Row],[Shipping_Cost]]</f>
        <v>94678</v>
      </c>
      <c r="W285" t="s">
        <v>1708</v>
      </c>
      <c r="X285" t="s">
        <v>106</v>
      </c>
      <c r="Y285">
        <v>2026</v>
      </c>
      <c r="Z285">
        <v>1</v>
      </c>
      <c r="AA285" t="s">
        <v>1717</v>
      </c>
      <c r="AB285" t="s">
        <v>1712</v>
      </c>
    </row>
    <row r="286" spans="1:28" x14ac:dyDescent="0.25">
      <c r="A286" s="17" t="s">
        <v>2005</v>
      </c>
      <c r="B286" s="6">
        <v>46072</v>
      </c>
      <c r="C286" t="s">
        <v>798</v>
      </c>
      <c r="D286" t="s">
        <v>822</v>
      </c>
      <c r="E286" t="s">
        <v>110</v>
      </c>
      <c r="F286">
        <v>48</v>
      </c>
      <c r="G286" t="s">
        <v>111</v>
      </c>
      <c r="H286" t="s">
        <v>236</v>
      </c>
      <c r="I286" t="s">
        <v>237</v>
      </c>
      <c r="J286" t="s">
        <v>114</v>
      </c>
      <c r="K286" t="s">
        <v>310</v>
      </c>
      <c r="L286" t="s">
        <v>311</v>
      </c>
      <c r="M286" t="s">
        <v>102</v>
      </c>
      <c r="N286" t="s">
        <v>103</v>
      </c>
      <c r="O286" t="s">
        <v>198</v>
      </c>
      <c r="P286">
        <v>7</v>
      </c>
      <c r="Q286">
        <v>1200</v>
      </c>
      <c r="R286">
        <v>0.2</v>
      </c>
      <c r="S286">
        <v>191</v>
      </c>
      <c r="T286">
        <f>Table1_1[[#This Row],[Quantity]]*Table1_1[[#This Row],[Unit_Price]]</f>
        <v>8400</v>
      </c>
      <c r="U286">
        <f>Table1_1[[#This Row],[Discount]]*Table1_1[[#This Row],[Revenue]]</f>
        <v>1680</v>
      </c>
      <c r="V286">
        <f>Table1_1[[#This Row],[Revenue]]-Table1_1[[#This Row],[Discount_amount]]-Table1_1[[#This Row],[Shipping_Cost]]</f>
        <v>6529</v>
      </c>
      <c r="W286" t="s">
        <v>1708</v>
      </c>
      <c r="X286" t="s">
        <v>106</v>
      </c>
      <c r="Y286">
        <v>2026</v>
      </c>
      <c r="Z286">
        <v>1</v>
      </c>
      <c r="AA286" t="s">
        <v>1709</v>
      </c>
      <c r="AB286" t="s">
        <v>1720</v>
      </c>
    </row>
    <row r="287" spans="1:28" x14ac:dyDescent="0.25">
      <c r="A287" s="17" t="s">
        <v>2006</v>
      </c>
      <c r="B287" s="6">
        <v>46039</v>
      </c>
      <c r="C287" t="s">
        <v>408</v>
      </c>
      <c r="D287" t="s">
        <v>242</v>
      </c>
      <c r="E287" t="s">
        <v>95</v>
      </c>
      <c r="F287">
        <v>47</v>
      </c>
      <c r="G287" t="s">
        <v>159</v>
      </c>
      <c r="H287" t="s">
        <v>249</v>
      </c>
      <c r="I287" t="s">
        <v>250</v>
      </c>
      <c r="J287" t="s">
        <v>99</v>
      </c>
      <c r="K287" t="s">
        <v>115</v>
      </c>
      <c r="L287" t="s">
        <v>116</v>
      </c>
      <c r="M287" t="s">
        <v>117</v>
      </c>
      <c r="N287" t="s">
        <v>118</v>
      </c>
      <c r="O287" t="s">
        <v>119</v>
      </c>
      <c r="P287">
        <v>6</v>
      </c>
      <c r="Q287">
        <v>1600</v>
      </c>
      <c r="R287">
        <v>0.15</v>
      </c>
      <c r="S287">
        <v>394</v>
      </c>
      <c r="T287">
        <f>Table1_1[[#This Row],[Quantity]]*Table1_1[[#This Row],[Unit_Price]]</f>
        <v>9600</v>
      </c>
      <c r="U287">
        <f>Table1_1[[#This Row],[Discount]]*Table1_1[[#This Row],[Revenue]]</f>
        <v>1440</v>
      </c>
      <c r="V287">
        <f>Table1_1[[#This Row],[Revenue]]-Table1_1[[#This Row],[Discount_amount]]-Table1_1[[#This Row],[Shipping_Cost]]</f>
        <v>7766</v>
      </c>
      <c r="W287" t="s">
        <v>224</v>
      </c>
      <c r="X287" t="s">
        <v>129</v>
      </c>
      <c r="Y287">
        <v>2026</v>
      </c>
      <c r="Z287">
        <v>1</v>
      </c>
      <c r="AA287" t="s">
        <v>1735</v>
      </c>
      <c r="AB287" t="s">
        <v>1728</v>
      </c>
    </row>
    <row r="288" spans="1:28" x14ac:dyDescent="0.25">
      <c r="A288" s="17" t="s">
        <v>2007</v>
      </c>
      <c r="B288" s="6">
        <v>46248</v>
      </c>
      <c r="C288" t="s">
        <v>186</v>
      </c>
      <c r="D288" t="s">
        <v>812</v>
      </c>
      <c r="E288" t="s">
        <v>95</v>
      </c>
      <c r="F288">
        <v>30</v>
      </c>
      <c r="G288" t="s">
        <v>111</v>
      </c>
      <c r="H288" t="s">
        <v>192</v>
      </c>
      <c r="I288" t="s">
        <v>193</v>
      </c>
      <c r="J288" t="s">
        <v>114</v>
      </c>
      <c r="K288" t="s">
        <v>339</v>
      </c>
      <c r="L288" t="s">
        <v>340</v>
      </c>
      <c r="M288" t="s">
        <v>102</v>
      </c>
      <c r="N288" t="s">
        <v>342</v>
      </c>
      <c r="O288" t="s">
        <v>140</v>
      </c>
      <c r="P288">
        <v>1</v>
      </c>
      <c r="Q288">
        <v>65000</v>
      </c>
      <c r="R288">
        <v>0.2</v>
      </c>
      <c r="S288">
        <v>65</v>
      </c>
      <c r="T288">
        <f>Table1_1[[#This Row],[Quantity]]*Table1_1[[#This Row],[Unit_Price]]</f>
        <v>65000</v>
      </c>
      <c r="U288">
        <f>Table1_1[[#This Row],[Discount]]*Table1_1[[#This Row],[Revenue]]</f>
        <v>13000</v>
      </c>
      <c r="V288">
        <f>Table1_1[[#This Row],[Revenue]]-Table1_1[[#This Row],[Discount_amount]]-Table1_1[[#This Row],[Shipping_Cost]]</f>
        <v>51935</v>
      </c>
      <c r="W288" t="s">
        <v>105</v>
      </c>
      <c r="X288" t="s">
        <v>106</v>
      </c>
      <c r="Y288">
        <v>2026</v>
      </c>
      <c r="Z288">
        <v>3</v>
      </c>
      <c r="AA288" t="s">
        <v>1743</v>
      </c>
      <c r="AB288" t="s">
        <v>1722</v>
      </c>
    </row>
    <row r="289" spans="1:28" x14ac:dyDescent="0.25">
      <c r="A289" s="17" t="s">
        <v>2008</v>
      </c>
      <c r="B289" s="6">
        <v>46202</v>
      </c>
      <c r="C289" t="s">
        <v>826</v>
      </c>
      <c r="D289" t="s">
        <v>827</v>
      </c>
      <c r="E289" t="s">
        <v>110</v>
      </c>
      <c r="F289">
        <v>30</v>
      </c>
      <c r="G289" t="s">
        <v>159</v>
      </c>
      <c r="H289" t="s">
        <v>202</v>
      </c>
      <c r="I289" t="s">
        <v>203</v>
      </c>
      <c r="J289" t="s">
        <v>99</v>
      </c>
      <c r="K289" t="s">
        <v>115</v>
      </c>
      <c r="L289" t="s">
        <v>116</v>
      </c>
      <c r="M289" t="s">
        <v>117</v>
      </c>
      <c r="N289" t="s">
        <v>118</v>
      </c>
      <c r="O289" t="s">
        <v>148</v>
      </c>
      <c r="P289">
        <v>7</v>
      </c>
      <c r="Q289">
        <v>1600</v>
      </c>
      <c r="R289">
        <v>0.15</v>
      </c>
      <c r="S289">
        <v>434</v>
      </c>
      <c r="T289">
        <f>Table1_1[[#This Row],[Quantity]]*Table1_1[[#This Row],[Unit_Price]]</f>
        <v>11200</v>
      </c>
      <c r="U289">
        <f>Table1_1[[#This Row],[Discount]]*Table1_1[[#This Row],[Revenue]]</f>
        <v>1680</v>
      </c>
      <c r="V289">
        <f>Table1_1[[#This Row],[Revenue]]-Table1_1[[#This Row],[Discount_amount]]-Table1_1[[#This Row],[Shipping_Cost]]</f>
        <v>9086</v>
      </c>
      <c r="W289" t="s">
        <v>1708</v>
      </c>
      <c r="X289" t="s">
        <v>106</v>
      </c>
      <c r="Y289">
        <v>2026</v>
      </c>
      <c r="Z289">
        <v>2</v>
      </c>
      <c r="AA289" t="s">
        <v>1714</v>
      </c>
      <c r="AB289" t="s">
        <v>1737</v>
      </c>
    </row>
    <row r="290" spans="1:28" x14ac:dyDescent="0.25">
      <c r="A290" s="17" t="s">
        <v>2009</v>
      </c>
      <c r="B290" s="6">
        <v>46131</v>
      </c>
      <c r="C290" t="s">
        <v>674</v>
      </c>
      <c r="D290" t="s">
        <v>318</v>
      </c>
      <c r="E290" t="s">
        <v>110</v>
      </c>
      <c r="F290">
        <v>27</v>
      </c>
      <c r="G290" t="s">
        <v>111</v>
      </c>
      <c r="H290" t="s">
        <v>192</v>
      </c>
      <c r="I290" t="s">
        <v>193</v>
      </c>
      <c r="J290" t="s">
        <v>147</v>
      </c>
      <c r="K290" t="s">
        <v>230</v>
      </c>
      <c r="L290" t="s">
        <v>231</v>
      </c>
      <c r="M290" t="s">
        <v>232</v>
      </c>
      <c r="N290" t="s">
        <v>233</v>
      </c>
      <c r="O290" t="s">
        <v>119</v>
      </c>
      <c r="P290">
        <v>3</v>
      </c>
      <c r="Q290">
        <v>300</v>
      </c>
      <c r="R290">
        <v>0.05</v>
      </c>
      <c r="S290">
        <v>453</v>
      </c>
      <c r="T290">
        <f>Table1_1[[#This Row],[Quantity]]*Table1_1[[#This Row],[Unit_Price]]</f>
        <v>900</v>
      </c>
      <c r="U290">
        <f>Table1_1[[#This Row],[Discount]]*Table1_1[[#This Row],[Revenue]]</f>
        <v>45</v>
      </c>
      <c r="V290">
        <f>Table1_1[[#This Row],[Revenue]]-Table1_1[[#This Row],[Discount_amount]]-Table1_1[[#This Row],[Shipping_Cost]]</f>
        <v>402</v>
      </c>
      <c r="W290" t="s">
        <v>1716</v>
      </c>
      <c r="X290" t="s">
        <v>129</v>
      </c>
      <c r="Y290">
        <v>2026</v>
      </c>
      <c r="Z290">
        <v>2</v>
      </c>
      <c r="AA290" t="s">
        <v>1711</v>
      </c>
      <c r="AB290" t="s">
        <v>1712</v>
      </c>
    </row>
    <row r="291" spans="1:28" x14ac:dyDescent="0.25">
      <c r="A291" s="17" t="s">
        <v>2010</v>
      </c>
      <c r="B291" s="6">
        <v>46206</v>
      </c>
      <c r="C291" t="s">
        <v>830</v>
      </c>
      <c r="D291" t="s">
        <v>406</v>
      </c>
      <c r="E291" t="s">
        <v>95</v>
      </c>
      <c r="F291">
        <v>38</v>
      </c>
      <c r="G291" t="s">
        <v>111</v>
      </c>
      <c r="H291" t="s">
        <v>236</v>
      </c>
      <c r="I291" t="s">
        <v>326</v>
      </c>
      <c r="J291" t="s">
        <v>147</v>
      </c>
      <c r="K291" t="s">
        <v>124</v>
      </c>
      <c r="L291" t="s">
        <v>125</v>
      </c>
      <c r="M291" t="s">
        <v>126</v>
      </c>
      <c r="N291" t="s">
        <v>127</v>
      </c>
      <c r="O291" t="s">
        <v>140</v>
      </c>
      <c r="P291">
        <v>6</v>
      </c>
      <c r="Q291">
        <v>8500</v>
      </c>
      <c r="R291">
        <v>0</v>
      </c>
      <c r="S291">
        <v>395</v>
      </c>
      <c r="T291">
        <f>Table1_1[[#This Row],[Quantity]]*Table1_1[[#This Row],[Unit_Price]]</f>
        <v>51000</v>
      </c>
      <c r="U291">
        <f>Table1_1[[#This Row],[Discount]]*Table1_1[[#This Row],[Revenue]]</f>
        <v>0</v>
      </c>
      <c r="V291">
        <f>Table1_1[[#This Row],[Revenue]]-Table1_1[[#This Row],[Discount_amount]]-Table1_1[[#This Row],[Shipping_Cost]]</f>
        <v>50605</v>
      </c>
      <c r="W291" t="s">
        <v>224</v>
      </c>
      <c r="X291" t="s">
        <v>106</v>
      </c>
      <c r="Y291">
        <v>2026</v>
      </c>
      <c r="Z291">
        <v>3</v>
      </c>
      <c r="AA291" t="s">
        <v>1702</v>
      </c>
      <c r="AB291" t="s">
        <v>1722</v>
      </c>
    </row>
    <row r="292" spans="1:28" x14ac:dyDescent="0.25">
      <c r="A292" s="17" t="s">
        <v>2011</v>
      </c>
      <c r="B292" s="6">
        <v>46160</v>
      </c>
      <c r="C292" t="s">
        <v>832</v>
      </c>
      <c r="D292" t="s">
        <v>833</v>
      </c>
      <c r="E292" t="s">
        <v>110</v>
      </c>
      <c r="F292">
        <v>21</v>
      </c>
      <c r="G292" t="s">
        <v>96</v>
      </c>
      <c r="H292" t="s">
        <v>207</v>
      </c>
      <c r="I292" t="s">
        <v>208</v>
      </c>
      <c r="J292" t="s">
        <v>99</v>
      </c>
      <c r="K292" t="s">
        <v>230</v>
      </c>
      <c r="L292" t="s">
        <v>231</v>
      </c>
      <c r="M292" t="s">
        <v>232</v>
      </c>
      <c r="N292" t="s">
        <v>233</v>
      </c>
      <c r="O292" t="s">
        <v>148</v>
      </c>
      <c r="P292">
        <v>4</v>
      </c>
      <c r="Q292">
        <v>300</v>
      </c>
      <c r="R292">
        <v>0.15</v>
      </c>
      <c r="S292">
        <v>486</v>
      </c>
      <c r="T292">
        <f>Table1_1[[#This Row],[Quantity]]*Table1_1[[#This Row],[Unit_Price]]</f>
        <v>1200</v>
      </c>
      <c r="U292">
        <f>Table1_1[[#This Row],[Discount]]*Table1_1[[#This Row],[Revenue]]</f>
        <v>180</v>
      </c>
      <c r="V292">
        <f>Table1_1[[#This Row],[Revenue]]-Table1_1[[#This Row],[Discount_amount]]-Table1_1[[#This Row],[Shipping_Cost]]</f>
        <v>534</v>
      </c>
      <c r="W292" t="s">
        <v>120</v>
      </c>
      <c r="X292" t="s">
        <v>129</v>
      </c>
      <c r="Y292">
        <v>2026</v>
      </c>
      <c r="Z292">
        <v>2</v>
      </c>
      <c r="AA292" t="s">
        <v>1705</v>
      </c>
      <c r="AB292" t="s">
        <v>1737</v>
      </c>
    </row>
    <row r="293" spans="1:28" x14ac:dyDescent="0.25">
      <c r="A293" s="17" t="s">
        <v>2012</v>
      </c>
      <c r="B293" s="6">
        <v>46063</v>
      </c>
      <c r="C293" t="s">
        <v>835</v>
      </c>
      <c r="D293" t="s">
        <v>348</v>
      </c>
      <c r="E293" t="s">
        <v>95</v>
      </c>
      <c r="F293">
        <v>41</v>
      </c>
      <c r="G293" t="s">
        <v>111</v>
      </c>
      <c r="H293" t="s">
        <v>112</v>
      </c>
      <c r="I293" t="s">
        <v>188</v>
      </c>
      <c r="J293" t="s">
        <v>147</v>
      </c>
      <c r="K293" t="s">
        <v>182</v>
      </c>
      <c r="L293" t="s">
        <v>183</v>
      </c>
      <c r="M293" t="s">
        <v>138</v>
      </c>
      <c r="N293" t="s">
        <v>184</v>
      </c>
      <c r="O293" t="s">
        <v>154</v>
      </c>
      <c r="P293">
        <v>8</v>
      </c>
      <c r="Q293">
        <v>650</v>
      </c>
      <c r="R293">
        <v>0</v>
      </c>
      <c r="S293">
        <v>124</v>
      </c>
      <c r="T293">
        <f>Table1_1[[#This Row],[Quantity]]*Table1_1[[#This Row],[Unit_Price]]</f>
        <v>5200</v>
      </c>
      <c r="U293">
        <f>Table1_1[[#This Row],[Discount]]*Table1_1[[#This Row],[Revenue]]</f>
        <v>0</v>
      </c>
      <c r="V293">
        <f>Table1_1[[#This Row],[Revenue]]-Table1_1[[#This Row],[Discount_amount]]-Table1_1[[#This Row],[Shipping_Cost]]</f>
        <v>5076</v>
      </c>
      <c r="W293" t="s">
        <v>1716</v>
      </c>
      <c r="X293" t="s">
        <v>106</v>
      </c>
      <c r="Y293">
        <v>2026</v>
      </c>
      <c r="Z293">
        <v>1</v>
      </c>
      <c r="AA293" t="s">
        <v>1709</v>
      </c>
      <c r="AB293" t="s">
        <v>1706</v>
      </c>
    </row>
    <row r="294" spans="1:28" x14ac:dyDescent="0.25">
      <c r="A294" s="17" t="s">
        <v>2013</v>
      </c>
      <c r="B294" s="6">
        <v>46050</v>
      </c>
      <c r="C294" t="s">
        <v>687</v>
      </c>
      <c r="D294" t="s">
        <v>820</v>
      </c>
      <c r="E294" t="s">
        <v>110</v>
      </c>
      <c r="F294">
        <v>27</v>
      </c>
      <c r="G294" t="s">
        <v>111</v>
      </c>
      <c r="H294" t="s">
        <v>236</v>
      </c>
      <c r="I294" t="s">
        <v>326</v>
      </c>
      <c r="J294" t="s">
        <v>99</v>
      </c>
      <c r="K294" t="s">
        <v>136</v>
      </c>
      <c r="L294" t="s">
        <v>137</v>
      </c>
      <c r="M294" t="s">
        <v>138</v>
      </c>
      <c r="N294" t="s">
        <v>139</v>
      </c>
      <c r="O294" t="s">
        <v>169</v>
      </c>
      <c r="P294">
        <v>5</v>
      </c>
      <c r="Q294">
        <v>1200</v>
      </c>
      <c r="R294">
        <v>0.1</v>
      </c>
      <c r="S294">
        <v>80</v>
      </c>
      <c r="T294">
        <f>Table1_1[[#This Row],[Quantity]]*Table1_1[[#This Row],[Unit_Price]]</f>
        <v>6000</v>
      </c>
      <c r="U294">
        <f>Table1_1[[#This Row],[Discount]]*Table1_1[[#This Row],[Revenue]]</f>
        <v>600</v>
      </c>
      <c r="V294">
        <f>Table1_1[[#This Row],[Revenue]]-Table1_1[[#This Row],[Discount_amount]]-Table1_1[[#This Row],[Shipping_Cost]]</f>
        <v>5320</v>
      </c>
      <c r="W294" t="s">
        <v>120</v>
      </c>
      <c r="X294" t="s">
        <v>106</v>
      </c>
      <c r="Y294">
        <v>2026</v>
      </c>
      <c r="Z294">
        <v>1</v>
      </c>
      <c r="AA294" t="s">
        <v>1735</v>
      </c>
      <c r="AB294" t="s">
        <v>1703</v>
      </c>
    </row>
    <row r="295" spans="1:28" x14ac:dyDescent="0.25">
      <c r="A295" s="17" t="s">
        <v>2014</v>
      </c>
      <c r="B295" s="6">
        <v>46094</v>
      </c>
      <c r="C295" t="s">
        <v>536</v>
      </c>
      <c r="D295" t="s">
        <v>488</v>
      </c>
      <c r="E295" t="s">
        <v>95</v>
      </c>
      <c r="F295">
        <v>52</v>
      </c>
      <c r="G295" t="s">
        <v>111</v>
      </c>
      <c r="H295" t="s">
        <v>152</v>
      </c>
      <c r="I295" t="s">
        <v>274</v>
      </c>
      <c r="J295" t="s">
        <v>147</v>
      </c>
      <c r="K295" t="s">
        <v>238</v>
      </c>
      <c r="L295" t="s">
        <v>239</v>
      </c>
      <c r="M295" t="s">
        <v>126</v>
      </c>
      <c r="N295" t="s">
        <v>240</v>
      </c>
      <c r="O295" t="s">
        <v>140</v>
      </c>
      <c r="P295">
        <v>1</v>
      </c>
      <c r="Q295">
        <v>10500</v>
      </c>
      <c r="R295">
        <v>0</v>
      </c>
      <c r="S295">
        <v>167</v>
      </c>
      <c r="T295">
        <f>Table1_1[[#This Row],[Quantity]]*Table1_1[[#This Row],[Unit_Price]]</f>
        <v>10500</v>
      </c>
      <c r="U295">
        <f>Table1_1[[#This Row],[Discount]]*Table1_1[[#This Row],[Revenue]]</f>
        <v>0</v>
      </c>
      <c r="V295">
        <f>Table1_1[[#This Row],[Revenue]]-Table1_1[[#This Row],[Discount_amount]]-Table1_1[[#This Row],[Shipping_Cost]]</f>
        <v>10333</v>
      </c>
      <c r="W295" t="s">
        <v>224</v>
      </c>
      <c r="X295" t="s">
        <v>106</v>
      </c>
      <c r="Y295">
        <v>2026</v>
      </c>
      <c r="Z295">
        <v>1</v>
      </c>
      <c r="AA295" t="s">
        <v>1717</v>
      </c>
      <c r="AB295" t="s">
        <v>1722</v>
      </c>
    </row>
    <row r="296" spans="1:28" x14ac:dyDescent="0.25">
      <c r="A296" s="17" t="s">
        <v>2015</v>
      </c>
      <c r="B296" s="6">
        <v>46165</v>
      </c>
      <c r="C296" t="s">
        <v>839</v>
      </c>
      <c r="D296" t="s">
        <v>840</v>
      </c>
      <c r="E296" t="s">
        <v>95</v>
      </c>
      <c r="F296">
        <v>46</v>
      </c>
      <c r="G296" t="s">
        <v>111</v>
      </c>
      <c r="H296" t="s">
        <v>236</v>
      </c>
      <c r="I296" t="s">
        <v>326</v>
      </c>
      <c r="J296" t="s">
        <v>99</v>
      </c>
      <c r="K296" t="s">
        <v>100</v>
      </c>
      <c r="L296" t="s">
        <v>101</v>
      </c>
      <c r="M296" t="s">
        <v>102</v>
      </c>
      <c r="N296" t="s">
        <v>103</v>
      </c>
      <c r="O296" t="s">
        <v>119</v>
      </c>
      <c r="P296">
        <v>6</v>
      </c>
      <c r="Q296">
        <v>850</v>
      </c>
      <c r="R296">
        <v>0.05</v>
      </c>
      <c r="S296">
        <v>255</v>
      </c>
      <c r="T296">
        <f>Table1_1[[#This Row],[Quantity]]*Table1_1[[#This Row],[Unit_Price]]</f>
        <v>5100</v>
      </c>
      <c r="U296">
        <f>Table1_1[[#This Row],[Discount]]*Table1_1[[#This Row],[Revenue]]</f>
        <v>255</v>
      </c>
      <c r="V296">
        <f>Table1_1[[#This Row],[Revenue]]-Table1_1[[#This Row],[Discount_amount]]-Table1_1[[#This Row],[Shipping_Cost]]</f>
        <v>4590</v>
      </c>
      <c r="W296" t="s">
        <v>224</v>
      </c>
      <c r="X296" t="s">
        <v>106</v>
      </c>
      <c r="Y296">
        <v>2026</v>
      </c>
      <c r="Z296">
        <v>2</v>
      </c>
      <c r="AA296" t="s">
        <v>1705</v>
      </c>
      <c r="AB296" t="s">
        <v>1728</v>
      </c>
    </row>
    <row r="297" spans="1:28" x14ac:dyDescent="0.25">
      <c r="A297" s="17" t="s">
        <v>2016</v>
      </c>
      <c r="B297" s="6">
        <v>46085</v>
      </c>
      <c r="C297" t="s">
        <v>669</v>
      </c>
      <c r="D297" t="s">
        <v>564</v>
      </c>
      <c r="E297" t="s">
        <v>110</v>
      </c>
      <c r="F297">
        <v>53</v>
      </c>
      <c r="G297" t="s">
        <v>111</v>
      </c>
      <c r="H297" t="s">
        <v>192</v>
      </c>
      <c r="I297" t="s">
        <v>193</v>
      </c>
      <c r="J297" t="s">
        <v>114</v>
      </c>
      <c r="K297" t="s">
        <v>182</v>
      </c>
      <c r="L297" t="s">
        <v>183</v>
      </c>
      <c r="M297" t="s">
        <v>138</v>
      </c>
      <c r="N297" t="s">
        <v>184</v>
      </c>
      <c r="O297" t="s">
        <v>198</v>
      </c>
      <c r="P297">
        <v>7</v>
      </c>
      <c r="Q297">
        <v>650</v>
      </c>
      <c r="R297">
        <v>0</v>
      </c>
      <c r="S297">
        <v>205</v>
      </c>
      <c r="T297">
        <f>Table1_1[[#This Row],[Quantity]]*Table1_1[[#This Row],[Unit_Price]]</f>
        <v>4550</v>
      </c>
      <c r="U297">
        <f>Table1_1[[#This Row],[Discount]]*Table1_1[[#This Row],[Revenue]]</f>
        <v>0</v>
      </c>
      <c r="V297">
        <f>Table1_1[[#This Row],[Revenue]]-Table1_1[[#This Row],[Discount_amount]]-Table1_1[[#This Row],[Shipping_Cost]]</f>
        <v>4345</v>
      </c>
      <c r="W297" t="s">
        <v>224</v>
      </c>
      <c r="X297" t="s">
        <v>129</v>
      </c>
      <c r="Y297">
        <v>2026</v>
      </c>
      <c r="Z297">
        <v>1</v>
      </c>
      <c r="AA297" t="s">
        <v>1717</v>
      </c>
      <c r="AB297" t="s">
        <v>1703</v>
      </c>
    </row>
    <row r="298" spans="1:28" x14ac:dyDescent="0.25">
      <c r="A298" s="17" t="s">
        <v>2017</v>
      </c>
      <c r="B298" s="6">
        <v>46109</v>
      </c>
      <c r="C298" t="s">
        <v>405</v>
      </c>
      <c r="D298" t="s">
        <v>354</v>
      </c>
      <c r="E298" t="s">
        <v>110</v>
      </c>
      <c r="F298">
        <v>51</v>
      </c>
      <c r="G298" t="s">
        <v>96</v>
      </c>
      <c r="H298" t="s">
        <v>228</v>
      </c>
      <c r="I298" t="s">
        <v>229</v>
      </c>
      <c r="J298" t="s">
        <v>147</v>
      </c>
      <c r="K298" t="s">
        <v>174</v>
      </c>
      <c r="L298" t="s">
        <v>1724</v>
      </c>
      <c r="M298" t="s">
        <v>102</v>
      </c>
      <c r="N298" t="s">
        <v>176</v>
      </c>
      <c r="O298" t="s">
        <v>148</v>
      </c>
      <c r="P298">
        <v>4</v>
      </c>
      <c r="Q298">
        <v>12500</v>
      </c>
      <c r="R298">
        <v>0.05</v>
      </c>
      <c r="S298">
        <v>368</v>
      </c>
      <c r="T298">
        <f>Table1_1[[#This Row],[Quantity]]*Table1_1[[#This Row],[Unit_Price]]</f>
        <v>50000</v>
      </c>
      <c r="U298">
        <f>Table1_1[[#This Row],[Discount]]*Table1_1[[#This Row],[Revenue]]</f>
        <v>2500</v>
      </c>
      <c r="V298">
        <f>Table1_1[[#This Row],[Revenue]]-Table1_1[[#This Row],[Discount_amount]]-Table1_1[[#This Row],[Shipping_Cost]]</f>
        <v>47132</v>
      </c>
      <c r="W298" t="s">
        <v>105</v>
      </c>
      <c r="X298" t="s">
        <v>106</v>
      </c>
      <c r="Y298">
        <v>2026</v>
      </c>
      <c r="Z298">
        <v>1</v>
      </c>
      <c r="AA298" t="s">
        <v>1717</v>
      </c>
      <c r="AB298" t="s">
        <v>1728</v>
      </c>
    </row>
    <row r="299" spans="1:28" x14ac:dyDescent="0.25">
      <c r="A299" s="17" t="s">
        <v>2018</v>
      </c>
      <c r="B299" s="6">
        <v>46166</v>
      </c>
      <c r="C299" t="s">
        <v>285</v>
      </c>
      <c r="D299" t="s">
        <v>413</v>
      </c>
      <c r="E299" t="s">
        <v>95</v>
      </c>
      <c r="F299">
        <v>24</v>
      </c>
      <c r="G299" t="s">
        <v>111</v>
      </c>
      <c r="H299" t="s">
        <v>112</v>
      </c>
      <c r="I299" t="s">
        <v>173</v>
      </c>
      <c r="J299" t="s">
        <v>99</v>
      </c>
      <c r="K299" t="s">
        <v>339</v>
      </c>
      <c r="L299" t="s">
        <v>340</v>
      </c>
      <c r="M299" t="s">
        <v>102</v>
      </c>
      <c r="N299" t="s">
        <v>342</v>
      </c>
      <c r="O299" t="s">
        <v>198</v>
      </c>
      <c r="P299">
        <v>1</v>
      </c>
      <c r="Q299">
        <v>65000</v>
      </c>
      <c r="R299">
        <v>0.05</v>
      </c>
      <c r="S299">
        <v>450</v>
      </c>
      <c r="T299">
        <f>Table1_1[[#This Row],[Quantity]]*Table1_1[[#This Row],[Unit_Price]]</f>
        <v>65000</v>
      </c>
      <c r="U299">
        <f>Table1_1[[#This Row],[Discount]]*Table1_1[[#This Row],[Revenue]]</f>
        <v>3250</v>
      </c>
      <c r="V299">
        <f>Table1_1[[#This Row],[Revenue]]-Table1_1[[#This Row],[Discount_amount]]-Table1_1[[#This Row],[Shipping_Cost]]</f>
        <v>61300</v>
      </c>
      <c r="W299" t="s">
        <v>105</v>
      </c>
      <c r="X299" t="s">
        <v>106</v>
      </c>
      <c r="Y299">
        <v>2026</v>
      </c>
      <c r="Z299">
        <v>2</v>
      </c>
      <c r="AA299" t="s">
        <v>1705</v>
      </c>
      <c r="AB299" t="s">
        <v>1712</v>
      </c>
    </row>
    <row r="300" spans="1:28" x14ac:dyDescent="0.25">
      <c r="A300" s="17" t="s">
        <v>2019</v>
      </c>
      <c r="B300" s="6">
        <v>46235</v>
      </c>
      <c r="C300" t="s">
        <v>143</v>
      </c>
      <c r="D300" t="s">
        <v>845</v>
      </c>
      <c r="E300" t="s">
        <v>110</v>
      </c>
      <c r="F300">
        <v>37</v>
      </c>
      <c r="G300" t="s">
        <v>111</v>
      </c>
      <c r="H300" t="s">
        <v>192</v>
      </c>
      <c r="I300" t="s">
        <v>193</v>
      </c>
      <c r="J300" t="s">
        <v>147</v>
      </c>
      <c r="K300" t="s">
        <v>222</v>
      </c>
      <c r="L300" t="s">
        <v>1739</v>
      </c>
      <c r="M300" t="s">
        <v>102</v>
      </c>
      <c r="N300" t="s">
        <v>103</v>
      </c>
      <c r="O300" t="s">
        <v>119</v>
      </c>
      <c r="P300">
        <v>2</v>
      </c>
      <c r="Q300">
        <v>1600</v>
      </c>
      <c r="R300">
        <v>0.05</v>
      </c>
      <c r="S300">
        <v>77</v>
      </c>
      <c r="T300">
        <f>Table1_1[[#This Row],[Quantity]]*Table1_1[[#This Row],[Unit_Price]]</f>
        <v>3200</v>
      </c>
      <c r="U300">
        <f>Table1_1[[#This Row],[Discount]]*Table1_1[[#This Row],[Revenue]]</f>
        <v>160</v>
      </c>
      <c r="V300">
        <f>Table1_1[[#This Row],[Revenue]]-Table1_1[[#This Row],[Discount_amount]]-Table1_1[[#This Row],[Shipping_Cost]]</f>
        <v>2963</v>
      </c>
      <c r="W300" t="s">
        <v>120</v>
      </c>
      <c r="X300" t="s">
        <v>129</v>
      </c>
      <c r="Y300">
        <v>2026</v>
      </c>
      <c r="Z300">
        <v>3</v>
      </c>
      <c r="AA300" t="s">
        <v>1743</v>
      </c>
      <c r="AB300" t="s">
        <v>1728</v>
      </c>
    </row>
    <row r="301" spans="1:28" x14ac:dyDescent="0.25">
      <c r="A301" s="17" t="s">
        <v>2020</v>
      </c>
      <c r="B301" s="6">
        <v>46155</v>
      </c>
      <c r="C301" t="s">
        <v>93</v>
      </c>
      <c r="D301" t="s">
        <v>847</v>
      </c>
      <c r="E301" t="s">
        <v>95</v>
      </c>
      <c r="F301">
        <v>42</v>
      </c>
      <c r="G301" t="s">
        <v>111</v>
      </c>
      <c r="H301" t="s">
        <v>152</v>
      </c>
      <c r="I301" t="s">
        <v>274</v>
      </c>
      <c r="J301" t="s">
        <v>147</v>
      </c>
      <c r="K301" t="s">
        <v>222</v>
      </c>
      <c r="L301" t="s">
        <v>1739</v>
      </c>
      <c r="M301" t="s">
        <v>102</v>
      </c>
      <c r="N301" t="s">
        <v>103</v>
      </c>
      <c r="O301" t="s">
        <v>148</v>
      </c>
      <c r="P301">
        <v>0</v>
      </c>
      <c r="Q301">
        <v>1600</v>
      </c>
      <c r="R301">
        <v>0</v>
      </c>
      <c r="S301">
        <v>160</v>
      </c>
      <c r="T301">
        <f>Table1_1[[#This Row],[Quantity]]*Table1_1[[#This Row],[Unit_Price]]</f>
        <v>0</v>
      </c>
      <c r="U301">
        <f>Table1_1[[#This Row],[Discount]]*Table1_1[[#This Row],[Revenue]]</f>
        <v>0</v>
      </c>
      <c r="V301">
        <f>Table1_1[[#This Row],[Revenue]]-Table1_1[[#This Row],[Discount_amount]]-Table1_1[[#This Row],[Shipping_Cost]]</f>
        <v>-160</v>
      </c>
      <c r="W301" t="s">
        <v>224</v>
      </c>
      <c r="X301" t="s">
        <v>106</v>
      </c>
      <c r="Y301">
        <v>2026</v>
      </c>
      <c r="Z301">
        <v>2</v>
      </c>
      <c r="AA301" t="s">
        <v>1705</v>
      </c>
      <c r="AB301" t="s">
        <v>1703</v>
      </c>
    </row>
    <row r="302" spans="1:28" x14ac:dyDescent="0.25">
      <c r="A302" s="17" t="s">
        <v>2021</v>
      </c>
      <c r="B302" s="6">
        <v>46152</v>
      </c>
      <c r="C302" t="s">
        <v>396</v>
      </c>
      <c r="D302" t="s">
        <v>849</v>
      </c>
      <c r="E302" t="s">
        <v>110</v>
      </c>
      <c r="F302">
        <v>31</v>
      </c>
      <c r="G302" t="s">
        <v>133</v>
      </c>
      <c r="H302" t="s">
        <v>390</v>
      </c>
      <c r="I302" t="s">
        <v>391</v>
      </c>
      <c r="J302" t="s">
        <v>114</v>
      </c>
      <c r="K302" t="s">
        <v>254</v>
      </c>
      <c r="L302" t="s">
        <v>255</v>
      </c>
      <c r="M302" t="s">
        <v>232</v>
      </c>
      <c r="N302" t="s">
        <v>256</v>
      </c>
      <c r="O302" t="s">
        <v>169</v>
      </c>
      <c r="P302">
        <v>7</v>
      </c>
      <c r="Q302">
        <v>400</v>
      </c>
      <c r="R302">
        <v>0.05</v>
      </c>
      <c r="S302">
        <v>460</v>
      </c>
      <c r="T302">
        <f>Table1_1[[#This Row],[Quantity]]*Table1_1[[#This Row],[Unit_Price]]</f>
        <v>2800</v>
      </c>
      <c r="U302">
        <f>Table1_1[[#This Row],[Discount]]*Table1_1[[#This Row],[Revenue]]</f>
        <v>140</v>
      </c>
      <c r="V302">
        <f>Table1_1[[#This Row],[Revenue]]-Table1_1[[#This Row],[Discount_amount]]-Table1_1[[#This Row],[Shipping_Cost]]</f>
        <v>2200</v>
      </c>
      <c r="W302" t="s">
        <v>1716</v>
      </c>
      <c r="X302" t="s">
        <v>106</v>
      </c>
      <c r="Y302">
        <v>2026</v>
      </c>
      <c r="Z302">
        <v>2</v>
      </c>
      <c r="AA302" t="s">
        <v>1705</v>
      </c>
      <c r="AB302" t="s">
        <v>1712</v>
      </c>
    </row>
    <row r="303" spans="1:28" x14ac:dyDescent="0.25">
      <c r="A303" s="17" t="s">
        <v>2022</v>
      </c>
      <c r="B303" s="6">
        <v>46108</v>
      </c>
      <c r="C303" t="s">
        <v>851</v>
      </c>
      <c r="D303" t="s">
        <v>588</v>
      </c>
      <c r="E303" t="s">
        <v>110</v>
      </c>
      <c r="F303">
        <v>37</v>
      </c>
      <c r="G303" t="s">
        <v>111</v>
      </c>
      <c r="H303" t="s">
        <v>112</v>
      </c>
      <c r="I303" t="s">
        <v>315</v>
      </c>
      <c r="J303" t="s">
        <v>147</v>
      </c>
      <c r="K303" t="s">
        <v>115</v>
      </c>
      <c r="L303" t="s">
        <v>116</v>
      </c>
      <c r="M303" t="s">
        <v>117</v>
      </c>
      <c r="N303" t="s">
        <v>118</v>
      </c>
      <c r="O303" t="s">
        <v>169</v>
      </c>
      <c r="P303">
        <v>6</v>
      </c>
      <c r="Q303">
        <v>1600</v>
      </c>
      <c r="R303">
        <v>0.1</v>
      </c>
      <c r="S303">
        <v>250</v>
      </c>
      <c r="T303">
        <f>Table1_1[[#This Row],[Quantity]]*Table1_1[[#This Row],[Unit_Price]]</f>
        <v>9600</v>
      </c>
      <c r="U303">
        <f>Table1_1[[#This Row],[Discount]]*Table1_1[[#This Row],[Revenue]]</f>
        <v>960</v>
      </c>
      <c r="V303">
        <f>Table1_1[[#This Row],[Revenue]]-Table1_1[[#This Row],[Discount_amount]]-Table1_1[[#This Row],[Shipping_Cost]]</f>
        <v>8390</v>
      </c>
      <c r="W303" t="s">
        <v>120</v>
      </c>
      <c r="X303" t="s">
        <v>106</v>
      </c>
      <c r="Y303">
        <v>2026</v>
      </c>
      <c r="Z303">
        <v>1</v>
      </c>
      <c r="AA303" t="s">
        <v>1717</v>
      </c>
      <c r="AB303" t="s">
        <v>1722</v>
      </c>
    </row>
    <row r="304" spans="1:28" x14ac:dyDescent="0.25">
      <c r="A304" s="17" t="s">
        <v>2023</v>
      </c>
      <c r="B304" s="6">
        <v>46053</v>
      </c>
      <c r="C304" t="s">
        <v>411</v>
      </c>
      <c r="D304" t="s">
        <v>151</v>
      </c>
      <c r="E304" t="s">
        <v>110</v>
      </c>
      <c r="F304">
        <v>41</v>
      </c>
      <c r="G304" t="s">
        <v>96</v>
      </c>
      <c r="H304" t="s">
        <v>228</v>
      </c>
      <c r="I304" t="s">
        <v>229</v>
      </c>
      <c r="J304" t="s">
        <v>114</v>
      </c>
      <c r="K304" t="s">
        <v>339</v>
      </c>
      <c r="L304" t="s">
        <v>340</v>
      </c>
      <c r="M304" t="s">
        <v>102</v>
      </c>
      <c r="N304" t="s">
        <v>342</v>
      </c>
      <c r="O304" t="s">
        <v>198</v>
      </c>
      <c r="P304">
        <v>7</v>
      </c>
      <c r="Q304">
        <v>65000</v>
      </c>
      <c r="R304">
        <v>0.1</v>
      </c>
      <c r="S304">
        <v>326</v>
      </c>
      <c r="T304">
        <f>Table1_1[[#This Row],[Quantity]]*Table1_1[[#This Row],[Unit_Price]]</f>
        <v>455000</v>
      </c>
      <c r="U304">
        <f>Table1_1[[#This Row],[Discount]]*Table1_1[[#This Row],[Revenue]]</f>
        <v>45500</v>
      </c>
      <c r="V304">
        <f>Table1_1[[#This Row],[Revenue]]-Table1_1[[#This Row],[Discount_amount]]-Table1_1[[#This Row],[Shipping_Cost]]</f>
        <v>409174</v>
      </c>
      <c r="W304" t="s">
        <v>120</v>
      </c>
      <c r="X304" t="s">
        <v>106</v>
      </c>
      <c r="Y304">
        <v>2026</v>
      </c>
      <c r="Z304">
        <v>1</v>
      </c>
      <c r="AA304" t="s">
        <v>1735</v>
      </c>
      <c r="AB304" t="s">
        <v>1728</v>
      </c>
    </row>
    <row r="305" spans="1:28" x14ac:dyDescent="0.25">
      <c r="A305" s="17" t="s">
        <v>2024</v>
      </c>
      <c r="B305" s="6">
        <v>46166</v>
      </c>
      <c r="C305" t="s">
        <v>200</v>
      </c>
      <c r="D305" t="s">
        <v>854</v>
      </c>
      <c r="E305" t="s">
        <v>110</v>
      </c>
      <c r="F305">
        <v>28</v>
      </c>
      <c r="G305" t="s">
        <v>159</v>
      </c>
      <c r="H305" t="s">
        <v>160</v>
      </c>
      <c r="I305" t="s">
        <v>161</v>
      </c>
      <c r="J305" t="s">
        <v>147</v>
      </c>
      <c r="K305" t="s">
        <v>115</v>
      </c>
      <c r="L305" t="s">
        <v>116</v>
      </c>
      <c r="M305" t="s">
        <v>117</v>
      </c>
      <c r="N305" t="s">
        <v>118</v>
      </c>
      <c r="O305" t="s">
        <v>119</v>
      </c>
      <c r="P305">
        <v>5</v>
      </c>
      <c r="Q305">
        <v>1600</v>
      </c>
      <c r="R305">
        <v>0</v>
      </c>
      <c r="S305">
        <v>388</v>
      </c>
      <c r="T305">
        <f>Table1_1[[#This Row],[Quantity]]*Table1_1[[#This Row],[Unit_Price]]</f>
        <v>8000</v>
      </c>
      <c r="U305">
        <f>Table1_1[[#This Row],[Discount]]*Table1_1[[#This Row],[Revenue]]</f>
        <v>0</v>
      </c>
      <c r="V305">
        <f>Table1_1[[#This Row],[Revenue]]-Table1_1[[#This Row],[Discount_amount]]-Table1_1[[#This Row],[Shipping_Cost]]</f>
        <v>7612</v>
      </c>
      <c r="W305" t="s">
        <v>105</v>
      </c>
      <c r="X305" t="s">
        <v>129</v>
      </c>
      <c r="Y305">
        <v>2026</v>
      </c>
      <c r="Z305">
        <v>2</v>
      </c>
      <c r="AA305" t="s">
        <v>1705</v>
      </c>
      <c r="AB305" t="s">
        <v>1712</v>
      </c>
    </row>
    <row r="306" spans="1:28" x14ac:dyDescent="0.25">
      <c r="A306" s="17" t="s">
        <v>2025</v>
      </c>
      <c r="B306" s="6">
        <v>46125</v>
      </c>
      <c r="C306" t="s">
        <v>856</v>
      </c>
      <c r="D306" t="s">
        <v>857</v>
      </c>
      <c r="E306" t="s">
        <v>95</v>
      </c>
      <c r="F306">
        <v>45</v>
      </c>
      <c r="G306" t="s">
        <v>111</v>
      </c>
      <c r="H306" t="s">
        <v>112</v>
      </c>
      <c r="I306" t="s">
        <v>173</v>
      </c>
      <c r="J306" t="s">
        <v>147</v>
      </c>
      <c r="K306" t="s">
        <v>124</v>
      </c>
      <c r="L306" t="s">
        <v>125</v>
      </c>
      <c r="M306" t="s">
        <v>126</v>
      </c>
      <c r="N306" t="s">
        <v>127</v>
      </c>
      <c r="O306" t="s">
        <v>148</v>
      </c>
      <c r="P306">
        <v>2</v>
      </c>
      <c r="Q306">
        <v>8500</v>
      </c>
      <c r="R306">
        <v>0.05</v>
      </c>
      <c r="S306">
        <v>450</v>
      </c>
      <c r="T306">
        <f>Table1_1[[#This Row],[Quantity]]*Table1_1[[#This Row],[Unit_Price]]</f>
        <v>17000</v>
      </c>
      <c r="U306">
        <f>Table1_1[[#This Row],[Discount]]*Table1_1[[#This Row],[Revenue]]</f>
        <v>850</v>
      </c>
      <c r="V306">
        <f>Table1_1[[#This Row],[Revenue]]-Table1_1[[#This Row],[Discount_amount]]-Table1_1[[#This Row],[Shipping_Cost]]</f>
        <v>15700</v>
      </c>
      <c r="W306" t="s">
        <v>105</v>
      </c>
      <c r="X306" t="s">
        <v>141</v>
      </c>
      <c r="Y306">
        <v>2026</v>
      </c>
      <c r="Z306">
        <v>2</v>
      </c>
      <c r="AA306" t="s">
        <v>1711</v>
      </c>
      <c r="AB306" t="s">
        <v>1737</v>
      </c>
    </row>
    <row r="307" spans="1:28" x14ac:dyDescent="0.25">
      <c r="A307" s="17" t="s">
        <v>2026</v>
      </c>
      <c r="B307" s="6">
        <v>46043</v>
      </c>
      <c r="C307" t="s">
        <v>299</v>
      </c>
      <c r="D307" t="s">
        <v>859</v>
      </c>
      <c r="E307" t="s">
        <v>110</v>
      </c>
      <c r="F307">
        <v>42</v>
      </c>
      <c r="G307" t="s">
        <v>111</v>
      </c>
      <c r="H307" t="s">
        <v>152</v>
      </c>
      <c r="I307" t="s">
        <v>153</v>
      </c>
      <c r="J307" t="s">
        <v>147</v>
      </c>
      <c r="K307" t="s">
        <v>115</v>
      </c>
      <c r="L307" t="s">
        <v>116</v>
      </c>
      <c r="M307" t="s">
        <v>117</v>
      </c>
      <c r="N307" t="s">
        <v>118</v>
      </c>
      <c r="O307" t="s">
        <v>154</v>
      </c>
      <c r="P307">
        <v>3</v>
      </c>
      <c r="Q307">
        <v>1600</v>
      </c>
      <c r="R307">
        <v>0.2</v>
      </c>
      <c r="S307">
        <v>323</v>
      </c>
      <c r="T307">
        <f>Table1_1[[#This Row],[Quantity]]*Table1_1[[#This Row],[Unit_Price]]</f>
        <v>4800</v>
      </c>
      <c r="U307">
        <f>Table1_1[[#This Row],[Discount]]*Table1_1[[#This Row],[Revenue]]</f>
        <v>960</v>
      </c>
      <c r="V307">
        <f>Table1_1[[#This Row],[Revenue]]-Table1_1[[#This Row],[Discount_amount]]-Table1_1[[#This Row],[Shipping_Cost]]</f>
        <v>3517</v>
      </c>
      <c r="W307" t="s">
        <v>224</v>
      </c>
      <c r="X307" t="s">
        <v>106</v>
      </c>
      <c r="Y307">
        <v>2026</v>
      </c>
      <c r="Z307">
        <v>1</v>
      </c>
      <c r="AA307" t="s">
        <v>1735</v>
      </c>
      <c r="AB307" t="s">
        <v>1703</v>
      </c>
    </row>
    <row r="308" spans="1:28" x14ac:dyDescent="0.25">
      <c r="A308" s="17" t="s">
        <v>2027</v>
      </c>
      <c r="B308" s="6">
        <v>46032</v>
      </c>
      <c r="C308" t="s">
        <v>330</v>
      </c>
      <c r="D308" t="s">
        <v>420</v>
      </c>
      <c r="E308" t="s">
        <v>110</v>
      </c>
      <c r="F308">
        <v>55</v>
      </c>
      <c r="G308" t="s">
        <v>111</v>
      </c>
      <c r="H308" t="s">
        <v>112</v>
      </c>
      <c r="I308" t="s">
        <v>315</v>
      </c>
      <c r="J308" t="s">
        <v>99</v>
      </c>
      <c r="K308" t="s">
        <v>254</v>
      </c>
      <c r="L308" t="s">
        <v>255</v>
      </c>
      <c r="M308" t="s">
        <v>232</v>
      </c>
      <c r="N308" t="s">
        <v>256</v>
      </c>
      <c r="O308" t="s">
        <v>154</v>
      </c>
      <c r="P308">
        <v>6</v>
      </c>
      <c r="Q308">
        <v>400</v>
      </c>
      <c r="R308">
        <v>0</v>
      </c>
      <c r="S308">
        <v>391</v>
      </c>
      <c r="T308">
        <f>Table1_1[[#This Row],[Quantity]]*Table1_1[[#This Row],[Unit_Price]]</f>
        <v>2400</v>
      </c>
      <c r="U308">
        <f>Table1_1[[#This Row],[Discount]]*Table1_1[[#This Row],[Revenue]]</f>
        <v>0</v>
      </c>
      <c r="V308">
        <f>Table1_1[[#This Row],[Revenue]]-Table1_1[[#This Row],[Discount_amount]]-Table1_1[[#This Row],[Shipping_Cost]]</f>
        <v>2009</v>
      </c>
      <c r="W308" t="s">
        <v>224</v>
      </c>
      <c r="X308" t="s">
        <v>129</v>
      </c>
      <c r="Y308">
        <v>2026</v>
      </c>
      <c r="Z308">
        <v>1</v>
      </c>
      <c r="AA308" t="s">
        <v>1735</v>
      </c>
      <c r="AB308" t="s">
        <v>1728</v>
      </c>
    </row>
    <row r="309" spans="1:28" x14ac:dyDescent="0.25">
      <c r="A309" s="17" t="s">
        <v>2028</v>
      </c>
      <c r="B309" s="6">
        <v>46081</v>
      </c>
      <c r="C309" t="s">
        <v>626</v>
      </c>
      <c r="D309" t="s">
        <v>862</v>
      </c>
      <c r="E309" t="s">
        <v>110</v>
      </c>
      <c r="F309">
        <v>36</v>
      </c>
      <c r="G309" t="s">
        <v>111</v>
      </c>
      <c r="H309" t="s">
        <v>192</v>
      </c>
      <c r="I309" t="s">
        <v>193</v>
      </c>
      <c r="J309" t="s">
        <v>147</v>
      </c>
      <c r="K309" t="s">
        <v>124</v>
      </c>
      <c r="L309" t="s">
        <v>125</v>
      </c>
      <c r="M309" t="s">
        <v>126</v>
      </c>
      <c r="N309" t="s">
        <v>127</v>
      </c>
      <c r="O309" t="s">
        <v>194</v>
      </c>
      <c r="P309">
        <v>7</v>
      </c>
      <c r="Q309">
        <v>8500</v>
      </c>
      <c r="R309">
        <v>0.05</v>
      </c>
      <c r="S309">
        <v>335</v>
      </c>
      <c r="T309">
        <f>Table1_1[[#This Row],[Quantity]]*Table1_1[[#This Row],[Unit_Price]]</f>
        <v>59500</v>
      </c>
      <c r="U309">
        <f>Table1_1[[#This Row],[Discount]]*Table1_1[[#This Row],[Revenue]]</f>
        <v>2975</v>
      </c>
      <c r="V309">
        <f>Table1_1[[#This Row],[Revenue]]-Table1_1[[#This Row],[Discount_amount]]-Table1_1[[#This Row],[Shipping_Cost]]</f>
        <v>56190</v>
      </c>
      <c r="W309" t="s">
        <v>1716</v>
      </c>
      <c r="X309" t="s">
        <v>106</v>
      </c>
      <c r="Y309">
        <v>2026</v>
      </c>
      <c r="Z309">
        <v>1</v>
      </c>
      <c r="AA309" t="s">
        <v>1709</v>
      </c>
      <c r="AB309" t="s">
        <v>1728</v>
      </c>
    </row>
    <row r="310" spans="1:28" x14ac:dyDescent="0.25">
      <c r="A310" s="17" t="s">
        <v>2029</v>
      </c>
      <c r="B310" s="6">
        <v>46264</v>
      </c>
      <c r="C310" t="s">
        <v>108</v>
      </c>
      <c r="D310" t="s">
        <v>321</v>
      </c>
      <c r="E310" t="s">
        <v>95</v>
      </c>
      <c r="F310">
        <v>26</v>
      </c>
      <c r="G310" t="s">
        <v>159</v>
      </c>
      <c r="H310" t="s">
        <v>160</v>
      </c>
      <c r="I310" t="s">
        <v>161</v>
      </c>
      <c r="J310" t="s">
        <v>147</v>
      </c>
      <c r="K310" t="s">
        <v>230</v>
      </c>
      <c r="L310" t="s">
        <v>231</v>
      </c>
      <c r="M310" t="s">
        <v>232</v>
      </c>
      <c r="N310" t="s">
        <v>233</v>
      </c>
      <c r="O310" t="s">
        <v>154</v>
      </c>
      <c r="P310">
        <v>1</v>
      </c>
      <c r="Q310">
        <v>300</v>
      </c>
      <c r="R310">
        <v>0.05</v>
      </c>
      <c r="S310">
        <v>128</v>
      </c>
      <c r="T310">
        <f>Table1_1[[#This Row],[Quantity]]*Table1_1[[#This Row],[Unit_Price]]</f>
        <v>300</v>
      </c>
      <c r="U310">
        <f>Table1_1[[#This Row],[Discount]]*Table1_1[[#This Row],[Revenue]]</f>
        <v>15</v>
      </c>
      <c r="V310">
        <f>Table1_1[[#This Row],[Revenue]]-Table1_1[[#This Row],[Discount_amount]]-Table1_1[[#This Row],[Shipping_Cost]]</f>
        <v>157</v>
      </c>
      <c r="W310" t="s">
        <v>1708</v>
      </c>
      <c r="X310" t="s">
        <v>106</v>
      </c>
      <c r="Y310">
        <v>2026</v>
      </c>
      <c r="Z310">
        <v>3</v>
      </c>
      <c r="AA310" t="s">
        <v>1743</v>
      </c>
      <c r="AB310" t="s">
        <v>1712</v>
      </c>
    </row>
    <row r="311" spans="1:28" x14ac:dyDescent="0.25">
      <c r="A311" s="17" t="s">
        <v>2030</v>
      </c>
      <c r="B311" s="6">
        <v>46223</v>
      </c>
      <c r="C311" t="s">
        <v>218</v>
      </c>
      <c r="D311" t="s">
        <v>216</v>
      </c>
      <c r="E311" t="s">
        <v>95</v>
      </c>
      <c r="F311">
        <v>35</v>
      </c>
      <c r="G311" t="s">
        <v>111</v>
      </c>
      <c r="H311" t="s">
        <v>192</v>
      </c>
      <c r="I311" t="s">
        <v>193</v>
      </c>
      <c r="J311" t="s">
        <v>99</v>
      </c>
      <c r="K311" t="s">
        <v>115</v>
      </c>
      <c r="L311" t="s">
        <v>116</v>
      </c>
      <c r="M311" t="s">
        <v>117</v>
      </c>
      <c r="N311" t="s">
        <v>118</v>
      </c>
      <c r="O311" t="s">
        <v>169</v>
      </c>
      <c r="P311">
        <v>5</v>
      </c>
      <c r="Q311">
        <v>1600</v>
      </c>
      <c r="R311">
        <v>0</v>
      </c>
      <c r="S311">
        <v>182</v>
      </c>
      <c r="T311">
        <f>Table1_1[[#This Row],[Quantity]]*Table1_1[[#This Row],[Unit_Price]]</f>
        <v>8000</v>
      </c>
      <c r="U311">
        <f>Table1_1[[#This Row],[Discount]]*Table1_1[[#This Row],[Revenue]]</f>
        <v>0</v>
      </c>
      <c r="V311">
        <f>Table1_1[[#This Row],[Revenue]]-Table1_1[[#This Row],[Discount_amount]]-Table1_1[[#This Row],[Shipping_Cost]]</f>
        <v>7818</v>
      </c>
      <c r="W311" t="s">
        <v>224</v>
      </c>
      <c r="X311" t="s">
        <v>129</v>
      </c>
      <c r="Y311">
        <v>2026</v>
      </c>
      <c r="Z311">
        <v>3</v>
      </c>
      <c r="AA311" t="s">
        <v>1702</v>
      </c>
      <c r="AB311" t="s">
        <v>1737</v>
      </c>
    </row>
    <row r="312" spans="1:28" x14ac:dyDescent="0.25">
      <c r="A312" s="17" t="s">
        <v>2031</v>
      </c>
      <c r="B312" s="6">
        <v>46262</v>
      </c>
      <c r="C312" t="s">
        <v>866</v>
      </c>
      <c r="D312" t="s">
        <v>437</v>
      </c>
      <c r="E312" t="s">
        <v>95</v>
      </c>
      <c r="F312">
        <v>50</v>
      </c>
      <c r="G312" t="s">
        <v>111</v>
      </c>
      <c r="H312" t="s">
        <v>236</v>
      </c>
      <c r="I312" t="s">
        <v>326</v>
      </c>
      <c r="J312" t="s">
        <v>114</v>
      </c>
      <c r="K312" t="s">
        <v>222</v>
      </c>
      <c r="L312" t="s">
        <v>1739</v>
      </c>
      <c r="M312" t="s">
        <v>102</v>
      </c>
      <c r="N312" t="s">
        <v>103</v>
      </c>
      <c r="O312" t="s">
        <v>140</v>
      </c>
      <c r="P312">
        <v>2</v>
      </c>
      <c r="Q312">
        <v>1600</v>
      </c>
      <c r="R312">
        <v>0</v>
      </c>
      <c r="S312">
        <v>219</v>
      </c>
      <c r="T312">
        <f>Table1_1[[#This Row],[Quantity]]*Table1_1[[#This Row],[Unit_Price]]</f>
        <v>3200</v>
      </c>
      <c r="U312">
        <f>Table1_1[[#This Row],[Discount]]*Table1_1[[#This Row],[Revenue]]</f>
        <v>0</v>
      </c>
      <c r="V312">
        <f>Table1_1[[#This Row],[Revenue]]-Table1_1[[#This Row],[Discount_amount]]-Table1_1[[#This Row],[Shipping_Cost]]</f>
        <v>2981</v>
      </c>
      <c r="W312" t="s">
        <v>224</v>
      </c>
      <c r="X312" t="s">
        <v>106</v>
      </c>
      <c r="Y312">
        <v>2026</v>
      </c>
      <c r="Z312">
        <v>3</v>
      </c>
      <c r="AA312" t="s">
        <v>1743</v>
      </c>
      <c r="AB312" t="s">
        <v>1722</v>
      </c>
    </row>
    <row r="313" spans="1:28" x14ac:dyDescent="0.25">
      <c r="A313" s="17" t="s">
        <v>2032</v>
      </c>
      <c r="B313" s="6">
        <v>46097</v>
      </c>
      <c r="C313" t="s">
        <v>533</v>
      </c>
      <c r="D313" t="s">
        <v>845</v>
      </c>
      <c r="E313" t="s">
        <v>110</v>
      </c>
      <c r="F313">
        <v>33</v>
      </c>
      <c r="G313" t="s">
        <v>111</v>
      </c>
      <c r="H313" t="s">
        <v>112</v>
      </c>
      <c r="I313" t="s">
        <v>188</v>
      </c>
      <c r="J313" t="s">
        <v>114</v>
      </c>
      <c r="K313" t="s">
        <v>115</v>
      </c>
      <c r="L313" t="s">
        <v>116</v>
      </c>
      <c r="M313" t="s">
        <v>117</v>
      </c>
      <c r="N313" t="s">
        <v>118</v>
      </c>
      <c r="O313" t="s">
        <v>194</v>
      </c>
      <c r="P313">
        <v>6</v>
      </c>
      <c r="Q313">
        <v>1600</v>
      </c>
      <c r="R313">
        <v>0.1</v>
      </c>
      <c r="S313">
        <v>344</v>
      </c>
      <c r="T313">
        <f>Table1_1[[#This Row],[Quantity]]*Table1_1[[#This Row],[Unit_Price]]</f>
        <v>9600</v>
      </c>
      <c r="U313">
        <f>Table1_1[[#This Row],[Discount]]*Table1_1[[#This Row],[Revenue]]</f>
        <v>960</v>
      </c>
      <c r="V313">
        <f>Table1_1[[#This Row],[Revenue]]-Table1_1[[#This Row],[Discount_amount]]-Table1_1[[#This Row],[Shipping_Cost]]</f>
        <v>8296</v>
      </c>
      <c r="W313" t="s">
        <v>1708</v>
      </c>
      <c r="X313" t="s">
        <v>106</v>
      </c>
      <c r="Y313">
        <v>2026</v>
      </c>
      <c r="Z313">
        <v>1</v>
      </c>
      <c r="AA313" t="s">
        <v>1717</v>
      </c>
      <c r="AB313" t="s">
        <v>1737</v>
      </c>
    </row>
    <row r="314" spans="1:28" x14ac:dyDescent="0.25">
      <c r="A314" s="17" t="s">
        <v>2033</v>
      </c>
      <c r="B314" s="6">
        <v>46064</v>
      </c>
      <c r="C314" t="s">
        <v>869</v>
      </c>
      <c r="D314" t="s">
        <v>701</v>
      </c>
      <c r="E314" t="s">
        <v>110</v>
      </c>
      <c r="F314">
        <v>21</v>
      </c>
      <c r="G314" t="s">
        <v>96</v>
      </c>
      <c r="H314" t="s">
        <v>228</v>
      </c>
      <c r="I314" t="s">
        <v>229</v>
      </c>
      <c r="J314" t="s">
        <v>147</v>
      </c>
      <c r="K314" t="s">
        <v>174</v>
      </c>
      <c r="L314" t="s">
        <v>1724</v>
      </c>
      <c r="M314" t="s">
        <v>102</v>
      </c>
      <c r="N314" t="s">
        <v>176</v>
      </c>
      <c r="O314" t="s">
        <v>198</v>
      </c>
      <c r="P314">
        <v>1</v>
      </c>
      <c r="Q314">
        <v>12500</v>
      </c>
      <c r="R314">
        <v>0.1</v>
      </c>
      <c r="S314">
        <v>439</v>
      </c>
      <c r="T314">
        <f>Table1_1[[#This Row],[Quantity]]*Table1_1[[#This Row],[Unit_Price]]</f>
        <v>12500</v>
      </c>
      <c r="U314">
        <f>Table1_1[[#This Row],[Discount]]*Table1_1[[#This Row],[Revenue]]</f>
        <v>1250</v>
      </c>
      <c r="V314">
        <f>Table1_1[[#This Row],[Revenue]]-Table1_1[[#This Row],[Discount_amount]]-Table1_1[[#This Row],[Shipping_Cost]]</f>
        <v>10811</v>
      </c>
      <c r="W314" t="s">
        <v>105</v>
      </c>
      <c r="X314" t="s">
        <v>129</v>
      </c>
      <c r="Y314">
        <v>2026</v>
      </c>
      <c r="Z314">
        <v>1</v>
      </c>
      <c r="AA314" t="s">
        <v>1709</v>
      </c>
      <c r="AB314" t="s">
        <v>1703</v>
      </c>
    </row>
    <row r="315" spans="1:28" x14ac:dyDescent="0.25">
      <c r="A315" s="17" t="s">
        <v>2034</v>
      </c>
      <c r="B315" s="6">
        <v>46041</v>
      </c>
      <c r="C315" t="s">
        <v>371</v>
      </c>
      <c r="D315" t="s">
        <v>428</v>
      </c>
      <c r="E315" t="s">
        <v>110</v>
      </c>
      <c r="F315">
        <v>29</v>
      </c>
      <c r="G315" t="s">
        <v>111</v>
      </c>
      <c r="H315" t="s">
        <v>112</v>
      </c>
      <c r="I315" t="s">
        <v>315</v>
      </c>
      <c r="J315" t="s">
        <v>114</v>
      </c>
      <c r="K315" t="s">
        <v>182</v>
      </c>
      <c r="L315" t="s">
        <v>183</v>
      </c>
      <c r="M315" t="s">
        <v>138</v>
      </c>
      <c r="N315" t="s">
        <v>184</v>
      </c>
      <c r="O315" t="s">
        <v>194</v>
      </c>
      <c r="P315">
        <v>3</v>
      </c>
      <c r="Q315">
        <v>650</v>
      </c>
      <c r="R315">
        <v>0</v>
      </c>
      <c r="S315">
        <v>396</v>
      </c>
      <c r="T315">
        <f>Table1_1[[#This Row],[Quantity]]*Table1_1[[#This Row],[Unit_Price]]</f>
        <v>1950</v>
      </c>
      <c r="U315">
        <f>Table1_1[[#This Row],[Discount]]*Table1_1[[#This Row],[Revenue]]</f>
        <v>0</v>
      </c>
      <c r="V315">
        <f>Table1_1[[#This Row],[Revenue]]-Table1_1[[#This Row],[Discount_amount]]-Table1_1[[#This Row],[Shipping_Cost]]</f>
        <v>1554</v>
      </c>
      <c r="W315" t="s">
        <v>120</v>
      </c>
      <c r="X315" t="s">
        <v>106</v>
      </c>
      <c r="Y315">
        <v>2026</v>
      </c>
      <c r="Z315">
        <v>1</v>
      </c>
      <c r="AA315" t="s">
        <v>1735</v>
      </c>
      <c r="AB315" t="s">
        <v>1737</v>
      </c>
    </row>
    <row r="316" spans="1:28" x14ac:dyDescent="0.25">
      <c r="A316" s="17" t="s">
        <v>2035</v>
      </c>
      <c r="B316" s="6">
        <v>46216</v>
      </c>
      <c r="C316" t="s">
        <v>388</v>
      </c>
      <c r="D316" t="s">
        <v>872</v>
      </c>
      <c r="E316" t="s">
        <v>95</v>
      </c>
      <c r="F316">
        <v>41</v>
      </c>
      <c r="G316" t="s">
        <v>133</v>
      </c>
      <c r="H316" t="s">
        <v>134</v>
      </c>
      <c r="I316" t="s">
        <v>135</v>
      </c>
      <c r="J316" t="s">
        <v>99</v>
      </c>
      <c r="K316" t="s">
        <v>174</v>
      </c>
      <c r="L316" t="s">
        <v>1724</v>
      </c>
      <c r="M316" t="s">
        <v>102</v>
      </c>
      <c r="N316" t="s">
        <v>176</v>
      </c>
      <c r="O316" t="s">
        <v>198</v>
      </c>
      <c r="P316">
        <v>4</v>
      </c>
      <c r="Q316">
        <v>12500</v>
      </c>
      <c r="R316">
        <v>0.1</v>
      </c>
      <c r="S316">
        <v>73</v>
      </c>
      <c r="T316">
        <f>Table1_1[[#This Row],[Quantity]]*Table1_1[[#This Row],[Unit_Price]]</f>
        <v>50000</v>
      </c>
      <c r="U316">
        <f>Table1_1[[#This Row],[Discount]]*Table1_1[[#This Row],[Revenue]]</f>
        <v>5000</v>
      </c>
      <c r="V316">
        <f>Table1_1[[#This Row],[Revenue]]-Table1_1[[#This Row],[Discount_amount]]-Table1_1[[#This Row],[Shipping_Cost]]</f>
        <v>44927</v>
      </c>
      <c r="W316" t="s">
        <v>224</v>
      </c>
      <c r="X316" t="s">
        <v>129</v>
      </c>
      <c r="Y316">
        <v>2026</v>
      </c>
      <c r="Z316">
        <v>3</v>
      </c>
      <c r="AA316" t="s">
        <v>1702</v>
      </c>
      <c r="AB316" t="s">
        <v>1737</v>
      </c>
    </row>
    <row r="317" spans="1:28" x14ac:dyDescent="0.25">
      <c r="A317" s="17" t="s">
        <v>2036</v>
      </c>
      <c r="B317" s="6">
        <v>46046</v>
      </c>
      <c r="C317" t="s">
        <v>515</v>
      </c>
      <c r="D317" t="s">
        <v>847</v>
      </c>
      <c r="E317" t="s">
        <v>110</v>
      </c>
      <c r="F317">
        <v>35</v>
      </c>
      <c r="G317" t="s">
        <v>133</v>
      </c>
      <c r="H317" t="s">
        <v>134</v>
      </c>
      <c r="I317" t="s">
        <v>135</v>
      </c>
      <c r="J317" t="s">
        <v>147</v>
      </c>
      <c r="K317" t="s">
        <v>124</v>
      </c>
      <c r="L317" t="s">
        <v>125</v>
      </c>
      <c r="M317" t="s">
        <v>126</v>
      </c>
      <c r="N317" t="s">
        <v>127</v>
      </c>
      <c r="O317" t="s">
        <v>154</v>
      </c>
      <c r="P317">
        <v>1</v>
      </c>
      <c r="Q317">
        <v>8500</v>
      </c>
      <c r="R317">
        <v>0.1</v>
      </c>
      <c r="S317">
        <v>207</v>
      </c>
      <c r="T317">
        <f>Table1_1[[#This Row],[Quantity]]*Table1_1[[#This Row],[Unit_Price]]</f>
        <v>8500</v>
      </c>
      <c r="U317">
        <f>Table1_1[[#This Row],[Discount]]*Table1_1[[#This Row],[Revenue]]</f>
        <v>850</v>
      </c>
      <c r="V317">
        <f>Table1_1[[#This Row],[Revenue]]-Table1_1[[#This Row],[Discount_amount]]-Table1_1[[#This Row],[Shipping_Cost]]</f>
        <v>7443</v>
      </c>
      <c r="W317" t="s">
        <v>120</v>
      </c>
      <c r="X317" t="s">
        <v>106</v>
      </c>
      <c r="Y317">
        <v>2026</v>
      </c>
      <c r="Z317">
        <v>1</v>
      </c>
      <c r="AA317" t="s">
        <v>1735</v>
      </c>
      <c r="AB317" t="s">
        <v>1728</v>
      </c>
    </row>
    <row r="318" spans="1:28" x14ac:dyDescent="0.25">
      <c r="A318" s="17" t="s">
        <v>2037</v>
      </c>
      <c r="B318" s="6">
        <v>46135</v>
      </c>
      <c r="C318" t="s">
        <v>875</v>
      </c>
      <c r="D318" t="s">
        <v>277</v>
      </c>
      <c r="E318" t="s">
        <v>95</v>
      </c>
      <c r="F318">
        <v>22</v>
      </c>
      <c r="G318" t="s">
        <v>111</v>
      </c>
      <c r="H318" t="s">
        <v>145</v>
      </c>
      <c r="I318" t="s">
        <v>303</v>
      </c>
      <c r="J318" t="s">
        <v>147</v>
      </c>
      <c r="K318" t="s">
        <v>174</v>
      </c>
      <c r="L318" t="s">
        <v>1724</v>
      </c>
      <c r="M318" t="s">
        <v>102</v>
      </c>
      <c r="N318" t="s">
        <v>176</v>
      </c>
      <c r="O318" t="s">
        <v>119</v>
      </c>
      <c r="P318">
        <v>3</v>
      </c>
      <c r="Q318">
        <v>12500</v>
      </c>
      <c r="R318">
        <v>0.05</v>
      </c>
      <c r="S318">
        <v>443</v>
      </c>
      <c r="T318">
        <f>Table1_1[[#This Row],[Quantity]]*Table1_1[[#This Row],[Unit_Price]]</f>
        <v>37500</v>
      </c>
      <c r="U318">
        <f>Table1_1[[#This Row],[Discount]]*Table1_1[[#This Row],[Revenue]]</f>
        <v>1875</v>
      </c>
      <c r="V318">
        <f>Table1_1[[#This Row],[Revenue]]-Table1_1[[#This Row],[Discount_amount]]-Table1_1[[#This Row],[Shipping_Cost]]</f>
        <v>35182</v>
      </c>
      <c r="W318" t="s">
        <v>224</v>
      </c>
      <c r="X318" t="s">
        <v>141</v>
      </c>
      <c r="Y318">
        <v>2026</v>
      </c>
      <c r="Z318">
        <v>2</v>
      </c>
      <c r="AA318" t="s">
        <v>1711</v>
      </c>
      <c r="AB318" t="s">
        <v>1720</v>
      </c>
    </row>
    <row r="319" spans="1:28" x14ac:dyDescent="0.25">
      <c r="A319" s="17" t="s">
        <v>2038</v>
      </c>
      <c r="B319" s="6">
        <v>46162</v>
      </c>
      <c r="C319" t="s">
        <v>200</v>
      </c>
      <c r="D319" t="s">
        <v>191</v>
      </c>
      <c r="E319" t="s">
        <v>95</v>
      </c>
      <c r="F319">
        <v>26</v>
      </c>
      <c r="G319" t="s">
        <v>111</v>
      </c>
      <c r="H319" t="s">
        <v>112</v>
      </c>
      <c r="I319" t="s">
        <v>113</v>
      </c>
      <c r="J319" t="s">
        <v>114</v>
      </c>
      <c r="K319" t="s">
        <v>230</v>
      </c>
      <c r="L319" t="s">
        <v>231</v>
      </c>
      <c r="M319" t="s">
        <v>232</v>
      </c>
      <c r="N319" t="s">
        <v>233</v>
      </c>
      <c r="O319" t="s">
        <v>169</v>
      </c>
      <c r="P319">
        <v>4</v>
      </c>
      <c r="Q319">
        <v>300</v>
      </c>
      <c r="R319">
        <v>0.15</v>
      </c>
      <c r="S319">
        <v>101</v>
      </c>
      <c r="T319">
        <f>Table1_1[[#This Row],[Quantity]]*Table1_1[[#This Row],[Unit_Price]]</f>
        <v>1200</v>
      </c>
      <c r="U319">
        <f>Table1_1[[#This Row],[Discount]]*Table1_1[[#This Row],[Revenue]]</f>
        <v>180</v>
      </c>
      <c r="V319">
        <f>Table1_1[[#This Row],[Revenue]]-Table1_1[[#This Row],[Discount_amount]]-Table1_1[[#This Row],[Shipping_Cost]]</f>
        <v>919</v>
      </c>
      <c r="W319" t="s">
        <v>1708</v>
      </c>
      <c r="X319" t="s">
        <v>141</v>
      </c>
      <c r="Y319">
        <v>2026</v>
      </c>
      <c r="Z319">
        <v>2</v>
      </c>
      <c r="AA319" t="s">
        <v>1705</v>
      </c>
      <c r="AB319" t="s">
        <v>1703</v>
      </c>
    </row>
    <row r="320" spans="1:28" x14ac:dyDescent="0.25">
      <c r="A320" s="17" t="s">
        <v>2039</v>
      </c>
      <c r="B320" s="6">
        <v>46208</v>
      </c>
      <c r="C320" t="s">
        <v>680</v>
      </c>
      <c r="D320" t="s">
        <v>878</v>
      </c>
      <c r="E320" t="s">
        <v>95</v>
      </c>
      <c r="F320">
        <v>50</v>
      </c>
      <c r="G320" t="s">
        <v>111</v>
      </c>
      <c r="H320" t="s">
        <v>112</v>
      </c>
      <c r="I320" t="s">
        <v>188</v>
      </c>
      <c r="J320" t="s">
        <v>114</v>
      </c>
      <c r="K320" t="s">
        <v>174</v>
      </c>
      <c r="L320" t="s">
        <v>1724</v>
      </c>
      <c r="M320" t="s">
        <v>102</v>
      </c>
      <c r="N320" t="s">
        <v>176</v>
      </c>
      <c r="O320" t="s">
        <v>154</v>
      </c>
      <c r="P320">
        <v>8</v>
      </c>
      <c r="Q320">
        <v>12500</v>
      </c>
      <c r="R320">
        <v>0</v>
      </c>
      <c r="S320">
        <v>390</v>
      </c>
      <c r="T320">
        <f>Table1_1[[#This Row],[Quantity]]*Table1_1[[#This Row],[Unit_Price]]</f>
        <v>100000</v>
      </c>
      <c r="U320">
        <f>Table1_1[[#This Row],[Discount]]*Table1_1[[#This Row],[Revenue]]</f>
        <v>0</v>
      </c>
      <c r="V320">
        <f>Table1_1[[#This Row],[Revenue]]-Table1_1[[#This Row],[Discount_amount]]-Table1_1[[#This Row],[Shipping_Cost]]</f>
        <v>99610</v>
      </c>
      <c r="W320" t="s">
        <v>1716</v>
      </c>
      <c r="X320" t="s">
        <v>106</v>
      </c>
      <c r="Y320">
        <v>2026</v>
      </c>
      <c r="Z320">
        <v>3</v>
      </c>
      <c r="AA320" t="s">
        <v>1702</v>
      </c>
      <c r="AB320" t="s">
        <v>1712</v>
      </c>
    </row>
    <row r="321" spans="1:28" x14ac:dyDescent="0.25">
      <c r="A321" s="17" t="s">
        <v>2040</v>
      </c>
      <c r="B321" s="6">
        <v>46159</v>
      </c>
      <c r="C321" t="s">
        <v>778</v>
      </c>
      <c r="D321" t="s">
        <v>406</v>
      </c>
      <c r="E321" t="s">
        <v>95</v>
      </c>
      <c r="F321">
        <v>27</v>
      </c>
      <c r="G321" t="s">
        <v>111</v>
      </c>
      <c r="H321" t="s">
        <v>112</v>
      </c>
      <c r="I321" t="s">
        <v>173</v>
      </c>
      <c r="J321" t="s">
        <v>114</v>
      </c>
      <c r="K321" t="s">
        <v>222</v>
      </c>
      <c r="L321" t="s">
        <v>1739</v>
      </c>
      <c r="M321" t="s">
        <v>102</v>
      </c>
      <c r="N321" t="s">
        <v>103</v>
      </c>
      <c r="O321" t="s">
        <v>169</v>
      </c>
      <c r="P321">
        <v>3</v>
      </c>
      <c r="Q321">
        <v>1600</v>
      </c>
      <c r="R321">
        <v>0.2</v>
      </c>
      <c r="S321">
        <v>226</v>
      </c>
      <c r="T321">
        <f>Table1_1[[#This Row],[Quantity]]*Table1_1[[#This Row],[Unit_Price]]</f>
        <v>4800</v>
      </c>
      <c r="U321">
        <f>Table1_1[[#This Row],[Discount]]*Table1_1[[#This Row],[Revenue]]</f>
        <v>960</v>
      </c>
      <c r="V321">
        <f>Table1_1[[#This Row],[Revenue]]-Table1_1[[#This Row],[Discount_amount]]-Table1_1[[#This Row],[Shipping_Cost]]</f>
        <v>3614</v>
      </c>
      <c r="W321" t="s">
        <v>120</v>
      </c>
      <c r="X321" t="s">
        <v>106</v>
      </c>
      <c r="Y321">
        <v>2026</v>
      </c>
      <c r="Z321">
        <v>2</v>
      </c>
      <c r="AA321" t="s">
        <v>1705</v>
      </c>
      <c r="AB321" t="s">
        <v>1712</v>
      </c>
    </row>
    <row r="322" spans="1:28" x14ac:dyDescent="0.25">
      <c r="A322" s="17" t="s">
        <v>2041</v>
      </c>
      <c r="B322" s="6">
        <v>46167</v>
      </c>
      <c r="C322" t="s">
        <v>881</v>
      </c>
      <c r="D322" t="s">
        <v>478</v>
      </c>
      <c r="E322" t="s">
        <v>110</v>
      </c>
      <c r="F322">
        <v>28</v>
      </c>
      <c r="G322" t="s">
        <v>111</v>
      </c>
      <c r="H322" t="s">
        <v>152</v>
      </c>
      <c r="I322" t="s">
        <v>153</v>
      </c>
      <c r="J322" t="s">
        <v>147</v>
      </c>
      <c r="K322" t="s">
        <v>230</v>
      </c>
      <c r="L322" t="s">
        <v>231</v>
      </c>
      <c r="M322" t="s">
        <v>232</v>
      </c>
      <c r="N322" t="s">
        <v>233</v>
      </c>
      <c r="O322" t="s">
        <v>194</v>
      </c>
      <c r="P322">
        <v>7</v>
      </c>
      <c r="Q322">
        <v>300</v>
      </c>
      <c r="R322">
        <v>0.1</v>
      </c>
      <c r="S322">
        <v>300</v>
      </c>
      <c r="T322">
        <f>Table1_1[[#This Row],[Quantity]]*Table1_1[[#This Row],[Unit_Price]]</f>
        <v>2100</v>
      </c>
      <c r="U322">
        <f>Table1_1[[#This Row],[Discount]]*Table1_1[[#This Row],[Revenue]]</f>
        <v>210</v>
      </c>
      <c r="V322">
        <f>Table1_1[[#This Row],[Revenue]]-Table1_1[[#This Row],[Discount_amount]]-Table1_1[[#This Row],[Shipping_Cost]]</f>
        <v>1590</v>
      </c>
      <c r="W322" t="s">
        <v>105</v>
      </c>
      <c r="X322" t="s">
        <v>106</v>
      </c>
      <c r="Y322">
        <v>2026</v>
      </c>
      <c r="Z322">
        <v>2</v>
      </c>
      <c r="AA322" t="s">
        <v>1705</v>
      </c>
      <c r="AB322" t="s">
        <v>1737</v>
      </c>
    </row>
    <row r="323" spans="1:28" x14ac:dyDescent="0.25">
      <c r="A323" s="17" t="s">
        <v>2042</v>
      </c>
      <c r="B323" s="6">
        <v>46235</v>
      </c>
      <c r="C323" t="s">
        <v>633</v>
      </c>
      <c r="D323" t="s">
        <v>883</v>
      </c>
      <c r="E323" t="s">
        <v>95</v>
      </c>
      <c r="F323">
        <v>35</v>
      </c>
      <c r="G323" t="s">
        <v>111</v>
      </c>
      <c r="H323" t="s">
        <v>236</v>
      </c>
      <c r="I323" t="s">
        <v>326</v>
      </c>
      <c r="J323" t="s">
        <v>147</v>
      </c>
      <c r="K323" t="s">
        <v>174</v>
      </c>
      <c r="L323" t="s">
        <v>1724</v>
      </c>
      <c r="M323" t="s">
        <v>102</v>
      </c>
      <c r="N323" t="s">
        <v>176</v>
      </c>
      <c r="O323" t="s">
        <v>194</v>
      </c>
      <c r="P323">
        <v>5</v>
      </c>
      <c r="Q323">
        <v>12500</v>
      </c>
      <c r="R323">
        <v>0.1</v>
      </c>
      <c r="S323">
        <v>464</v>
      </c>
      <c r="T323">
        <f>Table1_1[[#This Row],[Quantity]]*Table1_1[[#This Row],[Unit_Price]]</f>
        <v>62500</v>
      </c>
      <c r="U323">
        <f>Table1_1[[#This Row],[Discount]]*Table1_1[[#This Row],[Revenue]]</f>
        <v>6250</v>
      </c>
      <c r="V323">
        <f>Table1_1[[#This Row],[Revenue]]-Table1_1[[#This Row],[Discount_amount]]-Table1_1[[#This Row],[Shipping_Cost]]</f>
        <v>55786</v>
      </c>
      <c r="W323" t="s">
        <v>120</v>
      </c>
      <c r="X323" t="s">
        <v>129</v>
      </c>
      <c r="Y323">
        <v>2026</v>
      </c>
      <c r="Z323">
        <v>3</v>
      </c>
      <c r="AA323" t="s">
        <v>1743</v>
      </c>
      <c r="AB323" t="s">
        <v>1728</v>
      </c>
    </row>
    <row r="324" spans="1:28" x14ac:dyDescent="0.25">
      <c r="A324" s="17" t="s">
        <v>2043</v>
      </c>
      <c r="B324" s="6">
        <v>46049</v>
      </c>
      <c r="C324" t="s">
        <v>279</v>
      </c>
      <c r="D324" t="s">
        <v>579</v>
      </c>
      <c r="E324" t="s">
        <v>110</v>
      </c>
      <c r="F324">
        <v>47</v>
      </c>
      <c r="G324" t="s">
        <v>111</v>
      </c>
      <c r="H324" t="s">
        <v>145</v>
      </c>
      <c r="I324" t="s">
        <v>146</v>
      </c>
      <c r="J324" t="s">
        <v>147</v>
      </c>
      <c r="K324" t="s">
        <v>222</v>
      </c>
      <c r="L324" t="s">
        <v>1739</v>
      </c>
      <c r="M324" t="s">
        <v>102</v>
      </c>
      <c r="N324" t="s">
        <v>103</v>
      </c>
      <c r="O324" t="s">
        <v>169</v>
      </c>
      <c r="P324">
        <v>2</v>
      </c>
      <c r="Q324">
        <v>1600</v>
      </c>
      <c r="R324">
        <v>0.1</v>
      </c>
      <c r="S324">
        <v>139</v>
      </c>
      <c r="T324">
        <f>Table1_1[[#This Row],[Quantity]]*Table1_1[[#This Row],[Unit_Price]]</f>
        <v>3200</v>
      </c>
      <c r="U324">
        <f>Table1_1[[#This Row],[Discount]]*Table1_1[[#This Row],[Revenue]]</f>
        <v>320</v>
      </c>
      <c r="V324">
        <f>Table1_1[[#This Row],[Revenue]]-Table1_1[[#This Row],[Discount_amount]]-Table1_1[[#This Row],[Shipping_Cost]]</f>
        <v>2741</v>
      </c>
      <c r="W324" t="s">
        <v>105</v>
      </c>
      <c r="X324" t="s">
        <v>106</v>
      </c>
      <c r="Y324">
        <v>2026</v>
      </c>
      <c r="Z324">
        <v>1</v>
      </c>
      <c r="AA324" t="s">
        <v>1735</v>
      </c>
      <c r="AB324" t="s">
        <v>1706</v>
      </c>
    </row>
    <row r="325" spans="1:28" x14ac:dyDescent="0.25">
      <c r="A325" s="17" t="s">
        <v>2044</v>
      </c>
      <c r="B325" s="6">
        <v>46226</v>
      </c>
      <c r="C325" t="s">
        <v>337</v>
      </c>
      <c r="D325" t="s">
        <v>886</v>
      </c>
      <c r="E325" t="s">
        <v>95</v>
      </c>
      <c r="F325">
        <v>45</v>
      </c>
      <c r="G325" t="s">
        <v>111</v>
      </c>
      <c r="H325" t="s">
        <v>112</v>
      </c>
      <c r="I325" t="s">
        <v>113</v>
      </c>
      <c r="J325" t="s">
        <v>99</v>
      </c>
      <c r="K325" t="s">
        <v>115</v>
      </c>
      <c r="L325" t="s">
        <v>116</v>
      </c>
      <c r="M325" t="s">
        <v>117</v>
      </c>
      <c r="N325" t="s">
        <v>118</v>
      </c>
      <c r="O325" t="s">
        <v>104</v>
      </c>
      <c r="P325">
        <v>2</v>
      </c>
      <c r="Q325">
        <v>1600</v>
      </c>
      <c r="R325">
        <v>0.1</v>
      </c>
      <c r="S325">
        <v>168</v>
      </c>
      <c r="T325">
        <f>Table1_1[[#This Row],[Quantity]]*Table1_1[[#This Row],[Unit_Price]]</f>
        <v>3200</v>
      </c>
      <c r="U325">
        <f>Table1_1[[#This Row],[Discount]]*Table1_1[[#This Row],[Revenue]]</f>
        <v>320</v>
      </c>
      <c r="V325">
        <f>Table1_1[[#This Row],[Revenue]]-Table1_1[[#This Row],[Discount_amount]]-Table1_1[[#This Row],[Shipping_Cost]]</f>
        <v>2712</v>
      </c>
      <c r="W325" t="s">
        <v>105</v>
      </c>
      <c r="X325" t="s">
        <v>129</v>
      </c>
      <c r="Y325">
        <v>2026</v>
      </c>
      <c r="Z325">
        <v>3</v>
      </c>
      <c r="AA325" t="s">
        <v>1702</v>
      </c>
      <c r="AB325" t="s">
        <v>1720</v>
      </c>
    </row>
    <row r="326" spans="1:28" x14ac:dyDescent="0.25">
      <c r="A326" s="17" t="s">
        <v>2045</v>
      </c>
      <c r="B326" s="6">
        <v>46224</v>
      </c>
      <c r="C326" t="s">
        <v>617</v>
      </c>
      <c r="D326" t="s">
        <v>369</v>
      </c>
      <c r="E326" t="s">
        <v>110</v>
      </c>
      <c r="F326">
        <v>27</v>
      </c>
      <c r="G326" t="s">
        <v>133</v>
      </c>
      <c r="H326" t="s">
        <v>134</v>
      </c>
      <c r="I326" t="s">
        <v>135</v>
      </c>
      <c r="J326" t="s">
        <v>99</v>
      </c>
      <c r="K326" t="s">
        <v>339</v>
      </c>
      <c r="L326" t="s">
        <v>340</v>
      </c>
      <c r="M326" t="s">
        <v>102</v>
      </c>
      <c r="N326" t="s">
        <v>342</v>
      </c>
      <c r="O326" t="s">
        <v>169</v>
      </c>
      <c r="P326">
        <v>6</v>
      </c>
      <c r="Q326">
        <v>65000</v>
      </c>
      <c r="R326">
        <v>0.1</v>
      </c>
      <c r="S326">
        <v>314</v>
      </c>
      <c r="T326">
        <f>Table1_1[[#This Row],[Quantity]]*Table1_1[[#This Row],[Unit_Price]]</f>
        <v>390000</v>
      </c>
      <c r="U326">
        <f>Table1_1[[#This Row],[Discount]]*Table1_1[[#This Row],[Revenue]]</f>
        <v>39000</v>
      </c>
      <c r="V326">
        <f>Table1_1[[#This Row],[Revenue]]-Table1_1[[#This Row],[Discount_amount]]-Table1_1[[#This Row],[Shipping_Cost]]</f>
        <v>350686</v>
      </c>
      <c r="W326" t="s">
        <v>1708</v>
      </c>
      <c r="X326" t="s">
        <v>106</v>
      </c>
      <c r="Y326">
        <v>2026</v>
      </c>
      <c r="Z326">
        <v>3</v>
      </c>
      <c r="AA326" t="s">
        <v>1702</v>
      </c>
      <c r="AB326" t="s">
        <v>1706</v>
      </c>
    </row>
    <row r="327" spans="1:28" x14ac:dyDescent="0.25">
      <c r="A327" s="17" t="s">
        <v>2046</v>
      </c>
      <c r="B327" s="6">
        <v>46123</v>
      </c>
      <c r="C327" t="s">
        <v>665</v>
      </c>
      <c r="D327" t="s">
        <v>513</v>
      </c>
      <c r="E327" t="s">
        <v>95</v>
      </c>
      <c r="F327">
        <v>28</v>
      </c>
      <c r="G327" t="s">
        <v>111</v>
      </c>
      <c r="H327" t="s">
        <v>145</v>
      </c>
      <c r="I327" t="s">
        <v>303</v>
      </c>
      <c r="J327" t="s">
        <v>99</v>
      </c>
      <c r="K327" t="s">
        <v>230</v>
      </c>
      <c r="L327" t="s">
        <v>231</v>
      </c>
      <c r="M327" t="s">
        <v>232</v>
      </c>
      <c r="N327" t="s">
        <v>233</v>
      </c>
      <c r="O327" t="s">
        <v>194</v>
      </c>
      <c r="P327">
        <v>6</v>
      </c>
      <c r="Q327">
        <v>300</v>
      </c>
      <c r="R327">
        <v>0.2</v>
      </c>
      <c r="S327">
        <v>202</v>
      </c>
      <c r="T327">
        <f>Table1_1[[#This Row],[Quantity]]*Table1_1[[#This Row],[Unit_Price]]</f>
        <v>1800</v>
      </c>
      <c r="U327">
        <f>Table1_1[[#This Row],[Discount]]*Table1_1[[#This Row],[Revenue]]</f>
        <v>360</v>
      </c>
      <c r="V327">
        <f>Table1_1[[#This Row],[Revenue]]-Table1_1[[#This Row],[Discount_amount]]-Table1_1[[#This Row],[Shipping_Cost]]</f>
        <v>1238</v>
      </c>
      <c r="W327" t="s">
        <v>120</v>
      </c>
      <c r="X327" t="s">
        <v>141</v>
      </c>
      <c r="Y327">
        <v>2026</v>
      </c>
      <c r="Z327">
        <v>2</v>
      </c>
      <c r="AA327" t="s">
        <v>1711</v>
      </c>
      <c r="AB327" t="s">
        <v>1728</v>
      </c>
    </row>
    <row r="328" spans="1:28" x14ac:dyDescent="0.25">
      <c r="A328" s="17" t="s">
        <v>2047</v>
      </c>
      <c r="B328" s="6">
        <v>46161</v>
      </c>
      <c r="C328" t="s">
        <v>550</v>
      </c>
      <c r="D328" t="s">
        <v>206</v>
      </c>
      <c r="E328" t="s">
        <v>110</v>
      </c>
      <c r="F328">
        <v>33</v>
      </c>
      <c r="G328" t="s">
        <v>111</v>
      </c>
      <c r="H328" t="s">
        <v>112</v>
      </c>
      <c r="I328" t="s">
        <v>315</v>
      </c>
      <c r="J328" t="s">
        <v>114</v>
      </c>
      <c r="K328" t="s">
        <v>182</v>
      </c>
      <c r="L328" t="s">
        <v>183</v>
      </c>
      <c r="M328" t="s">
        <v>138</v>
      </c>
      <c r="N328" t="s">
        <v>184</v>
      </c>
      <c r="O328" t="s">
        <v>194</v>
      </c>
      <c r="P328">
        <v>1</v>
      </c>
      <c r="Q328">
        <v>650</v>
      </c>
      <c r="R328">
        <v>0.05</v>
      </c>
      <c r="S328">
        <v>374</v>
      </c>
      <c r="T328">
        <f>Table1_1[[#This Row],[Quantity]]*Table1_1[[#This Row],[Unit_Price]]</f>
        <v>650</v>
      </c>
      <c r="U328">
        <f>Table1_1[[#This Row],[Discount]]*Table1_1[[#This Row],[Revenue]]</f>
        <v>32.5</v>
      </c>
      <c r="V328">
        <f>Table1_1[[#This Row],[Revenue]]-Table1_1[[#This Row],[Discount_amount]]-Table1_1[[#This Row],[Shipping_Cost]]</f>
        <v>243.5</v>
      </c>
      <c r="W328" t="s">
        <v>1708</v>
      </c>
      <c r="X328" t="s">
        <v>129</v>
      </c>
      <c r="Y328">
        <v>2026</v>
      </c>
      <c r="Z328">
        <v>2</v>
      </c>
      <c r="AA328" t="s">
        <v>1705</v>
      </c>
      <c r="AB328" t="s">
        <v>1706</v>
      </c>
    </row>
    <row r="329" spans="1:28" x14ac:dyDescent="0.25">
      <c r="A329" s="17" t="s">
        <v>2048</v>
      </c>
      <c r="B329" s="6">
        <v>46092</v>
      </c>
      <c r="C329" t="s">
        <v>891</v>
      </c>
      <c r="D329" t="s">
        <v>892</v>
      </c>
      <c r="E329" t="s">
        <v>110</v>
      </c>
      <c r="F329">
        <v>24</v>
      </c>
      <c r="G329" t="s">
        <v>159</v>
      </c>
      <c r="H329" t="s">
        <v>202</v>
      </c>
      <c r="I329" t="s">
        <v>203</v>
      </c>
      <c r="J329" t="s">
        <v>147</v>
      </c>
      <c r="K329" t="s">
        <v>230</v>
      </c>
      <c r="L329" t="s">
        <v>231</v>
      </c>
      <c r="M329" t="s">
        <v>232</v>
      </c>
      <c r="N329" t="s">
        <v>233</v>
      </c>
      <c r="O329" t="s">
        <v>154</v>
      </c>
      <c r="P329">
        <v>7</v>
      </c>
      <c r="Q329">
        <v>300</v>
      </c>
      <c r="R329">
        <v>0.1</v>
      </c>
      <c r="S329">
        <v>430</v>
      </c>
      <c r="T329">
        <f>Table1_1[[#This Row],[Quantity]]*Table1_1[[#This Row],[Unit_Price]]</f>
        <v>2100</v>
      </c>
      <c r="U329">
        <f>Table1_1[[#This Row],[Discount]]*Table1_1[[#This Row],[Revenue]]</f>
        <v>210</v>
      </c>
      <c r="V329">
        <f>Table1_1[[#This Row],[Revenue]]-Table1_1[[#This Row],[Discount_amount]]-Table1_1[[#This Row],[Shipping_Cost]]</f>
        <v>1460</v>
      </c>
      <c r="W329" t="s">
        <v>120</v>
      </c>
      <c r="X329" t="s">
        <v>106</v>
      </c>
      <c r="Y329">
        <v>2026</v>
      </c>
      <c r="Z329">
        <v>1</v>
      </c>
      <c r="AA329" t="s">
        <v>1717</v>
      </c>
      <c r="AB329" t="s">
        <v>1703</v>
      </c>
    </row>
    <row r="330" spans="1:28" x14ac:dyDescent="0.25">
      <c r="A330" s="17" t="s">
        <v>2049</v>
      </c>
      <c r="B330" s="6">
        <v>46235</v>
      </c>
      <c r="C330" t="s">
        <v>894</v>
      </c>
      <c r="D330" t="s">
        <v>288</v>
      </c>
      <c r="E330" t="s">
        <v>95</v>
      </c>
      <c r="F330">
        <v>21</v>
      </c>
      <c r="G330" t="s">
        <v>96</v>
      </c>
      <c r="H330" t="s">
        <v>207</v>
      </c>
      <c r="I330" t="s">
        <v>208</v>
      </c>
      <c r="J330" t="s">
        <v>99</v>
      </c>
      <c r="K330" t="s">
        <v>136</v>
      </c>
      <c r="L330" t="s">
        <v>137</v>
      </c>
      <c r="M330" t="s">
        <v>138</v>
      </c>
      <c r="N330" t="s">
        <v>139</v>
      </c>
      <c r="O330" t="s">
        <v>198</v>
      </c>
      <c r="P330">
        <v>6</v>
      </c>
      <c r="Q330">
        <v>1200</v>
      </c>
      <c r="R330">
        <v>0</v>
      </c>
      <c r="S330">
        <v>423</v>
      </c>
      <c r="T330">
        <f>Table1_1[[#This Row],[Quantity]]*Table1_1[[#This Row],[Unit_Price]]</f>
        <v>7200</v>
      </c>
      <c r="U330">
        <f>Table1_1[[#This Row],[Discount]]*Table1_1[[#This Row],[Revenue]]</f>
        <v>0</v>
      </c>
      <c r="V330">
        <f>Table1_1[[#This Row],[Revenue]]-Table1_1[[#This Row],[Discount_amount]]-Table1_1[[#This Row],[Shipping_Cost]]</f>
        <v>6777</v>
      </c>
      <c r="W330" t="s">
        <v>224</v>
      </c>
      <c r="X330" t="s">
        <v>106</v>
      </c>
      <c r="Y330">
        <v>2026</v>
      </c>
      <c r="Z330">
        <v>3</v>
      </c>
      <c r="AA330" t="s">
        <v>1743</v>
      </c>
      <c r="AB330" t="s">
        <v>1728</v>
      </c>
    </row>
    <row r="331" spans="1:28" x14ac:dyDescent="0.25">
      <c r="A331" s="17" t="s">
        <v>2050</v>
      </c>
      <c r="B331" s="6">
        <v>46256</v>
      </c>
      <c r="C331" t="s">
        <v>896</v>
      </c>
      <c r="D331" t="s">
        <v>277</v>
      </c>
      <c r="E331" t="s">
        <v>95</v>
      </c>
      <c r="F331">
        <v>46</v>
      </c>
      <c r="G331" t="s">
        <v>96</v>
      </c>
      <c r="H331" t="s">
        <v>207</v>
      </c>
      <c r="I331" t="s">
        <v>270</v>
      </c>
      <c r="J331" t="s">
        <v>114</v>
      </c>
      <c r="K331" t="s">
        <v>230</v>
      </c>
      <c r="L331" t="s">
        <v>231</v>
      </c>
      <c r="M331" t="s">
        <v>232</v>
      </c>
      <c r="N331" t="s">
        <v>233</v>
      </c>
      <c r="O331" t="s">
        <v>194</v>
      </c>
      <c r="P331">
        <v>3</v>
      </c>
      <c r="Q331">
        <v>300</v>
      </c>
      <c r="R331">
        <v>0.05</v>
      </c>
      <c r="S331">
        <v>169</v>
      </c>
      <c r="T331">
        <f>Table1_1[[#This Row],[Quantity]]*Table1_1[[#This Row],[Unit_Price]]</f>
        <v>900</v>
      </c>
      <c r="U331">
        <f>Table1_1[[#This Row],[Discount]]*Table1_1[[#This Row],[Revenue]]</f>
        <v>45</v>
      </c>
      <c r="V331">
        <f>Table1_1[[#This Row],[Revenue]]-Table1_1[[#This Row],[Discount_amount]]-Table1_1[[#This Row],[Shipping_Cost]]</f>
        <v>686</v>
      </c>
      <c r="W331" t="s">
        <v>224</v>
      </c>
      <c r="X331" t="s">
        <v>106</v>
      </c>
      <c r="Y331">
        <v>2026</v>
      </c>
      <c r="Z331">
        <v>3</v>
      </c>
      <c r="AA331" t="s">
        <v>1743</v>
      </c>
      <c r="AB331" t="s">
        <v>1728</v>
      </c>
    </row>
    <row r="332" spans="1:28" x14ac:dyDescent="0.25">
      <c r="A332" s="17" t="s">
        <v>2051</v>
      </c>
      <c r="B332" s="6">
        <v>46035</v>
      </c>
      <c r="C332" t="s">
        <v>419</v>
      </c>
      <c r="D332" t="s">
        <v>227</v>
      </c>
      <c r="E332" t="s">
        <v>110</v>
      </c>
      <c r="F332">
        <v>34</v>
      </c>
      <c r="G332" t="s">
        <v>159</v>
      </c>
      <c r="H332" t="s">
        <v>202</v>
      </c>
      <c r="I332" t="s">
        <v>203</v>
      </c>
      <c r="J332" t="s">
        <v>114</v>
      </c>
      <c r="K332" t="s">
        <v>174</v>
      </c>
      <c r="L332" t="s">
        <v>1724</v>
      </c>
      <c r="M332" t="s">
        <v>102</v>
      </c>
      <c r="N332" t="s">
        <v>176</v>
      </c>
      <c r="O332" t="s">
        <v>198</v>
      </c>
      <c r="P332">
        <v>2</v>
      </c>
      <c r="Q332">
        <v>12500</v>
      </c>
      <c r="R332">
        <v>0</v>
      </c>
      <c r="S332">
        <v>155</v>
      </c>
      <c r="T332">
        <f>Table1_1[[#This Row],[Quantity]]*Table1_1[[#This Row],[Unit_Price]]</f>
        <v>25000</v>
      </c>
      <c r="U332">
        <f>Table1_1[[#This Row],[Discount]]*Table1_1[[#This Row],[Revenue]]</f>
        <v>0</v>
      </c>
      <c r="V332">
        <f>Table1_1[[#This Row],[Revenue]]-Table1_1[[#This Row],[Discount_amount]]-Table1_1[[#This Row],[Shipping_Cost]]</f>
        <v>24845</v>
      </c>
      <c r="W332" t="s">
        <v>1716</v>
      </c>
      <c r="X332" t="s">
        <v>106</v>
      </c>
      <c r="Y332">
        <v>2026</v>
      </c>
      <c r="Z332">
        <v>1</v>
      </c>
      <c r="AA332" t="s">
        <v>1735</v>
      </c>
      <c r="AB332" t="s">
        <v>1706</v>
      </c>
    </row>
    <row r="333" spans="1:28" x14ac:dyDescent="0.25">
      <c r="A333" s="17" t="s">
        <v>2052</v>
      </c>
      <c r="B333" s="6">
        <v>46077</v>
      </c>
      <c r="C333" t="s">
        <v>896</v>
      </c>
      <c r="D333" t="s">
        <v>351</v>
      </c>
      <c r="E333" t="s">
        <v>110</v>
      </c>
      <c r="F333">
        <v>49</v>
      </c>
      <c r="G333" t="s">
        <v>111</v>
      </c>
      <c r="H333" t="s">
        <v>236</v>
      </c>
      <c r="I333" t="s">
        <v>326</v>
      </c>
      <c r="J333" t="s">
        <v>114</v>
      </c>
      <c r="K333" t="s">
        <v>100</v>
      </c>
      <c r="L333" t="s">
        <v>101</v>
      </c>
      <c r="M333" t="s">
        <v>102</v>
      </c>
      <c r="N333" t="s">
        <v>103</v>
      </c>
      <c r="O333" t="s">
        <v>169</v>
      </c>
      <c r="P333">
        <v>1</v>
      </c>
      <c r="Q333">
        <v>850</v>
      </c>
      <c r="R333">
        <v>0.05</v>
      </c>
      <c r="S333">
        <v>466</v>
      </c>
      <c r="T333">
        <f>Table1_1[[#This Row],[Quantity]]*Table1_1[[#This Row],[Unit_Price]]</f>
        <v>850</v>
      </c>
      <c r="U333">
        <f>Table1_1[[#This Row],[Discount]]*Table1_1[[#This Row],[Revenue]]</f>
        <v>42.5</v>
      </c>
      <c r="V333">
        <f>Table1_1[[#This Row],[Revenue]]-Table1_1[[#This Row],[Discount_amount]]-Table1_1[[#This Row],[Shipping_Cost]]</f>
        <v>341.5</v>
      </c>
      <c r="W333" t="s">
        <v>105</v>
      </c>
      <c r="X333" t="s">
        <v>141</v>
      </c>
      <c r="Y333">
        <v>2026</v>
      </c>
      <c r="Z333">
        <v>1</v>
      </c>
      <c r="AA333" t="s">
        <v>1709</v>
      </c>
      <c r="AB333" t="s">
        <v>1706</v>
      </c>
    </row>
    <row r="334" spans="1:28" x14ac:dyDescent="0.25">
      <c r="A334" s="17" t="s">
        <v>2053</v>
      </c>
      <c r="B334" s="6">
        <v>46256</v>
      </c>
      <c r="C334" t="s">
        <v>900</v>
      </c>
      <c r="D334" t="s">
        <v>688</v>
      </c>
      <c r="E334" t="s">
        <v>110</v>
      </c>
      <c r="F334">
        <v>43</v>
      </c>
      <c r="G334" t="s">
        <v>111</v>
      </c>
      <c r="H334" t="s">
        <v>152</v>
      </c>
      <c r="I334" t="s">
        <v>153</v>
      </c>
      <c r="J334" t="s">
        <v>114</v>
      </c>
      <c r="K334" t="s">
        <v>182</v>
      </c>
      <c r="L334" t="s">
        <v>183</v>
      </c>
      <c r="M334" t="s">
        <v>138</v>
      </c>
      <c r="N334" t="s">
        <v>184</v>
      </c>
      <c r="O334" t="s">
        <v>198</v>
      </c>
      <c r="P334">
        <v>4</v>
      </c>
      <c r="Q334">
        <v>650</v>
      </c>
      <c r="R334">
        <v>0</v>
      </c>
      <c r="S334">
        <v>299</v>
      </c>
      <c r="T334">
        <f>Table1_1[[#This Row],[Quantity]]*Table1_1[[#This Row],[Unit_Price]]</f>
        <v>2600</v>
      </c>
      <c r="U334">
        <f>Table1_1[[#This Row],[Discount]]*Table1_1[[#This Row],[Revenue]]</f>
        <v>0</v>
      </c>
      <c r="V334">
        <f>Table1_1[[#This Row],[Revenue]]-Table1_1[[#This Row],[Discount_amount]]-Table1_1[[#This Row],[Shipping_Cost]]</f>
        <v>2301</v>
      </c>
      <c r="W334" t="s">
        <v>105</v>
      </c>
      <c r="X334" t="s">
        <v>129</v>
      </c>
      <c r="Y334">
        <v>2026</v>
      </c>
      <c r="Z334">
        <v>3</v>
      </c>
      <c r="AA334" t="s">
        <v>1743</v>
      </c>
      <c r="AB334" t="s">
        <v>1728</v>
      </c>
    </row>
    <row r="335" spans="1:28" x14ac:dyDescent="0.25">
      <c r="A335" s="17" t="s">
        <v>2054</v>
      </c>
      <c r="B335" s="6">
        <v>46204</v>
      </c>
      <c r="C335" t="s">
        <v>902</v>
      </c>
      <c r="D335" t="s">
        <v>903</v>
      </c>
      <c r="E335" t="s">
        <v>110</v>
      </c>
      <c r="F335">
        <v>54</v>
      </c>
      <c r="G335" t="s">
        <v>159</v>
      </c>
      <c r="H335" t="s">
        <v>160</v>
      </c>
      <c r="I335" t="s">
        <v>161</v>
      </c>
      <c r="J335" t="s">
        <v>114</v>
      </c>
      <c r="K335" t="s">
        <v>310</v>
      </c>
      <c r="L335" t="s">
        <v>311</v>
      </c>
      <c r="M335" t="s">
        <v>102</v>
      </c>
      <c r="N335" t="s">
        <v>103</v>
      </c>
      <c r="O335" t="s">
        <v>119</v>
      </c>
      <c r="P335">
        <v>6</v>
      </c>
      <c r="Q335">
        <v>1200</v>
      </c>
      <c r="R335">
        <v>0</v>
      </c>
      <c r="S335">
        <v>373</v>
      </c>
      <c r="T335">
        <f>Table1_1[[#This Row],[Quantity]]*Table1_1[[#This Row],[Unit_Price]]</f>
        <v>7200</v>
      </c>
      <c r="U335">
        <f>Table1_1[[#This Row],[Discount]]*Table1_1[[#This Row],[Revenue]]</f>
        <v>0</v>
      </c>
      <c r="V335">
        <f>Table1_1[[#This Row],[Revenue]]-Table1_1[[#This Row],[Discount_amount]]-Table1_1[[#This Row],[Shipping_Cost]]</f>
        <v>6827</v>
      </c>
      <c r="W335" t="s">
        <v>224</v>
      </c>
      <c r="X335" t="s">
        <v>106</v>
      </c>
      <c r="Y335">
        <v>2026</v>
      </c>
      <c r="Z335">
        <v>3</v>
      </c>
      <c r="AA335" t="s">
        <v>1702</v>
      </c>
      <c r="AB335" t="s">
        <v>1703</v>
      </c>
    </row>
    <row r="336" spans="1:28" x14ac:dyDescent="0.25">
      <c r="A336" s="17" t="s">
        <v>2055</v>
      </c>
      <c r="B336" s="6">
        <v>46035</v>
      </c>
      <c r="C336" t="s">
        <v>464</v>
      </c>
      <c r="D336" t="s">
        <v>905</v>
      </c>
      <c r="E336" t="s">
        <v>110</v>
      </c>
      <c r="F336">
        <v>51</v>
      </c>
      <c r="G336" t="s">
        <v>96</v>
      </c>
      <c r="H336" t="s">
        <v>207</v>
      </c>
      <c r="I336" t="s">
        <v>270</v>
      </c>
      <c r="J336" t="s">
        <v>114</v>
      </c>
      <c r="K336" t="s">
        <v>182</v>
      </c>
      <c r="L336" t="s">
        <v>183</v>
      </c>
      <c r="M336" t="s">
        <v>138</v>
      </c>
      <c r="N336" t="s">
        <v>184</v>
      </c>
      <c r="O336" t="s">
        <v>104</v>
      </c>
      <c r="P336">
        <v>8</v>
      </c>
      <c r="Q336">
        <v>650</v>
      </c>
      <c r="R336">
        <v>0.15</v>
      </c>
      <c r="S336">
        <v>239</v>
      </c>
      <c r="T336">
        <f>Table1_1[[#This Row],[Quantity]]*Table1_1[[#This Row],[Unit_Price]]</f>
        <v>5200</v>
      </c>
      <c r="U336">
        <f>Table1_1[[#This Row],[Discount]]*Table1_1[[#This Row],[Revenue]]</f>
        <v>780</v>
      </c>
      <c r="V336">
        <f>Table1_1[[#This Row],[Revenue]]-Table1_1[[#This Row],[Discount_amount]]-Table1_1[[#This Row],[Shipping_Cost]]</f>
        <v>4181</v>
      </c>
      <c r="W336" t="s">
        <v>1716</v>
      </c>
      <c r="X336" t="s">
        <v>106</v>
      </c>
      <c r="Y336">
        <v>2026</v>
      </c>
      <c r="Z336">
        <v>1</v>
      </c>
      <c r="AA336" t="s">
        <v>1735</v>
      </c>
      <c r="AB336" t="s">
        <v>1706</v>
      </c>
    </row>
    <row r="337" spans="1:28" x14ac:dyDescent="0.25">
      <c r="A337" s="17" t="s">
        <v>2056</v>
      </c>
      <c r="B337" s="6">
        <v>46084</v>
      </c>
      <c r="C337" t="s">
        <v>131</v>
      </c>
      <c r="D337" t="s">
        <v>362</v>
      </c>
      <c r="E337" t="s">
        <v>95</v>
      </c>
      <c r="F337">
        <v>28</v>
      </c>
      <c r="G337" t="s">
        <v>111</v>
      </c>
      <c r="H337" t="s">
        <v>112</v>
      </c>
      <c r="I337" t="s">
        <v>113</v>
      </c>
      <c r="J337" t="s">
        <v>99</v>
      </c>
      <c r="K337" t="s">
        <v>100</v>
      </c>
      <c r="L337" t="s">
        <v>101</v>
      </c>
      <c r="M337" t="s">
        <v>102</v>
      </c>
      <c r="N337" t="s">
        <v>103</v>
      </c>
      <c r="O337" t="s">
        <v>194</v>
      </c>
      <c r="P337">
        <v>6</v>
      </c>
      <c r="Q337">
        <v>850</v>
      </c>
      <c r="R337">
        <v>0.15</v>
      </c>
      <c r="S337">
        <v>498</v>
      </c>
      <c r="T337">
        <f>Table1_1[[#This Row],[Quantity]]*Table1_1[[#This Row],[Unit_Price]]</f>
        <v>5100</v>
      </c>
      <c r="U337">
        <f>Table1_1[[#This Row],[Discount]]*Table1_1[[#This Row],[Revenue]]</f>
        <v>765</v>
      </c>
      <c r="V337">
        <f>Table1_1[[#This Row],[Revenue]]-Table1_1[[#This Row],[Discount_amount]]-Table1_1[[#This Row],[Shipping_Cost]]</f>
        <v>3837</v>
      </c>
      <c r="W337" t="s">
        <v>224</v>
      </c>
      <c r="X337" t="s">
        <v>106</v>
      </c>
      <c r="Y337">
        <v>2026</v>
      </c>
      <c r="Z337">
        <v>1</v>
      </c>
      <c r="AA337" t="s">
        <v>1717</v>
      </c>
      <c r="AB337" t="s">
        <v>1706</v>
      </c>
    </row>
    <row r="338" spans="1:28" x14ac:dyDescent="0.25">
      <c r="A338" s="17" t="s">
        <v>2057</v>
      </c>
      <c r="B338" s="6">
        <v>46062</v>
      </c>
      <c r="C338" t="s">
        <v>902</v>
      </c>
      <c r="D338" t="s">
        <v>567</v>
      </c>
      <c r="E338" t="s">
        <v>110</v>
      </c>
      <c r="F338">
        <v>36</v>
      </c>
      <c r="G338" t="s">
        <v>111</v>
      </c>
      <c r="H338" t="s">
        <v>145</v>
      </c>
      <c r="I338" t="s">
        <v>146</v>
      </c>
      <c r="J338" t="s">
        <v>147</v>
      </c>
      <c r="K338" t="s">
        <v>222</v>
      </c>
      <c r="L338" t="s">
        <v>1739</v>
      </c>
      <c r="M338" t="s">
        <v>102</v>
      </c>
      <c r="N338" t="s">
        <v>103</v>
      </c>
      <c r="O338" t="s">
        <v>198</v>
      </c>
      <c r="P338">
        <v>5</v>
      </c>
      <c r="Q338">
        <v>1600</v>
      </c>
      <c r="R338">
        <v>0.05</v>
      </c>
      <c r="S338">
        <v>461</v>
      </c>
      <c r="T338">
        <f>Table1_1[[#This Row],[Quantity]]*Table1_1[[#This Row],[Unit_Price]]</f>
        <v>8000</v>
      </c>
      <c r="U338">
        <f>Table1_1[[#This Row],[Discount]]*Table1_1[[#This Row],[Revenue]]</f>
        <v>400</v>
      </c>
      <c r="V338">
        <f>Table1_1[[#This Row],[Revenue]]-Table1_1[[#This Row],[Discount_amount]]-Table1_1[[#This Row],[Shipping_Cost]]</f>
        <v>7139</v>
      </c>
      <c r="W338" t="s">
        <v>1708</v>
      </c>
      <c r="X338" t="s">
        <v>141</v>
      </c>
      <c r="Y338">
        <v>2026</v>
      </c>
      <c r="Z338">
        <v>1</v>
      </c>
      <c r="AA338" t="s">
        <v>1709</v>
      </c>
      <c r="AB338" t="s">
        <v>1737</v>
      </c>
    </row>
    <row r="339" spans="1:28" x14ac:dyDescent="0.25">
      <c r="A339" s="17" t="s">
        <v>2058</v>
      </c>
      <c r="B339" s="6">
        <v>46253</v>
      </c>
      <c r="C339" t="s">
        <v>590</v>
      </c>
      <c r="D339" t="s">
        <v>158</v>
      </c>
      <c r="E339" t="s">
        <v>110</v>
      </c>
      <c r="F339">
        <v>45</v>
      </c>
      <c r="G339" t="s">
        <v>159</v>
      </c>
      <c r="H339" t="s">
        <v>160</v>
      </c>
      <c r="I339" t="s">
        <v>161</v>
      </c>
      <c r="J339" t="s">
        <v>114</v>
      </c>
      <c r="K339" t="s">
        <v>182</v>
      </c>
      <c r="L339" t="s">
        <v>183</v>
      </c>
      <c r="M339" t="s">
        <v>138</v>
      </c>
      <c r="N339" t="s">
        <v>184</v>
      </c>
      <c r="O339" t="s">
        <v>169</v>
      </c>
      <c r="P339">
        <v>3</v>
      </c>
      <c r="Q339">
        <v>650</v>
      </c>
      <c r="R339">
        <v>0.1</v>
      </c>
      <c r="S339">
        <v>65</v>
      </c>
      <c r="T339">
        <f>Table1_1[[#This Row],[Quantity]]*Table1_1[[#This Row],[Unit_Price]]</f>
        <v>1950</v>
      </c>
      <c r="U339">
        <f>Table1_1[[#This Row],[Discount]]*Table1_1[[#This Row],[Revenue]]</f>
        <v>195</v>
      </c>
      <c r="V339">
        <f>Table1_1[[#This Row],[Revenue]]-Table1_1[[#This Row],[Discount_amount]]-Table1_1[[#This Row],[Shipping_Cost]]</f>
        <v>1690</v>
      </c>
      <c r="W339" t="s">
        <v>1716</v>
      </c>
      <c r="X339" t="s">
        <v>106</v>
      </c>
      <c r="Y339">
        <v>2026</v>
      </c>
      <c r="Z339">
        <v>3</v>
      </c>
      <c r="AA339" t="s">
        <v>1743</v>
      </c>
      <c r="AB339" t="s">
        <v>1703</v>
      </c>
    </row>
    <row r="340" spans="1:28" x14ac:dyDescent="0.25">
      <c r="A340" s="17" t="s">
        <v>2059</v>
      </c>
      <c r="B340" s="6">
        <v>46165</v>
      </c>
      <c r="C340" t="s">
        <v>910</v>
      </c>
      <c r="D340" t="s">
        <v>306</v>
      </c>
      <c r="E340" t="s">
        <v>110</v>
      </c>
      <c r="F340">
        <v>32</v>
      </c>
      <c r="G340" t="s">
        <v>111</v>
      </c>
      <c r="H340" t="s">
        <v>112</v>
      </c>
      <c r="I340" t="s">
        <v>188</v>
      </c>
      <c r="J340" t="s">
        <v>114</v>
      </c>
      <c r="K340" t="s">
        <v>182</v>
      </c>
      <c r="L340" t="s">
        <v>183</v>
      </c>
      <c r="M340" t="s">
        <v>138</v>
      </c>
      <c r="N340" t="s">
        <v>184</v>
      </c>
      <c r="O340" t="s">
        <v>169</v>
      </c>
      <c r="P340">
        <v>7</v>
      </c>
      <c r="Q340">
        <v>650</v>
      </c>
      <c r="R340">
        <v>0.05</v>
      </c>
      <c r="S340">
        <v>247</v>
      </c>
      <c r="T340">
        <f>Table1_1[[#This Row],[Quantity]]*Table1_1[[#This Row],[Unit_Price]]</f>
        <v>4550</v>
      </c>
      <c r="U340">
        <f>Table1_1[[#This Row],[Discount]]*Table1_1[[#This Row],[Revenue]]</f>
        <v>227.5</v>
      </c>
      <c r="V340">
        <f>Table1_1[[#This Row],[Revenue]]-Table1_1[[#This Row],[Discount_amount]]-Table1_1[[#This Row],[Shipping_Cost]]</f>
        <v>4075.5</v>
      </c>
      <c r="W340" t="s">
        <v>120</v>
      </c>
      <c r="X340" t="s">
        <v>106</v>
      </c>
      <c r="Y340">
        <v>2026</v>
      </c>
      <c r="Z340">
        <v>2</v>
      </c>
      <c r="AA340" t="s">
        <v>1705</v>
      </c>
      <c r="AB340" t="s">
        <v>1728</v>
      </c>
    </row>
    <row r="341" spans="1:28" x14ac:dyDescent="0.25">
      <c r="A341" s="17" t="s">
        <v>2060</v>
      </c>
      <c r="B341" s="6">
        <v>46224</v>
      </c>
      <c r="C341" t="s">
        <v>451</v>
      </c>
      <c r="D341" t="s">
        <v>618</v>
      </c>
      <c r="E341" t="s">
        <v>95</v>
      </c>
      <c r="F341">
        <v>27</v>
      </c>
      <c r="G341" t="s">
        <v>111</v>
      </c>
      <c r="H341" t="s">
        <v>152</v>
      </c>
      <c r="I341" t="s">
        <v>274</v>
      </c>
      <c r="J341" t="s">
        <v>114</v>
      </c>
      <c r="K341" t="s">
        <v>222</v>
      </c>
      <c r="L341" t="s">
        <v>1739</v>
      </c>
      <c r="M341" t="s">
        <v>102</v>
      </c>
      <c r="N341" t="s">
        <v>103</v>
      </c>
      <c r="O341" t="s">
        <v>154</v>
      </c>
      <c r="P341">
        <v>2</v>
      </c>
      <c r="Q341">
        <v>1600</v>
      </c>
      <c r="R341">
        <v>0.05</v>
      </c>
      <c r="S341">
        <v>472</v>
      </c>
      <c r="T341">
        <f>Table1_1[[#This Row],[Quantity]]*Table1_1[[#This Row],[Unit_Price]]</f>
        <v>3200</v>
      </c>
      <c r="U341">
        <f>Table1_1[[#This Row],[Discount]]*Table1_1[[#This Row],[Revenue]]</f>
        <v>160</v>
      </c>
      <c r="V341">
        <f>Table1_1[[#This Row],[Revenue]]-Table1_1[[#This Row],[Discount_amount]]-Table1_1[[#This Row],[Shipping_Cost]]</f>
        <v>2568</v>
      </c>
      <c r="W341" t="s">
        <v>224</v>
      </c>
      <c r="X341" t="s">
        <v>106</v>
      </c>
      <c r="Y341">
        <v>2026</v>
      </c>
      <c r="Z341">
        <v>3</v>
      </c>
      <c r="AA341" t="s">
        <v>1702</v>
      </c>
      <c r="AB341" t="s">
        <v>1706</v>
      </c>
    </row>
    <row r="342" spans="1:28" x14ac:dyDescent="0.25">
      <c r="A342" s="17" t="s">
        <v>2061</v>
      </c>
      <c r="B342" s="6">
        <v>46155</v>
      </c>
      <c r="C342" t="s">
        <v>608</v>
      </c>
      <c r="D342" t="s">
        <v>913</v>
      </c>
      <c r="E342" t="s">
        <v>95</v>
      </c>
      <c r="F342">
        <v>40</v>
      </c>
      <c r="G342" t="s">
        <v>111</v>
      </c>
      <c r="H342" t="s">
        <v>152</v>
      </c>
      <c r="I342" t="s">
        <v>274</v>
      </c>
      <c r="J342" t="s">
        <v>99</v>
      </c>
      <c r="K342" t="s">
        <v>238</v>
      </c>
      <c r="L342" t="s">
        <v>239</v>
      </c>
      <c r="M342" t="s">
        <v>126</v>
      </c>
      <c r="N342" t="s">
        <v>240</v>
      </c>
      <c r="O342" t="s">
        <v>198</v>
      </c>
      <c r="P342">
        <v>4</v>
      </c>
      <c r="Q342">
        <v>10500</v>
      </c>
      <c r="R342">
        <v>0.1</v>
      </c>
      <c r="S342">
        <v>61</v>
      </c>
      <c r="T342">
        <f>Table1_1[[#This Row],[Quantity]]*Table1_1[[#This Row],[Unit_Price]]</f>
        <v>42000</v>
      </c>
      <c r="U342">
        <f>Table1_1[[#This Row],[Discount]]*Table1_1[[#This Row],[Revenue]]</f>
        <v>4200</v>
      </c>
      <c r="V342">
        <f>Table1_1[[#This Row],[Revenue]]-Table1_1[[#This Row],[Discount_amount]]-Table1_1[[#This Row],[Shipping_Cost]]</f>
        <v>37739</v>
      </c>
      <c r="W342" t="s">
        <v>224</v>
      </c>
      <c r="X342" t="s">
        <v>141</v>
      </c>
      <c r="Y342">
        <v>2026</v>
      </c>
      <c r="Z342">
        <v>2</v>
      </c>
      <c r="AA342" t="s">
        <v>1705</v>
      </c>
      <c r="AB342" t="s">
        <v>1703</v>
      </c>
    </row>
    <row r="343" spans="1:28" x14ac:dyDescent="0.25">
      <c r="A343" s="17" t="s">
        <v>2062</v>
      </c>
      <c r="B343" s="6">
        <v>46085</v>
      </c>
      <c r="C343" t="s">
        <v>226</v>
      </c>
      <c r="D343" t="s">
        <v>540</v>
      </c>
      <c r="E343" t="s">
        <v>95</v>
      </c>
      <c r="F343">
        <v>47</v>
      </c>
      <c r="G343" t="s">
        <v>111</v>
      </c>
      <c r="H343" t="s">
        <v>192</v>
      </c>
      <c r="I343" t="s">
        <v>193</v>
      </c>
      <c r="J343" t="s">
        <v>147</v>
      </c>
      <c r="K343" t="s">
        <v>174</v>
      </c>
      <c r="L343" t="s">
        <v>1724</v>
      </c>
      <c r="M343" t="s">
        <v>102</v>
      </c>
      <c r="N343" t="s">
        <v>176</v>
      </c>
      <c r="O343" t="s">
        <v>194</v>
      </c>
      <c r="P343">
        <v>7</v>
      </c>
      <c r="Q343">
        <v>12500</v>
      </c>
      <c r="R343">
        <v>0.1</v>
      </c>
      <c r="S343">
        <v>355</v>
      </c>
      <c r="T343">
        <f>Table1_1[[#This Row],[Quantity]]*Table1_1[[#This Row],[Unit_Price]]</f>
        <v>87500</v>
      </c>
      <c r="U343">
        <f>Table1_1[[#This Row],[Discount]]*Table1_1[[#This Row],[Revenue]]</f>
        <v>8750</v>
      </c>
      <c r="V343">
        <f>Table1_1[[#This Row],[Revenue]]-Table1_1[[#This Row],[Discount_amount]]-Table1_1[[#This Row],[Shipping_Cost]]</f>
        <v>78395</v>
      </c>
      <c r="W343" t="s">
        <v>105</v>
      </c>
      <c r="X343" t="s">
        <v>106</v>
      </c>
      <c r="Y343">
        <v>2026</v>
      </c>
      <c r="Z343">
        <v>1</v>
      </c>
      <c r="AA343" t="s">
        <v>1717</v>
      </c>
      <c r="AB343" t="s">
        <v>1703</v>
      </c>
    </row>
    <row r="344" spans="1:28" x14ac:dyDescent="0.25">
      <c r="A344" s="17" t="s">
        <v>2063</v>
      </c>
      <c r="B344" s="6">
        <v>46119</v>
      </c>
      <c r="C344" t="s">
        <v>571</v>
      </c>
      <c r="D344" t="s">
        <v>748</v>
      </c>
      <c r="E344" t="s">
        <v>110</v>
      </c>
      <c r="F344">
        <v>34</v>
      </c>
      <c r="G344" t="s">
        <v>111</v>
      </c>
      <c r="H344" t="s">
        <v>192</v>
      </c>
      <c r="I344" t="s">
        <v>193</v>
      </c>
      <c r="J344" t="s">
        <v>147</v>
      </c>
      <c r="K344" t="s">
        <v>174</v>
      </c>
      <c r="L344" t="s">
        <v>1724</v>
      </c>
      <c r="M344" t="s">
        <v>102</v>
      </c>
      <c r="N344" t="s">
        <v>176</v>
      </c>
      <c r="O344" t="s">
        <v>104</v>
      </c>
      <c r="P344">
        <v>1</v>
      </c>
      <c r="Q344">
        <v>12500</v>
      </c>
      <c r="R344">
        <v>0</v>
      </c>
      <c r="S344">
        <v>301</v>
      </c>
      <c r="T344">
        <f>Table1_1[[#This Row],[Quantity]]*Table1_1[[#This Row],[Unit_Price]]</f>
        <v>12500</v>
      </c>
      <c r="U344">
        <f>Table1_1[[#This Row],[Discount]]*Table1_1[[#This Row],[Revenue]]</f>
        <v>0</v>
      </c>
      <c r="V344">
        <f>Table1_1[[#This Row],[Revenue]]-Table1_1[[#This Row],[Discount_amount]]-Table1_1[[#This Row],[Shipping_Cost]]</f>
        <v>12199</v>
      </c>
      <c r="W344" t="s">
        <v>105</v>
      </c>
      <c r="X344" t="s">
        <v>106</v>
      </c>
      <c r="Y344">
        <v>2026</v>
      </c>
      <c r="Z344">
        <v>2</v>
      </c>
      <c r="AA344" t="s">
        <v>1711</v>
      </c>
      <c r="AB344" t="s">
        <v>1706</v>
      </c>
    </row>
    <row r="345" spans="1:28" x14ac:dyDescent="0.25">
      <c r="A345" s="17" t="s">
        <v>2064</v>
      </c>
      <c r="B345" s="6">
        <v>46138</v>
      </c>
      <c r="C345" t="s">
        <v>917</v>
      </c>
      <c r="D345" t="s">
        <v>197</v>
      </c>
      <c r="E345" t="s">
        <v>110</v>
      </c>
      <c r="F345">
        <v>51</v>
      </c>
      <c r="G345" t="s">
        <v>159</v>
      </c>
      <c r="H345" t="s">
        <v>160</v>
      </c>
      <c r="I345" t="s">
        <v>161</v>
      </c>
      <c r="J345" t="s">
        <v>99</v>
      </c>
      <c r="K345" t="s">
        <v>115</v>
      </c>
      <c r="L345" t="s">
        <v>116</v>
      </c>
      <c r="M345" t="s">
        <v>117</v>
      </c>
      <c r="N345" t="s">
        <v>118</v>
      </c>
      <c r="O345" t="s">
        <v>169</v>
      </c>
      <c r="P345">
        <v>3</v>
      </c>
      <c r="Q345">
        <v>1600</v>
      </c>
      <c r="R345">
        <v>0.1</v>
      </c>
      <c r="S345">
        <v>112</v>
      </c>
      <c r="T345">
        <f>Table1_1[[#This Row],[Quantity]]*Table1_1[[#This Row],[Unit_Price]]</f>
        <v>4800</v>
      </c>
      <c r="U345">
        <f>Table1_1[[#This Row],[Discount]]*Table1_1[[#This Row],[Revenue]]</f>
        <v>480</v>
      </c>
      <c r="V345">
        <f>Table1_1[[#This Row],[Revenue]]-Table1_1[[#This Row],[Discount_amount]]-Table1_1[[#This Row],[Shipping_Cost]]</f>
        <v>4208</v>
      </c>
      <c r="W345" t="s">
        <v>1716</v>
      </c>
      <c r="X345" t="s">
        <v>106</v>
      </c>
      <c r="Y345">
        <v>2026</v>
      </c>
      <c r="Z345">
        <v>2</v>
      </c>
      <c r="AA345" t="s">
        <v>1711</v>
      </c>
      <c r="AB345" t="s">
        <v>1712</v>
      </c>
    </row>
    <row r="346" spans="1:28" x14ac:dyDescent="0.25">
      <c r="A346" s="17" t="s">
        <v>2065</v>
      </c>
      <c r="B346" s="6">
        <v>46029</v>
      </c>
      <c r="C346" t="s">
        <v>671</v>
      </c>
      <c r="D346" t="s">
        <v>919</v>
      </c>
      <c r="E346" t="s">
        <v>95</v>
      </c>
      <c r="F346">
        <v>42</v>
      </c>
      <c r="G346" t="s">
        <v>111</v>
      </c>
      <c r="H346" t="s">
        <v>236</v>
      </c>
      <c r="I346" t="s">
        <v>237</v>
      </c>
      <c r="J346" t="s">
        <v>114</v>
      </c>
      <c r="K346" t="s">
        <v>222</v>
      </c>
      <c r="L346" t="s">
        <v>1739</v>
      </c>
      <c r="M346" t="s">
        <v>102</v>
      </c>
      <c r="N346" t="s">
        <v>103</v>
      </c>
      <c r="O346" t="s">
        <v>119</v>
      </c>
      <c r="P346">
        <v>7</v>
      </c>
      <c r="Q346">
        <v>1600</v>
      </c>
      <c r="R346">
        <v>0</v>
      </c>
      <c r="S346">
        <v>200</v>
      </c>
      <c r="T346">
        <f>Table1_1[[#This Row],[Quantity]]*Table1_1[[#This Row],[Unit_Price]]</f>
        <v>11200</v>
      </c>
      <c r="U346">
        <f>Table1_1[[#This Row],[Discount]]*Table1_1[[#This Row],[Revenue]]</f>
        <v>0</v>
      </c>
      <c r="V346">
        <f>Table1_1[[#This Row],[Revenue]]-Table1_1[[#This Row],[Discount_amount]]-Table1_1[[#This Row],[Shipping_Cost]]</f>
        <v>11000</v>
      </c>
      <c r="W346" t="s">
        <v>224</v>
      </c>
      <c r="X346" t="s">
        <v>141</v>
      </c>
      <c r="Y346">
        <v>2026</v>
      </c>
      <c r="Z346">
        <v>1</v>
      </c>
      <c r="AA346" t="s">
        <v>1735</v>
      </c>
      <c r="AB346" t="s">
        <v>1703</v>
      </c>
    </row>
    <row r="347" spans="1:28" x14ac:dyDescent="0.25">
      <c r="A347" s="17" t="s">
        <v>2066</v>
      </c>
      <c r="B347" s="6">
        <v>46071</v>
      </c>
      <c r="C347" t="s">
        <v>921</v>
      </c>
      <c r="D347" t="s">
        <v>291</v>
      </c>
      <c r="E347" t="s">
        <v>110</v>
      </c>
      <c r="F347">
        <v>43</v>
      </c>
      <c r="G347" t="s">
        <v>111</v>
      </c>
      <c r="H347" t="s">
        <v>145</v>
      </c>
      <c r="I347" t="s">
        <v>303</v>
      </c>
      <c r="J347" t="s">
        <v>99</v>
      </c>
      <c r="K347" t="s">
        <v>100</v>
      </c>
      <c r="L347" t="s">
        <v>101</v>
      </c>
      <c r="M347" t="s">
        <v>102</v>
      </c>
      <c r="N347" t="s">
        <v>103</v>
      </c>
      <c r="O347" t="s">
        <v>169</v>
      </c>
      <c r="P347">
        <v>1</v>
      </c>
      <c r="Q347">
        <v>850</v>
      </c>
      <c r="R347">
        <v>0.1</v>
      </c>
      <c r="S347">
        <v>419</v>
      </c>
      <c r="T347">
        <f>Table1_1[[#This Row],[Quantity]]*Table1_1[[#This Row],[Unit_Price]]</f>
        <v>850</v>
      </c>
      <c r="U347">
        <f>Table1_1[[#This Row],[Discount]]*Table1_1[[#This Row],[Revenue]]</f>
        <v>85</v>
      </c>
      <c r="V347">
        <f>Table1_1[[#This Row],[Revenue]]-Table1_1[[#This Row],[Discount_amount]]-Table1_1[[#This Row],[Shipping_Cost]]</f>
        <v>346</v>
      </c>
      <c r="W347" t="s">
        <v>224</v>
      </c>
      <c r="X347" t="s">
        <v>106</v>
      </c>
      <c r="Y347">
        <v>2026</v>
      </c>
      <c r="Z347">
        <v>1</v>
      </c>
      <c r="AA347" t="s">
        <v>1709</v>
      </c>
      <c r="AB347" t="s">
        <v>1703</v>
      </c>
    </row>
    <row r="348" spans="1:28" x14ac:dyDescent="0.25">
      <c r="A348" s="17" t="s">
        <v>2067</v>
      </c>
      <c r="B348" s="6">
        <v>46244</v>
      </c>
      <c r="C348" t="s">
        <v>650</v>
      </c>
      <c r="D348" t="s">
        <v>562</v>
      </c>
      <c r="E348" t="s">
        <v>110</v>
      </c>
      <c r="F348">
        <v>36</v>
      </c>
      <c r="G348" t="s">
        <v>111</v>
      </c>
      <c r="H348" t="s">
        <v>192</v>
      </c>
      <c r="I348" t="s">
        <v>193</v>
      </c>
      <c r="J348" t="s">
        <v>114</v>
      </c>
      <c r="K348" t="s">
        <v>254</v>
      </c>
      <c r="L348" t="s">
        <v>255</v>
      </c>
      <c r="M348" t="s">
        <v>232</v>
      </c>
      <c r="N348" t="s">
        <v>256</v>
      </c>
      <c r="O348" t="s">
        <v>119</v>
      </c>
      <c r="P348">
        <v>1</v>
      </c>
      <c r="Q348">
        <v>400</v>
      </c>
      <c r="R348">
        <v>0.05</v>
      </c>
      <c r="S348">
        <v>350</v>
      </c>
      <c r="T348">
        <f>Table1_1[[#This Row],[Quantity]]*Table1_1[[#This Row],[Unit_Price]]</f>
        <v>400</v>
      </c>
      <c r="U348">
        <f>Table1_1[[#This Row],[Discount]]*Table1_1[[#This Row],[Revenue]]</f>
        <v>20</v>
      </c>
      <c r="V348">
        <f>Table1_1[[#This Row],[Revenue]]-Table1_1[[#This Row],[Discount_amount]]-Table1_1[[#This Row],[Shipping_Cost]]</f>
        <v>30</v>
      </c>
      <c r="W348" t="s">
        <v>120</v>
      </c>
      <c r="X348" t="s">
        <v>129</v>
      </c>
      <c r="Y348">
        <v>2026</v>
      </c>
      <c r="Z348">
        <v>3</v>
      </c>
      <c r="AA348" t="s">
        <v>1743</v>
      </c>
      <c r="AB348" t="s">
        <v>1737</v>
      </c>
    </row>
    <row r="349" spans="1:28" x14ac:dyDescent="0.25">
      <c r="A349" s="17" t="s">
        <v>2068</v>
      </c>
      <c r="B349" s="6">
        <v>46194</v>
      </c>
      <c r="C349" t="s">
        <v>924</v>
      </c>
      <c r="D349" t="s">
        <v>925</v>
      </c>
      <c r="E349" t="s">
        <v>110</v>
      </c>
      <c r="F349">
        <v>29</v>
      </c>
      <c r="G349" t="s">
        <v>159</v>
      </c>
      <c r="H349" t="s">
        <v>249</v>
      </c>
      <c r="I349" t="s">
        <v>250</v>
      </c>
      <c r="J349" t="s">
        <v>99</v>
      </c>
      <c r="K349" t="s">
        <v>124</v>
      </c>
      <c r="L349" t="s">
        <v>125</v>
      </c>
      <c r="M349" t="s">
        <v>126</v>
      </c>
      <c r="N349" t="s">
        <v>127</v>
      </c>
      <c r="O349" t="s">
        <v>104</v>
      </c>
      <c r="P349">
        <v>4</v>
      </c>
      <c r="Q349">
        <v>8500</v>
      </c>
      <c r="R349">
        <v>0</v>
      </c>
      <c r="S349">
        <v>73</v>
      </c>
      <c r="T349">
        <f>Table1_1[[#This Row],[Quantity]]*Table1_1[[#This Row],[Unit_Price]]</f>
        <v>34000</v>
      </c>
      <c r="U349">
        <f>Table1_1[[#This Row],[Discount]]*Table1_1[[#This Row],[Revenue]]</f>
        <v>0</v>
      </c>
      <c r="V349">
        <f>Table1_1[[#This Row],[Revenue]]-Table1_1[[#This Row],[Discount_amount]]-Table1_1[[#This Row],[Shipping_Cost]]</f>
        <v>33927</v>
      </c>
      <c r="W349" t="s">
        <v>224</v>
      </c>
      <c r="X349" t="s">
        <v>106</v>
      </c>
      <c r="Y349">
        <v>2026</v>
      </c>
      <c r="Z349">
        <v>2</v>
      </c>
      <c r="AA349" t="s">
        <v>1714</v>
      </c>
      <c r="AB349" t="s">
        <v>1712</v>
      </c>
    </row>
    <row r="350" spans="1:28" x14ac:dyDescent="0.25">
      <c r="A350" s="17" t="s">
        <v>2069</v>
      </c>
      <c r="B350" s="6">
        <v>46238</v>
      </c>
      <c r="C350" t="s">
        <v>383</v>
      </c>
      <c r="D350" t="s">
        <v>609</v>
      </c>
      <c r="E350" t="s">
        <v>95</v>
      </c>
      <c r="F350">
        <v>25</v>
      </c>
      <c r="G350" t="s">
        <v>133</v>
      </c>
      <c r="H350" t="s">
        <v>180</v>
      </c>
      <c r="I350" t="s">
        <v>181</v>
      </c>
      <c r="J350" t="s">
        <v>114</v>
      </c>
      <c r="K350" t="s">
        <v>174</v>
      </c>
      <c r="L350" t="s">
        <v>1724</v>
      </c>
      <c r="M350" t="s">
        <v>102</v>
      </c>
      <c r="N350" t="s">
        <v>176</v>
      </c>
      <c r="O350" t="s">
        <v>154</v>
      </c>
      <c r="P350">
        <v>7</v>
      </c>
      <c r="Q350">
        <v>12500</v>
      </c>
      <c r="R350">
        <v>0.1</v>
      </c>
      <c r="S350">
        <v>139</v>
      </c>
      <c r="T350">
        <f>Table1_1[[#This Row],[Quantity]]*Table1_1[[#This Row],[Unit_Price]]</f>
        <v>87500</v>
      </c>
      <c r="U350">
        <f>Table1_1[[#This Row],[Discount]]*Table1_1[[#This Row],[Revenue]]</f>
        <v>8750</v>
      </c>
      <c r="V350">
        <f>Table1_1[[#This Row],[Revenue]]-Table1_1[[#This Row],[Discount_amount]]-Table1_1[[#This Row],[Shipping_Cost]]</f>
        <v>78611</v>
      </c>
      <c r="W350" t="s">
        <v>224</v>
      </c>
      <c r="X350" t="s">
        <v>106</v>
      </c>
      <c r="Y350">
        <v>2026</v>
      </c>
      <c r="Z350">
        <v>3</v>
      </c>
      <c r="AA350" t="s">
        <v>1743</v>
      </c>
      <c r="AB350" t="s">
        <v>1706</v>
      </c>
    </row>
    <row r="351" spans="1:28" x14ac:dyDescent="0.25">
      <c r="A351" s="17" t="s">
        <v>2070</v>
      </c>
      <c r="B351" s="6">
        <v>46158</v>
      </c>
      <c r="C351" t="s">
        <v>633</v>
      </c>
      <c r="D351" t="s">
        <v>314</v>
      </c>
      <c r="E351" t="s">
        <v>95</v>
      </c>
      <c r="F351">
        <v>28</v>
      </c>
      <c r="G351" t="s">
        <v>159</v>
      </c>
      <c r="H351" t="s">
        <v>160</v>
      </c>
      <c r="I351" t="s">
        <v>161</v>
      </c>
      <c r="J351" t="s">
        <v>114</v>
      </c>
      <c r="K351" t="s">
        <v>182</v>
      </c>
      <c r="L351" t="s">
        <v>183</v>
      </c>
      <c r="M351" t="s">
        <v>138</v>
      </c>
      <c r="N351" t="s">
        <v>184</v>
      </c>
      <c r="O351" t="s">
        <v>198</v>
      </c>
      <c r="P351">
        <v>8</v>
      </c>
      <c r="Q351">
        <v>650</v>
      </c>
      <c r="R351">
        <v>0.15</v>
      </c>
      <c r="S351">
        <v>456</v>
      </c>
      <c r="T351">
        <f>Table1_1[[#This Row],[Quantity]]*Table1_1[[#This Row],[Unit_Price]]</f>
        <v>5200</v>
      </c>
      <c r="U351">
        <f>Table1_1[[#This Row],[Discount]]*Table1_1[[#This Row],[Revenue]]</f>
        <v>780</v>
      </c>
      <c r="V351">
        <f>Table1_1[[#This Row],[Revenue]]-Table1_1[[#This Row],[Discount_amount]]-Table1_1[[#This Row],[Shipping_Cost]]</f>
        <v>3964</v>
      </c>
      <c r="W351" t="s">
        <v>120</v>
      </c>
      <c r="X351" t="s">
        <v>129</v>
      </c>
      <c r="Y351">
        <v>2026</v>
      </c>
      <c r="Z351">
        <v>2</v>
      </c>
      <c r="AA351" t="s">
        <v>1705</v>
      </c>
      <c r="AB351" t="s">
        <v>1728</v>
      </c>
    </row>
    <row r="352" spans="1:28" x14ac:dyDescent="0.25">
      <c r="A352" s="17" t="s">
        <v>2071</v>
      </c>
      <c r="B352" s="6">
        <v>46125</v>
      </c>
      <c r="C352" t="s">
        <v>869</v>
      </c>
      <c r="D352" t="s">
        <v>833</v>
      </c>
      <c r="E352" t="s">
        <v>95</v>
      </c>
      <c r="F352">
        <v>55</v>
      </c>
      <c r="G352" t="s">
        <v>96</v>
      </c>
      <c r="H352" t="s">
        <v>228</v>
      </c>
      <c r="I352" t="s">
        <v>229</v>
      </c>
      <c r="J352" t="s">
        <v>147</v>
      </c>
      <c r="K352" t="s">
        <v>100</v>
      </c>
      <c r="L352" t="s">
        <v>101</v>
      </c>
      <c r="M352" t="s">
        <v>102</v>
      </c>
      <c r="N352" t="s">
        <v>103</v>
      </c>
      <c r="O352" t="s">
        <v>194</v>
      </c>
      <c r="P352">
        <v>5</v>
      </c>
      <c r="Q352">
        <v>850</v>
      </c>
      <c r="R352">
        <v>0.05</v>
      </c>
      <c r="S352">
        <v>273</v>
      </c>
      <c r="T352">
        <f>Table1_1[[#This Row],[Quantity]]*Table1_1[[#This Row],[Unit_Price]]</f>
        <v>4250</v>
      </c>
      <c r="U352">
        <f>Table1_1[[#This Row],[Discount]]*Table1_1[[#This Row],[Revenue]]</f>
        <v>212.5</v>
      </c>
      <c r="V352">
        <f>Table1_1[[#This Row],[Revenue]]-Table1_1[[#This Row],[Discount_amount]]-Table1_1[[#This Row],[Shipping_Cost]]</f>
        <v>3764.5</v>
      </c>
      <c r="W352" t="s">
        <v>1716</v>
      </c>
      <c r="X352" t="s">
        <v>106</v>
      </c>
      <c r="Y352">
        <v>2026</v>
      </c>
      <c r="Z352">
        <v>2</v>
      </c>
      <c r="AA352" t="s">
        <v>1711</v>
      </c>
      <c r="AB352" t="s">
        <v>1737</v>
      </c>
    </row>
    <row r="353" spans="1:28" x14ac:dyDescent="0.25">
      <c r="A353" s="17" t="s">
        <v>2072</v>
      </c>
      <c r="B353" s="6">
        <v>46155</v>
      </c>
      <c r="C353" t="s">
        <v>784</v>
      </c>
      <c r="D353" t="s">
        <v>132</v>
      </c>
      <c r="E353" t="s">
        <v>110</v>
      </c>
      <c r="F353">
        <v>28</v>
      </c>
      <c r="G353" t="s">
        <v>96</v>
      </c>
      <c r="H353" t="s">
        <v>207</v>
      </c>
      <c r="I353" t="s">
        <v>270</v>
      </c>
      <c r="J353" t="s">
        <v>147</v>
      </c>
      <c r="K353" t="s">
        <v>182</v>
      </c>
      <c r="L353" t="s">
        <v>183</v>
      </c>
      <c r="M353" t="s">
        <v>138</v>
      </c>
      <c r="N353" t="s">
        <v>184</v>
      </c>
      <c r="O353" t="s">
        <v>119</v>
      </c>
      <c r="P353">
        <v>6</v>
      </c>
      <c r="Q353">
        <v>650</v>
      </c>
      <c r="R353">
        <v>0.05</v>
      </c>
      <c r="S353">
        <v>220</v>
      </c>
      <c r="T353">
        <f>Table1_1[[#This Row],[Quantity]]*Table1_1[[#This Row],[Unit_Price]]</f>
        <v>3900</v>
      </c>
      <c r="U353">
        <f>Table1_1[[#This Row],[Discount]]*Table1_1[[#This Row],[Revenue]]</f>
        <v>195</v>
      </c>
      <c r="V353">
        <f>Table1_1[[#This Row],[Revenue]]-Table1_1[[#This Row],[Discount_amount]]-Table1_1[[#This Row],[Shipping_Cost]]</f>
        <v>3485</v>
      </c>
      <c r="W353" t="s">
        <v>1708</v>
      </c>
      <c r="X353" t="s">
        <v>106</v>
      </c>
      <c r="Y353">
        <v>2026</v>
      </c>
      <c r="Z353">
        <v>2</v>
      </c>
      <c r="AA353" t="s">
        <v>1705</v>
      </c>
      <c r="AB353" t="s">
        <v>1703</v>
      </c>
    </row>
    <row r="354" spans="1:28" x14ac:dyDescent="0.25">
      <c r="A354" s="17" t="s">
        <v>2073</v>
      </c>
      <c r="B354" s="6">
        <v>46197</v>
      </c>
      <c r="C354" t="s">
        <v>309</v>
      </c>
      <c r="D354" t="s">
        <v>849</v>
      </c>
      <c r="E354" t="s">
        <v>95</v>
      </c>
      <c r="F354">
        <v>49</v>
      </c>
      <c r="G354" t="s">
        <v>159</v>
      </c>
      <c r="H354" t="s">
        <v>160</v>
      </c>
      <c r="I354" t="s">
        <v>161</v>
      </c>
      <c r="J354" t="s">
        <v>99</v>
      </c>
      <c r="K354" t="s">
        <v>254</v>
      </c>
      <c r="L354" t="s">
        <v>255</v>
      </c>
      <c r="M354" t="s">
        <v>232</v>
      </c>
      <c r="N354" t="s">
        <v>256</v>
      </c>
      <c r="O354" t="s">
        <v>154</v>
      </c>
      <c r="P354">
        <v>7</v>
      </c>
      <c r="Q354">
        <v>400</v>
      </c>
      <c r="R354">
        <v>0.1</v>
      </c>
      <c r="S354">
        <v>378</v>
      </c>
      <c r="T354">
        <f>Table1_1[[#This Row],[Quantity]]*Table1_1[[#This Row],[Unit_Price]]</f>
        <v>2800</v>
      </c>
      <c r="U354">
        <f>Table1_1[[#This Row],[Discount]]*Table1_1[[#This Row],[Revenue]]</f>
        <v>280</v>
      </c>
      <c r="V354">
        <f>Table1_1[[#This Row],[Revenue]]-Table1_1[[#This Row],[Discount_amount]]-Table1_1[[#This Row],[Shipping_Cost]]</f>
        <v>2142</v>
      </c>
      <c r="W354" t="s">
        <v>1716</v>
      </c>
      <c r="X354" t="s">
        <v>106</v>
      </c>
      <c r="Y354">
        <v>2026</v>
      </c>
      <c r="Z354">
        <v>2</v>
      </c>
      <c r="AA354" t="s">
        <v>1714</v>
      </c>
      <c r="AB354" t="s">
        <v>1703</v>
      </c>
    </row>
    <row r="355" spans="1:28" x14ac:dyDescent="0.25">
      <c r="A355" s="17" t="s">
        <v>2074</v>
      </c>
      <c r="B355" s="6">
        <v>46024</v>
      </c>
      <c r="C355" t="s">
        <v>518</v>
      </c>
      <c r="D355" t="s">
        <v>437</v>
      </c>
      <c r="E355" t="s">
        <v>95</v>
      </c>
      <c r="F355">
        <v>49</v>
      </c>
      <c r="G355" t="s">
        <v>96</v>
      </c>
      <c r="H355" t="s">
        <v>97</v>
      </c>
      <c r="I355" t="s">
        <v>98</v>
      </c>
      <c r="J355" t="s">
        <v>114</v>
      </c>
      <c r="K355" t="s">
        <v>115</v>
      </c>
      <c r="L355" t="s">
        <v>116</v>
      </c>
      <c r="M355" t="s">
        <v>117</v>
      </c>
      <c r="N355" t="s">
        <v>118</v>
      </c>
      <c r="O355" t="s">
        <v>104</v>
      </c>
      <c r="P355">
        <v>2</v>
      </c>
      <c r="Q355">
        <v>1600</v>
      </c>
      <c r="R355">
        <v>0.2</v>
      </c>
      <c r="S355">
        <v>80</v>
      </c>
      <c r="T355">
        <f>Table1_1[[#This Row],[Quantity]]*Table1_1[[#This Row],[Unit_Price]]</f>
        <v>3200</v>
      </c>
      <c r="U355">
        <f>Table1_1[[#This Row],[Discount]]*Table1_1[[#This Row],[Revenue]]</f>
        <v>640</v>
      </c>
      <c r="V355">
        <f>Table1_1[[#This Row],[Revenue]]-Table1_1[[#This Row],[Discount_amount]]-Table1_1[[#This Row],[Shipping_Cost]]</f>
        <v>2480</v>
      </c>
      <c r="W355" t="s">
        <v>120</v>
      </c>
      <c r="X355" t="s">
        <v>129</v>
      </c>
      <c r="Y355">
        <v>2026</v>
      </c>
      <c r="Z355">
        <v>1</v>
      </c>
      <c r="AA355" t="s">
        <v>1735</v>
      </c>
      <c r="AB355" t="s">
        <v>1722</v>
      </c>
    </row>
    <row r="356" spans="1:28" x14ac:dyDescent="0.25">
      <c r="A356" s="17" t="s">
        <v>2075</v>
      </c>
      <c r="B356" s="6">
        <v>46248</v>
      </c>
      <c r="C356" t="s">
        <v>337</v>
      </c>
      <c r="D356" t="s">
        <v>321</v>
      </c>
      <c r="E356" t="s">
        <v>95</v>
      </c>
      <c r="F356">
        <v>32</v>
      </c>
      <c r="G356" t="s">
        <v>111</v>
      </c>
      <c r="H356" t="s">
        <v>152</v>
      </c>
      <c r="I356" t="s">
        <v>153</v>
      </c>
      <c r="J356" t="s">
        <v>99</v>
      </c>
      <c r="K356" t="s">
        <v>182</v>
      </c>
      <c r="L356" t="s">
        <v>183</v>
      </c>
      <c r="M356" t="s">
        <v>138</v>
      </c>
      <c r="N356" t="s">
        <v>184</v>
      </c>
      <c r="O356" t="s">
        <v>104</v>
      </c>
      <c r="P356">
        <v>4</v>
      </c>
      <c r="Q356">
        <v>650</v>
      </c>
      <c r="R356">
        <v>0.1</v>
      </c>
      <c r="S356">
        <v>228</v>
      </c>
      <c r="T356">
        <f>Table1_1[[#This Row],[Quantity]]*Table1_1[[#This Row],[Unit_Price]]</f>
        <v>2600</v>
      </c>
      <c r="U356">
        <f>Table1_1[[#This Row],[Discount]]*Table1_1[[#This Row],[Revenue]]</f>
        <v>260</v>
      </c>
      <c r="V356">
        <f>Table1_1[[#This Row],[Revenue]]-Table1_1[[#This Row],[Discount_amount]]-Table1_1[[#This Row],[Shipping_Cost]]</f>
        <v>2112</v>
      </c>
      <c r="W356" t="s">
        <v>1716</v>
      </c>
      <c r="X356" t="s">
        <v>106</v>
      </c>
      <c r="Y356">
        <v>2026</v>
      </c>
      <c r="Z356">
        <v>3</v>
      </c>
      <c r="AA356" t="s">
        <v>1743</v>
      </c>
      <c r="AB356" t="s">
        <v>1722</v>
      </c>
    </row>
    <row r="357" spans="1:28" x14ac:dyDescent="0.25">
      <c r="A357" s="17" t="s">
        <v>2076</v>
      </c>
      <c r="B357" s="6">
        <v>46160</v>
      </c>
      <c r="C357" t="s">
        <v>934</v>
      </c>
      <c r="D357" t="s">
        <v>291</v>
      </c>
      <c r="E357" t="s">
        <v>110</v>
      </c>
      <c r="F357">
        <v>23</v>
      </c>
      <c r="G357" t="s">
        <v>111</v>
      </c>
      <c r="H357" t="s">
        <v>152</v>
      </c>
      <c r="I357" t="s">
        <v>274</v>
      </c>
      <c r="J357" t="s">
        <v>99</v>
      </c>
      <c r="K357" t="s">
        <v>222</v>
      </c>
      <c r="L357" t="s">
        <v>1739</v>
      </c>
      <c r="M357" t="s">
        <v>102</v>
      </c>
      <c r="N357" t="s">
        <v>103</v>
      </c>
      <c r="O357" t="s">
        <v>194</v>
      </c>
      <c r="P357">
        <v>2</v>
      </c>
      <c r="Q357">
        <v>1600</v>
      </c>
      <c r="R357">
        <v>0.15</v>
      </c>
      <c r="S357">
        <v>225</v>
      </c>
      <c r="T357">
        <f>Table1_1[[#This Row],[Quantity]]*Table1_1[[#This Row],[Unit_Price]]</f>
        <v>3200</v>
      </c>
      <c r="U357">
        <f>Table1_1[[#This Row],[Discount]]*Table1_1[[#This Row],[Revenue]]</f>
        <v>480</v>
      </c>
      <c r="V357">
        <f>Table1_1[[#This Row],[Revenue]]-Table1_1[[#This Row],[Discount_amount]]-Table1_1[[#This Row],[Shipping_Cost]]</f>
        <v>2495</v>
      </c>
      <c r="W357" t="s">
        <v>120</v>
      </c>
      <c r="X357" t="s">
        <v>106</v>
      </c>
      <c r="Y357">
        <v>2026</v>
      </c>
      <c r="Z357">
        <v>2</v>
      </c>
      <c r="AA357" t="s">
        <v>1705</v>
      </c>
      <c r="AB357" t="s">
        <v>1737</v>
      </c>
    </row>
    <row r="358" spans="1:28" x14ac:dyDescent="0.25">
      <c r="A358" s="17" t="s">
        <v>2077</v>
      </c>
      <c r="B358" s="6">
        <v>46172</v>
      </c>
      <c r="C358" t="s">
        <v>936</v>
      </c>
      <c r="D358" t="s">
        <v>857</v>
      </c>
      <c r="E358" t="s">
        <v>110</v>
      </c>
      <c r="F358">
        <v>28</v>
      </c>
      <c r="G358" t="s">
        <v>96</v>
      </c>
      <c r="H358" t="s">
        <v>207</v>
      </c>
      <c r="I358" t="s">
        <v>208</v>
      </c>
      <c r="J358" t="s">
        <v>114</v>
      </c>
      <c r="K358" t="s">
        <v>174</v>
      </c>
      <c r="L358" t="s">
        <v>1724</v>
      </c>
      <c r="M358" t="s">
        <v>102</v>
      </c>
      <c r="N358" t="s">
        <v>176</v>
      </c>
      <c r="O358" t="s">
        <v>169</v>
      </c>
      <c r="P358">
        <v>4</v>
      </c>
      <c r="Q358">
        <v>12500</v>
      </c>
      <c r="R358">
        <v>0.05</v>
      </c>
      <c r="S358">
        <v>262</v>
      </c>
      <c r="T358">
        <f>Table1_1[[#This Row],[Quantity]]*Table1_1[[#This Row],[Unit_Price]]</f>
        <v>50000</v>
      </c>
      <c r="U358">
        <f>Table1_1[[#This Row],[Discount]]*Table1_1[[#This Row],[Revenue]]</f>
        <v>2500</v>
      </c>
      <c r="V358">
        <f>Table1_1[[#This Row],[Revenue]]-Table1_1[[#This Row],[Discount_amount]]-Table1_1[[#This Row],[Shipping_Cost]]</f>
        <v>47238</v>
      </c>
      <c r="W358" t="s">
        <v>105</v>
      </c>
      <c r="X358" t="s">
        <v>106</v>
      </c>
      <c r="Y358">
        <v>2026</v>
      </c>
      <c r="Z358">
        <v>2</v>
      </c>
      <c r="AA358" t="s">
        <v>1705</v>
      </c>
      <c r="AB358" t="s">
        <v>1728</v>
      </c>
    </row>
    <row r="359" spans="1:28" x14ac:dyDescent="0.25">
      <c r="A359" s="17" t="s">
        <v>2078</v>
      </c>
      <c r="B359" s="6">
        <v>46191</v>
      </c>
      <c r="C359" t="s">
        <v>550</v>
      </c>
      <c r="D359" t="s">
        <v>428</v>
      </c>
      <c r="E359" t="s">
        <v>95</v>
      </c>
      <c r="F359">
        <v>26</v>
      </c>
      <c r="G359" t="s">
        <v>159</v>
      </c>
      <c r="H359" t="s">
        <v>249</v>
      </c>
      <c r="I359" t="s">
        <v>250</v>
      </c>
      <c r="J359" t="s">
        <v>147</v>
      </c>
      <c r="K359" t="s">
        <v>115</v>
      </c>
      <c r="L359" t="s">
        <v>116</v>
      </c>
      <c r="M359" t="s">
        <v>117</v>
      </c>
      <c r="N359" t="s">
        <v>118</v>
      </c>
      <c r="O359" t="s">
        <v>194</v>
      </c>
      <c r="P359">
        <v>1</v>
      </c>
      <c r="Q359">
        <v>1600</v>
      </c>
      <c r="R359">
        <v>0.15</v>
      </c>
      <c r="S359">
        <v>349</v>
      </c>
      <c r="T359">
        <f>Table1_1[[#This Row],[Quantity]]*Table1_1[[#This Row],[Unit_Price]]</f>
        <v>1600</v>
      </c>
      <c r="U359">
        <f>Table1_1[[#This Row],[Discount]]*Table1_1[[#This Row],[Revenue]]</f>
        <v>240</v>
      </c>
      <c r="V359">
        <f>Table1_1[[#This Row],[Revenue]]-Table1_1[[#This Row],[Discount_amount]]-Table1_1[[#This Row],[Shipping_Cost]]</f>
        <v>1011</v>
      </c>
      <c r="W359" t="s">
        <v>224</v>
      </c>
      <c r="X359" t="s">
        <v>106</v>
      </c>
      <c r="Y359">
        <v>2026</v>
      </c>
      <c r="Z359">
        <v>2</v>
      </c>
      <c r="AA359" t="s">
        <v>1714</v>
      </c>
      <c r="AB359" t="s">
        <v>1720</v>
      </c>
    </row>
    <row r="360" spans="1:28" x14ac:dyDescent="0.25">
      <c r="A360" s="17" t="s">
        <v>2079</v>
      </c>
      <c r="B360" s="6">
        <v>46202</v>
      </c>
      <c r="C360" t="s">
        <v>939</v>
      </c>
      <c r="D360" t="s">
        <v>940</v>
      </c>
      <c r="E360" t="s">
        <v>110</v>
      </c>
      <c r="F360">
        <v>26</v>
      </c>
      <c r="G360" t="s">
        <v>111</v>
      </c>
      <c r="H360" t="s">
        <v>236</v>
      </c>
      <c r="I360" t="s">
        <v>326</v>
      </c>
      <c r="J360" t="s">
        <v>99</v>
      </c>
      <c r="K360" t="s">
        <v>115</v>
      </c>
      <c r="L360" t="s">
        <v>116</v>
      </c>
      <c r="M360" t="s">
        <v>117</v>
      </c>
      <c r="N360" t="s">
        <v>118</v>
      </c>
      <c r="O360" t="s">
        <v>148</v>
      </c>
      <c r="P360">
        <v>2</v>
      </c>
      <c r="Q360">
        <v>1600</v>
      </c>
      <c r="R360">
        <v>0.1</v>
      </c>
      <c r="S360">
        <v>221</v>
      </c>
      <c r="T360">
        <f>Table1_1[[#This Row],[Quantity]]*Table1_1[[#This Row],[Unit_Price]]</f>
        <v>3200</v>
      </c>
      <c r="U360">
        <f>Table1_1[[#This Row],[Discount]]*Table1_1[[#This Row],[Revenue]]</f>
        <v>320</v>
      </c>
      <c r="V360">
        <f>Table1_1[[#This Row],[Revenue]]-Table1_1[[#This Row],[Discount_amount]]-Table1_1[[#This Row],[Shipping_Cost]]</f>
        <v>2659</v>
      </c>
      <c r="W360" t="s">
        <v>1708</v>
      </c>
      <c r="X360" t="s">
        <v>106</v>
      </c>
      <c r="Y360">
        <v>2026</v>
      </c>
      <c r="Z360">
        <v>2</v>
      </c>
      <c r="AA360" t="s">
        <v>1714</v>
      </c>
      <c r="AB360" t="s">
        <v>1737</v>
      </c>
    </row>
    <row r="361" spans="1:28" x14ac:dyDescent="0.25">
      <c r="A361" s="17" t="s">
        <v>2080</v>
      </c>
      <c r="B361" s="6">
        <v>46080</v>
      </c>
      <c r="C361" t="s">
        <v>766</v>
      </c>
      <c r="D361" t="s">
        <v>348</v>
      </c>
      <c r="E361" t="s">
        <v>110</v>
      </c>
      <c r="F361">
        <v>22</v>
      </c>
      <c r="G361" t="s">
        <v>133</v>
      </c>
      <c r="H361" t="s">
        <v>390</v>
      </c>
      <c r="I361" t="s">
        <v>391</v>
      </c>
      <c r="J361" t="s">
        <v>99</v>
      </c>
      <c r="K361" t="s">
        <v>182</v>
      </c>
      <c r="L361" t="s">
        <v>183</v>
      </c>
      <c r="M361" t="s">
        <v>138</v>
      </c>
      <c r="N361" t="s">
        <v>184</v>
      </c>
      <c r="O361" t="s">
        <v>148</v>
      </c>
      <c r="P361">
        <v>4</v>
      </c>
      <c r="Q361">
        <v>650</v>
      </c>
      <c r="R361">
        <v>0</v>
      </c>
      <c r="S361">
        <v>472</v>
      </c>
      <c r="T361">
        <f>Table1_1[[#This Row],[Quantity]]*Table1_1[[#This Row],[Unit_Price]]</f>
        <v>2600</v>
      </c>
      <c r="U361">
        <f>Table1_1[[#This Row],[Discount]]*Table1_1[[#This Row],[Revenue]]</f>
        <v>0</v>
      </c>
      <c r="V361">
        <f>Table1_1[[#This Row],[Revenue]]-Table1_1[[#This Row],[Discount_amount]]-Table1_1[[#This Row],[Shipping_Cost]]</f>
        <v>2128</v>
      </c>
      <c r="W361" t="s">
        <v>1716</v>
      </c>
      <c r="X361" t="s">
        <v>129</v>
      </c>
      <c r="Y361">
        <v>2026</v>
      </c>
      <c r="Z361">
        <v>1</v>
      </c>
      <c r="AA361" t="s">
        <v>1709</v>
      </c>
      <c r="AB361" t="s">
        <v>1722</v>
      </c>
    </row>
    <row r="362" spans="1:28" x14ac:dyDescent="0.25">
      <c r="A362" s="17" t="s">
        <v>2081</v>
      </c>
      <c r="B362" s="6">
        <v>46190</v>
      </c>
      <c r="C362" t="s">
        <v>943</v>
      </c>
      <c r="D362" t="s">
        <v>854</v>
      </c>
      <c r="E362" t="s">
        <v>110</v>
      </c>
      <c r="F362">
        <v>21</v>
      </c>
      <c r="G362" t="s">
        <v>96</v>
      </c>
      <c r="H362" t="s">
        <v>97</v>
      </c>
      <c r="I362" t="s">
        <v>98</v>
      </c>
      <c r="J362" t="s">
        <v>114</v>
      </c>
      <c r="K362" t="s">
        <v>182</v>
      </c>
      <c r="L362" t="s">
        <v>183</v>
      </c>
      <c r="M362" t="s">
        <v>138</v>
      </c>
      <c r="N362" t="s">
        <v>184</v>
      </c>
      <c r="O362" t="s">
        <v>194</v>
      </c>
      <c r="P362">
        <v>5</v>
      </c>
      <c r="Q362">
        <v>650</v>
      </c>
      <c r="R362">
        <v>0.05</v>
      </c>
      <c r="S362">
        <v>452</v>
      </c>
      <c r="T362">
        <f>Table1_1[[#This Row],[Quantity]]*Table1_1[[#This Row],[Unit_Price]]</f>
        <v>3250</v>
      </c>
      <c r="U362">
        <f>Table1_1[[#This Row],[Discount]]*Table1_1[[#This Row],[Revenue]]</f>
        <v>162.5</v>
      </c>
      <c r="V362">
        <f>Table1_1[[#This Row],[Revenue]]-Table1_1[[#This Row],[Discount_amount]]-Table1_1[[#This Row],[Shipping_Cost]]</f>
        <v>2635.5</v>
      </c>
      <c r="W362" t="s">
        <v>224</v>
      </c>
      <c r="X362" t="s">
        <v>141</v>
      </c>
      <c r="Y362">
        <v>2026</v>
      </c>
      <c r="Z362">
        <v>2</v>
      </c>
      <c r="AA362" t="s">
        <v>1714</v>
      </c>
      <c r="AB362" t="s">
        <v>1703</v>
      </c>
    </row>
    <row r="363" spans="1:28" x14ac:dyDescent="0.25">
      <c r="A363" s="17" t="s">
        <v>2082</v>
      </c>
      <c r="B363" s="6">
        <v>46108</v>
      </c>
      <c r="C363" t="s">
        <v>417</v>
      </c>
      <c r="D363" t="s">
        <v>945</v>
      </c>
      <c r="E363" t="s">
        <v>95</v>
      </c>
      <c r="F363">
        <v>29</v>
      </c>
      <c r="G363" t="s">
        <v>111</v>
      </c>
      <c r="H363" t="s">
        <v>112</v>
      </c>
      <c r="I363" t="s">
        <v>188</v>
      </c>
      <c r="J363" t="s">
        <v>99</v>
      </c>
      <c r="K363" t="s">
        <v>310</v>
      </c>
      <c r="L363" t="s">
        <v>311</v>
      </c>
      <c r="M363" t="s">
        <v>102</v>
      </c>
      <c r="N363" t="s">
        <v>103</v>
      </c>
      <c r="O363" t="s">
        <v>1768</v>
      </c>
      <c r="P363">
        <v>5</v>
      </c>
      <c r="Q363">
        <v>1200</v>
      </c>
      <c r="R363">
        <v>0.2</v>
      </c>
      <c r="S363">
        <v>63</v>
      </c>
      <c r="T363">
        <f>Table1_1[[#This Row],[Quantity]]*Table1_1[[#This Row],[Unit_Price]]</f>
        <v>6000</v>
      </c>
      <c r="U363">
        <f>Table1_1[[#This Row],[Discount]]*Table1_1[[#This Row],[Revenue]]</f>
        <v>1200</v>
      </c>
      <c r="V363">
        <f>Table1_1[[#This Row],[Revenue]]-Table1_1[[#This Row],[Discount_amount]]-Table1_1[[#This Row],[Shipping_Cost]]</f>
        <v>4737</v>
      </c>
      <c r="W363" t="s">
        <v>1716</v>
      </c>
      <c r="X363" t="s">
        <v>106</v>
      </c>
      <c r="Y363">
        <v>2026</v>
      </c>
      <c r="Z363">
        <v>1</v>
      </c>
      <c r="AA363" t="s">
        <v>1717</v>
      </c>
      <c r="AB363" t="s">
        <v>1722</v>
      </c>
    </row>
    <row r="364" spans="1:28" x14ac:dyDescent="0.25">
      <c r="A364" s="17" t="s">
        <v>2083</v>
      </c>
      <c r="B364" s="6">
        <v>46078</v>
      </c>
      <c r="C364" t="s">
        <v>910</v>
      </c>
      <c r="D364" t="s">
        <v>437</v>
      </c>
      <c r="E364" t="s">
        <v>110</v>
      </c>
      <c r="F364">
        <v>39</v>
      </c>
      <c r="G364" t="s">
        <v>111</v>
      </c>
      <c r="H364" t="s">
        <v>236</v>
      </c>
      <c r="I364" t="s">
        <v>1768</v>
      </c>
      <c r="J364" t="s">
        <v>114</v>
      </c>
      <c r="K364" t="s">
        <v>136</v>
      </c>
      <c r="L364" t="s">
        <v>137</v>
      </c>
      <c r="M364" t="s">
        <v>138</v>
      </c>
      <c r="N364" t="s">
        <v>139</v>
      </c>
      <c r="O364" t="s">
        <v>198</v>
      </c>
      <c r="P364">
        <v>5</v>
      </c>
      <c r="Q364">
        <v>1200</v>
      </c>
      <c r="R364">
        <v>0.2</v>
      </c>
      <c r="S364">
        <v>414</v>
      </c>
      <c r="T364">
        <f>Table1_1[[#This Row],[Quantity]]*Table1_1[[#This Row],[Unit_Price]]</f>
        <v>6000</v>
      </c>
      <c r="U364">
        <f>Table1_1[[#This Row],[Discount]]*Table1_1[[#This Row],[Revenue]]</f>
        <v>1200</v>
      </c>
      <c r="V364">
        <f>Table1_1[[#This Row],[Revenue]]-Table1_1[[#This Row],[Discount_amount]]-Table1_1[[#This Row],[Shipping_Cost]]</f>
        <v>4386</v>
      </c>
      <c r="W364" t="s">
        <v>224</v>
      </c>
      <c r="X364" t="s">
        <v>106</v>
      </c>
      <c r="Y364">
        <v>2026</v>
      </c>
      <c r="Z364">
        <v>1</v>
      </c>
      <c r="AA364" t="s">
        <v>1709</v>
      </c>
      <c r="AB364" t="s">
        <v>1703</v>
      </c>
    </row>
    <row r="365" spans="1:28" x14ac:dyDescent="0.25">
      <c r="A365" s="17" t="s">
        <v>2084</v>
      </c>
      <c r="B365" s="6">
        <v>46185</v>
      </c>
      <c r="C365" t="s">
        <v>558</v>
      </c>
      <c r="D365" t="s">
        <v>211</v>
      </c>
      <c r="E365" t="s">
        <v>95</v>
      </c>
      <c r="F365">
        <v>25</v>
      </c>
      <c r="G365" t="s">
        <v>111</v>
      </c>
      <c r="H365" t="s">
        <v>145</v>
      </c>
      <c r="I365" t="s">
        <v>303</v>
      </c>
      <c r="J365" t="s">
        <v>147</v>
      </c>
      <c r="K365" t="s">
        <v>222</v>
      </c>
      <c r="L365" t="s">
        <v>1739</v>
      </c>
      <c r="M365" t="s">
        <v>102</v>
      </c>
      <c r="N365" t="s">
        <v>103</v>
      </c>
      <c r="O365" t="s">
        <v>1768</v>
      </c>
      <c r="P365">
        <v>4</v>
      </c>
      <c r="Q365">
        <v>1600</v>
      </c>
      <c r="R365">
        <v>0.1</v>
      </c>
      <c r="S365">
        <v>283</v>
      </c>
      <c r="T365">
        <f>Table1_1[[#This Row],[Quantity]]*Table1_1[[#This Row],[Unit_Price]]</f>
        <v>6400</v>
      </c>
      <c r="U365">
        <f>Table1_1[[#This Row],[Discount]]*Table1_1[[#This Row],[Revenue]]</f>
        <v>640</v>
      </c>
      <c r="V365">
        <f>Table1_1[[#This Row],[Revenue]]-Table1_1[[#This Row],[Discount_amount]]-Table1_1[[#This Row],[Shipping_Cost]]</f>
        <v>5477</v>
      </c>
      <c r="W365" t="s">
        <v>1716</v>
      </c>
      <c r="X365" t="s">
        <v>106</v>
      </c>
      <c r="Y365">
        <v>2026</v>
      </c>
      <c r="Z365">
        <v>2</v>
      </c>
      <c r="AA365" t="s">
        <v>1714</v>
      </c>
      <c r="AB365" t="s">
        <v>1722</v>
      </c>
    </row>
    <row r="366" spans="1:28" x14ac:dyDescent="0.25">
      <c r="A366" s="17" t="s">
        <v>2085</v>
      </c>
      <c r="B366" s="6">
        <v>46023</v>
      </c>
      <c r="C366" t="s">
        <v>949</v>
      </c>
      <c r="D366" t="s">
        <v>950</v>
      </c>
      <c r="E366" t="s">
        <v>95</v>
      </c>
      <c r="F366">
        <v>41</v>
      </c>
      <c r="G366" t="s">
        <v>96</v>
      </c>
      <c r="H366" t="s">
        <v>228</v>
      </c>
      <c r="I366" t="s">
        <v>229</v>
      </c>
      <c r="J366" t="s">
        <v>114</v>
      </c>
      <c r="K366" t="s">
        <v>182</v>
      </c>
      <c r="L366" t="s">
        <v>183</v>
      </c>
      <c r="M366" t="s">
        <v>138</v>
      </c>
      <c r="N366" t="s">
        <v>184</v>
      </c>
      <c r="O366" t="s">
        <v>119</v>
      </c>
      <c r="P366">
        <v>3</v>
      </c>
      <c r="Q366">
        <v>650</v>
      </c>
      <c r="R366">
        <v>0.1</v>
      </c>
      <c r="S366">
        <v>131</v>
      </c>
      <c r="T366">
        <f>Table1_1[[#This Row],[Quantity]]*Table1_1[[#This Row],[Unit_Price]]</f>
        <v>1950</v>
      </c>
      <c r="U366">
        <f>Table1_1[[#This Row],[Discount]]*Table1_1[[#This Row],[Revenue]]</f>
        <v>195</v>
      </c>
      <c r="V366">
        <f>Table1_1[[#This Row],[Revenue]]-Table1_1[[#This Row],[Discount_amount]]-Table1_1[[#This Row],[Shipping_Cost]]</f>
        <v>1624</v>
      </c>
      <c r="W366" t="s">
        <v>1708</v>
      </c>
      <c r="X366" t="s">
        <v>106</v>
      </c>
      <c r="Y366">
        <v>2026</v>
      </c>
      <c r="Z366">
        <v>1</v>
      </c>
      <c r="AA366" t="s">
        <v>1735</v>
      </c>
      <c r="AB366" t="s">
        <v>1720</v>
      </c>
    </row>
    <row r="367" spans="1:28" x14ac:dyDescent="0.25">
      <c r="A367" s="17" t="s">
        <v>2086</v>
      </c>
      <c r="B367" s="6">
        <v>46085</v>
      </c>
      <c r="C367" t="s">
        <v>507</v>
      </c>
      <c r="D367" t="s">
        <v>472</v>
      </c>
      <c r="E367" t="s">
        <v>110</v>
      </c>
      <c r="F367">
        <v>27</v>
      </c>
      <c r="G367" t="s">
        <v>96</v>
      </c>
      <c r="H367" t="s">
        <v>228</v>
      </c>
      <c r="I367" t="s">
        <v>229</v>
      </c>
      <c r="J367" t="s">
        <v>147</v>
      </c>
      <c r="K367" t="s">
        <v>238</v>
      </c>
      <c r="L367" t="s">
        <v>239</v>
      </c>
      <c r="M367" t="s">
        <v>126</v>
      </c>
      <c r="N367" t="s">
        <v>240</v>
      </c>
      <c r="O367" t="s">
        <v>119</v>
      </c>
      <c r="P367">
        <v>1</v>
      </c>
      <c r="Q367">
        <v>10500</v>
      </c>
      <c r="R367">
        <v>0</v>
      </c>
      <c r="S367">
        <v>438</v>
      </c>
      <c r="T367">
        <f>Table1_1[[#This Row],[Quantity]]*Table1_1[[#This Row],[Unit_Price]]</f>
        <v>10500</v>
      </c>
      <c r="U367">
        <f>Table1_1[[#This Row],[Discount]]*Table1_1[[#This Row],[Revenue]]</f>
        <v>0</v>
      </c>
      <c r="V367">
        <f>Table1_1[[#This Row],[Revenue]]-Table1_1[[#This Row],[Discount_amount]]-Table1_1[[#This Row],[Shipping_Cost]]</f>
        <v>10062</v>
      </c>
      <c r="W367" t="s">
        <v>224</v>
      </c>
      <c r="X367" t="s">
        <v>106</v>
      </c>
      <c r="Y367">
        <v>2026</v>
      </c>
      <c r="Z367">
        <v>1</v>
      </c>
      <c r="AA367" t="s">
        <v>1717</v>
      </c>
      <c r="AB367" t="s">
        <v>1703</v>
      </c>
    </row>
    <row r="368" spans="1:28" x14ac:dyDescent="0.25">
      <c r="A368" s="17" t="s">
        <v>2087</v>
      </c>
      <c r="B368" s="6">
        <v>46213</v>
      </c>
      <c r="C368" t="s">
        <v>665</v>
      </c>
      <c r="D368" t="s">
        <v>734</v>
      </c>
      <c r="E368" t="s">
        <v>95</v>
      </c>
      <c r="F368">
        <v>54</v>
      </c>
      <c r="G368" t="s">
        <v>111</v>
      </c>
      <c r="H368" t="s">
        <v>112</v>
      </c>
      <c r="I368" t="s">
        <v>188</v>
      </c>
      <c r="J368" t="s">
        <v>147</v>
      </c>
      <c r="K368" t="s">
        <v>124</v>
      </c>
      <c r="L368" t="s">
        <v>125</v>
      </c>
      <c r="M368" t="s">
        <v>126</v>
      </c>
      <c r="N368" t="s">
        <v>127</v>
      </c>
      <c r="O368" t="s">
        <v>169</v>
      </c>
      <c r="P368">
        <v>2</v>
      </c>
      <c r="Q368">
        <v>8500</v>
      </c>
      <c r="R368">
        <v>0</v>
      </c>
      <c r="S368">
        <v>376</v>
      </c>
      <c r="T368">
        <f>Table1_1[[#This Row],[Quantity]]*Table1_1[[#This Row],[Unit_Price]]</f>
        <v>17000</v>
      </c>
      <c r="U368">
        <f>Table1_1[[#This Row],[Discount]]*Table1_1[[#This Row],[Revenue]]</f>
        <v>0</v>
      </c>
      <c r="V368">
        <f>Table1_1[[#This Row],[Revenue]]-Table1_1[[#This Row],[Discount_amount]]-Table1_1[[#This Row],[Shipping_Cost]]</f>
        <v>16624</v>
      </c>
      <c r="W368" t="s">
        <v>120</v>
      </c>
      <c r="X368" t="s">
        <v>141</v>
      </c>
      <c r="Y368">
        <v>2026</v>
      </c>
      <c r="Z368">
        <v>3</v>
      </c>
      <c r="AA368" t="s">
        <v>1702</v>
      </c>
      <c r="AB368" t="s">
        <v>1722</v>
      </c>
    </row>
    <row r="369" spans="1:28" x14ac:dyDescent="0.25">
      <c r="A369" s="17" t="s">
        <v>2088</v>
      </c>
      <c r="B369" s="6">
        <v>46049</v>
      </c>
      <c r="C369" t="s">
        <v>954</v>
      </c>
      <c r="D369" t="s">
        <v>845</v>
      </c>
      <c r="E369" t="s">
        <v>110</v>
      </c>
      <c r="F369">
        <v>45</v>
      </c>
      <c r="G369" t="s">
        <v>111</v>
      </c>
      <c r="H369" t="s">
        <v>112</v>
      </c>
      <c r="I369" t="s">
        <v>315</v>
      </c>
      <c r="J369" t="s">
        <v>114</v>
      </c>
      <c r="K369" t="s">
        <v>182</v>
      </c>
      <c r="L369" t="s">
        <v>183</v>
      </c>
      <c r="M369" t="s">
        <v>138</v>
      </c>
      <c r="N369" t="s">
        <v>184</v>
      </c>
      <c r="O369" t="s">
        <v>104</v>
      </c>
      <c r="P369">
        <v>5</v>
      </c>
      <c r="Q369">
        <v>650</v>
      </c>
      <c r="R369">
        <v>0.1</v>
      </c>
      <c r="S369">
        <v>305</v>
      </c>
      <c r="T369">
        <f>Table1_1[[#This Row],[Quantity]]*Table1_1[[#This Row],[Unit_Price]]</f>
        <v>3250</v>
      </c>
      <c r="U369">
        <f>Table1_1[[#This Row],[Discount]]*Table1_1[[#This Row],[Revenue]]</f>
        <v>325</v>
      </c>
      <c r="V369">
        <f>Table1_1[[#This Row],[Revenue]]-Table1_1[[#This Row],[Discount_amount]]-Table1_1[[#This Row],[Shipping_Cost]]</f>
        <v>2620</v>
      </c>
      <c r="W369" t="s">
        <v>120</v>
      </c>
      <c r="X369" t="s">
        <v>129</v>
      </c>
      <c r="Y369">
        <v>2026</v>
      </c>
      <c r="Z369">
        <v>1</v>
      </c>
      <c r="AA369" t="s">
        <v>1735</v>
      </c>
      <c r="AB369" t="s">
        <v>1706</v>
      </c>
    </row>
    <row r="370" spans="1:28" x14ac:dyDescent="0.25">
      <c r="A370" s="17" t="s">
        <v>2089</v>
      </c>
      <c r="B370" s="6">
        <v>46181</v>
      </c>
      <c r="C370" t="s">
        <v>244</v>
      </c>
      <c r="D370" t="s">
        <v>261</v>
      </c>
      <c r="E370" t="s">
        <v>95</v>
      </c>
      <c r="F370">
        <v>41</v>
      </c>
      <c r="G370" t="s">
        <v>159</v>
      </c>
      <c r="H370" t="s">
        <v>249</v>
      </c>
      <c r="I370" t="s">
        <v>250</v>
      </c>
      <c r="J370" t="s">
        <v>99</v>
      </c>
      <c r="K370" t="s">
        <v>124</v>
      </c>
      <c r="L370" t="s">
        <v>125</v>
      </c>
      <c r="M370" t="s">
        <v>126</v>
      </c>
      <c r="N370" t="s">
        <v>127</v>
      </c>
      <c r="O370" t="s">
        <v>194</v>
      </c>
      <c r="P370">
        <v>8</v>
      </c>
      <c r="Q370">
        <v>8500</v>
      </c>
      <c r="R370">
        <v>0</v>
      </c>
      <c r="S370">
        <v>250</v>
      </c>
      <c r="T370">
        <f>Table1_1[[#This Row],[Quantity]]*Table1_1[[#This Row],[Unit_Price]]</f>
        <v>68000</v>
      </c>
      <c r="U370">
        <f>Table1_1[[#This Row],[Discount]]*Table1_1[[#This Row],[Revenue]]</f>
        <v>0</v>
      </c>
      <c r="V370">
        <f>Table1_1[[#This Row],[Revenue]]-Table1_1[[#This Row],[Discount_amount]]-Table1_1[[#This Row],[Shipping_Cost]]</f>
        <v>67750</v>
      </c>
      <c r="W370" t="s">
        <v>1708</v>
      </c>
      <c r="X370" t="s">
        <v>106</v>
      </c>
      <c r="Y370">
        <v>2026</v>
      </c>
      <c r="Z370">
        <v>2</v>
      </c>
      <c r="AA370" t="s">
        <v>1714</v>
      </c>
      <c r="AB370" t="s">
        <v>1737</v>
      </c>
    </row>
    <row r="371" spans="1:28" x14ac:dyDescent="0.25">
      <c r="A371" s="17" t="s">
        <v>2090</v>
      </c>
      <c r="B371" s="6">
        <v>46036</v>
      </c>
      <c r="C371" t="s">
        <v>213</v>
      </c>
      <c r="D371" t="s">
        <v>738</v>
      </c>
      <c r="E371" t="s">
        <v>95</v>
      </c>
      <c r="F371">
        <v>52</v>
      </c>
      <c r="G371" t="s">
        <v>159</v>
      </c>
      <c r="H371" t="s">
        <v>160</v>
      </c>
      <c r="I371" t="s">
        <v>161</v>
      </c>
      <c r="J371" t="s">
        <v>147</v>
      </c>
      <c r="K371" t="s">
        <v>254</v>
      </c>
      <c r="L371" t="s">
        <v>255</v>
      </c>
      <c r="M371" t="s">
        <v>232</v>
      </c>
      <c r="N371" t="s">
        <v>256</v>
      </c>
      <c r="O371" t="s">
        <v>169</v>
      </c>
      <c r="P371">
        <v>7</v>
      </c>
      <c r="Q371">
        <v>400</v>
      </c>
      <c r="R371">
        <v>0</v>
      </c>
      <c r="S371">
        <v>148</v>
      </c>
      <c r="T371">
        <f>Table1_1[[#This Row],[Quantity]]*Table1_1[[#This Row],[Unit_Price]]</f>
        <v>2800</v>
      </c>
      <c r="U371">
        <f>Table1_1[[#This Row],[Discount]]*Table1_1[[#This Row],[Revenue]]</f>
        <v>0</v>
      </c>
      <c r="V371">
        <f>Table1_1[[#This Row],[Revenue]]-Table1_1[[#This Row],[Discount_amount]]-Table1_1[[#This Row],[Shipping_Cost]]</f>
        <v>2652</v>
      </c>
      <c r="W371" t="s">
        <v>105</v>
      </c>
      <c r="X371" t="s">
        <v>129</v>
      </c>
      <c r="Y371">
        <v>2026</v>
      </c>
      <c r="Z371">
        <v>1</v>
      </c>
      <c r="AA371" t="s">
        <v>1735</v>
      </c>
      <c r="AB371" t="s">
        <v>1703</v>
      </c>
    </row>
    <row r="372" spans="1:28" x14ac:dyDescent="0.25">
      <c r="A372" s="17" t="s">
        <v>2091</v>
      </c>
      <c r="B372" s="6">
        <v>46109</v>
      </c>
      <c r="C372" t="s">
        <v>832</v>
      </c>
      <c r="D372" t="s">
        <v>386</v>
      </c>
      <c r="E372" t="s">
        <v>95</v>
      </c>
      <c r="F372">
        <v>37</v>
      </c>
      <c r="G372" t="s">
        <v>96</v>
      </c>
      <c r="H372" t="s">
        <v>97</v>
      </c>
      <c r="I372" t="s">
        <v>98</v>
      </c>
      <c r="J372" t="s">
        <v>147</v>
      </c>
      <c r="K372" t="s">
        <v>230</v>
      </c>
      <c r="L372" t="s">
        <v>231</v>
      </c>
      <c r="M372" t="s">
        <v>232</v>
      </c>
      <c r="N372" t="s">
        <v>233</v>
      </c>
      <c r="O372" t="s">
        <v>119</v>
      </c>
      <c r="P372">
        <v>6</v>
      </c>
      <c r="Q372">
        <v>300</v>
      </c>
      <c r="R372">
        <v>0.1</v>
      </c>
      <c r="S372">
        <v>96</v>
      </c>
      <c r="T372">
        <f>Table1_1[[#This Row],[Quantity]]*Table1_1[[#This Row],[Unit_Price]]</f>
        <v>1800</v>
      </c>
      <c r="U372">
        <f>Table1_1[[#This Row],[Discount]]*Table1_1[[#This Row],[Revenue]]</f>
        <v>180</v>
      </c>
      <c r="V372">
        <f>Table1_1[[#This Row],[Revenue]]-Table1_1[[#This Row],[Discount_amount]]-Table1_1[[#This Row],[Shipping_Cost]]</f>
        <v>1524</v>
      </c>
      <c r="W372" t="s">
        <v>1708</v>
      </c>
      <c r="X372" t="s">
        <v>106</v>
      </c>
      <c r="Y372">
        <v>2026</v>
      </c>
      <c r="Z372">
        <v>1</v>
      </c>
      <c r="AA372" t="s">
        <v>1717</v>
      </c>
      <c r="AB372" t="s">
        <v>1728</v>
      </c>
    </row>
    <row r="373" spans="1:28" x14ac:dyDescent="0.25">
      <c r="A373" s="17" t="s">
        <v>2092</v>
      </c>
      <c r="B373" s="6">
        <v>46076</v>
      </c>
      <c r="C373" t="s">
        <v>293</v>
      </c>
      <c r="D373" t="s">
        <v>959</v>
      </c>
      <c r="E373" t="s">
        <v>110</v>
      </c>
      <c r="F373">
        <v>39</v>
      </c>
      <c r="G373" t="s">
        <v>111</v>
      </c>
      <c r="H373" t="s">
        <v>236</v>
      </c>
      <c r="I373" t="s">
        <v>326</v>
      </c>
      <c r="J373" t="s">
        <v>114</v>
      </c>
      <c r="K373" t="s">
        <v>230</v>
      </c>
      <c r="L373" t="s">
        <v>231</v>
      </c>
      <c r="M373" t="s">
        <v>232</v>
      </c>
      <c r="N373" t="s">
        <v>233</v>
      </c>
      <c r="O373" t="s">
        <v>198</v>
      </c>
      <c r="P373">
        <v>3</v>
      </c>
      <c r="Q373">
        <v>300</v>
      </c>
      <c r="R373">
        <v>0.1</v>
      </c>
      <c r="S373">
        <v>254</v>
      </c>
      <c r="T373">
        <f>Table1_1[[#This Row],[Quantity]]*Table1_1[[#This Row],[Unit_Price]]</f>
        <v>900</v>
      </c>
      <c r="U373">
        <f>Table1_1[[#This Row],[Discount]]*Table1_1[[#This Row],[Revenue]]</f>
        <v>90</v>
      </c>
      <c r="V373">
        <f>Table1_1[[#This Row],[Revenue]]-Table1_1[[#This Row],[Discount_amount]]-Table1_1[[#This Row],[Shipping_Cost]]</f>
        <v>556</v>
      </c>
      <c r="W373" t="s">
        <v>224</v>
      </c>
      <c r="X373" t="s">
        <v>106</v>
      </c>
      <c r="Y373">
        <v>2026</v>
      </c>
      <c r="Z373">
        <v>1</v>
      </c>
      <c r="AA373" t="s">
        <v>1709</v>
      </c>
      <c r="AB373" t="s">
        <v>1737</v>
      </c>
    </row>
    <row r="374" spans="1:28" x14ac:dyDescent="0.25">
      <c r="A374" s="17" t="s">
        <v>2093</v>
      </c>
      <c r="B374" s="6">
        <v>46226</v>
      </c>
      <c r="C374" t="s">
        <v>388</v>
      </c>
      <c r="D374" t="s">
        <v>961</v>
      </c>
      <c r="E374" t="s">
        <v>110</v>
      </c>
      <c r="F374">
        <v>23</v>
      </c>
      <c r="G374" t="s">
        <v>96</v>
      </c>
      <c r="H374" t="s">
        <v>228</v>
      </c>
      <c r="I374" t="s">
        <v>229</v>
      </c>
      <c r="J374" t="s">
        <v>114</v>
      </c>
      <c r="K374" t="s">
        <v>238</v>
      </c>
      <c r="L374" t="s">
        <v>239</v>
      </c>
      <c r="M374" t="s">
        <v>126</v>
      </c>
      <c r="N374" t="s">
        <v>240</v>
      </c>
      <c r="O374" t="s">
        <v>194</v>
      </c>
      <c r="P374">
        <v>1</v>
      </c>
      <c r="Q374">
        <v>10500</v>
      </c>
      <c r="R374">
        <v>0.1</v>
      </c>
      <c r="S374">
        <v>332</v>
      </c>
      <c r="T374">
        <f>Table1_1[[#This Row],[Quantity]]*Table1_1[[#This Row],[Unit_Price]]</f>
        <v>10500</v>
      </c>
      <c r="U374">
        <f>Table1_1[[#This Row],[Discount]]*Table1_1[[#This Row],[Revenue]]</f>
        <v>1050</v>
      </c>
      <c r="V374">
        <f>Table1_1[[#This Row],[Revenue]]-Table1_1[[#This Row],[Discount_amount]]-Table1_1[[#This Row],[Shipping_Cost]]</f>
        <v>9118</v>
      </c>
      <c r="W374" t="s">
        <v>1716</v>
      </c>
      <c r="X374" t="s">
        <v>106</v>
      </c>
      <c r="Y374">
        <v>2026</v>
      </c>
      <c r="Z374">
        <v>3</v>
      </c>
      <c r="AA374" t="s">
        <v>1702</v>
      </c>
      <c r="AB374" t="s">
        <v>1720</v>
      </c>
    </row>
    <row r="375" spans="1:28" x14ac:dyDescent="0.25">
      <c r="A375" s="17" t="s">
        <v>2094</v>
      </c>
      <c r="B375" s="6">
        <v>46152</v>
      </c>
      <c r="C375" t="s">
        <v>497</v>
      </c>
      <c r="D375" t="s">
        <v>640</v>
      </c>
      <c r="E375" t="s">
        <v>110</v>
      </c>
      <c r="F375">
        <v>23</v>
      </c>
      <c r="G375" t="s">
        <v>96</v>
      </c>
      <c r="H375" t="s">
        <v>97</v>
      </c>
      <c r="I375" t="s">
        <v>98</v>
      </c>
      <c r="J375" t="s">
        <v>114</v>
      </c>
      <c r="K375" t="s">
        <v>222</v>
      </c>
      <c r="L375" t="s">
        <v>1739</v>
      </c>
      <c r="M375" t="s">
        <v>102</v>
      </c>
      <c r="N375" t="s">
        <v>103</v>
      </c>
      <c r="O375" t="s">
        <v>194</v>
      </c>
      <c r="P375">
        <v>7</v>
      </c>
      <c r="Q375">
        <v>1600</v>
      </c>
      <c r="R375">
        <v>0.2</v>
      </c>
      <c r="S375">
        <v>324</v>
      </c>
      <c r="T375">
        <f>Table1_1[[#This Row],[Quantity]]*Table1_1[[#This Row],[Unit_Price]]</f>
        <v>11200</v>
      </c>
      <c r="U375">
        <f>Table1_1[[#This Row],[Discount]]*Table1_1[[#This Row],[Revenue]]</f>
        <v>2240</v>
      </c>
      <c r="V375">
        <f>Table1_1[[#This Row],[Revenue]]-Table1_1[[#This Row],[Discount_amount]]-Table1_1[[#This Row],[Shipping_Cost]]</f>
        <v>8636</v>
      </c>
      <c r="W375" t="s">
        <v>1708</v>
      </c>
      <c r="X375" t="s">
        <v>141</v>
      </c>
      <c r="Y375">
        <v>2026</v>
      </c>
      <c r="Z375">
        <v>2</v>
      </c>
      <c r="AA375" t="s">
        <v>1705</v>
      </c>
      <c r="AB375" t="s">
        <v>1712</v>
      </c>
    </row>
    <row r="376" spans="1:28" x14ac:dyDescent="0.25">
      <c r="A376" s="17" t="s">
        <v>2095</v>
      </c>
      <c r="B376" s="6">
        <v>46082</v>
      </c>
      <c r="C376" t="s">
        <v>108</v>
      </c>
      <c r="D376" t="s">
        <v>964</v>
      </c>
      <c r="E376" t="s">
        <v>95</v>
      </c>
      <c r="F376">
        <v>21</v>
      </c>
      <c r="G376" t="s">
        <v>96</v>
      </c>
      <c r="H376" t="s">
        <v>97</v>
      </c>
      <c r="I376" t="s">
        <v>98</v>
      </c>
      <c r="J376" t="s">
        <v>147</v>
      </c>
      <c r="K376" t="s">
        <v>174</v>
      </c>
      <c r="L376" t="s">
        <v>1724</v>
      </c>
      <c r="M376" t="s">
        <v>102</v>
      </c>
      <c r="N376" t="s">
        <v>176</v>
      </c>
      <c r="O376" t="s">
        <v>140</v>
      </c>
      <c r="P376">
        <v>3</v>
      </c>
      <c r="Q376">
        <v>12500</v>
      </c>
      <c r="R376">
        <v>0.1</v>
      </c>
      <c r="S376">
        <v>443</v>
      </c>
      <c r="T376">
        <f>Table1_1[[#This Row],[Quantity]]*Table1_1[[#This Row],[Unit_Price]]</f>
        <v>37500</v>
      </c>
      <c r="U376">
        <f>Table1_1[[#This Row],[Discount]]*Table1_1[[#This Row],[Revenue]]</f>
        <v>3750</v>
      </c>
      <c r="V376">
        <f>Table1_1[[#This Row],[Revenue]]-Table1_1[[#This Row],[Discount_amount]]-Table1_1[[#This Row],[Shipping_Cost]]</f>
        <v>33307</v>
      </c>
      <c r="W376" t="s">
        <v>224</v>
      </c>
      <c r="X376" t="s">
        <v>141</v>
      </c>
      <c r="Y376">
        <v>2026</v>
      </c>
      <c r="Z376">
        <v>1</v>
      </c>
      <c r="AA376" t="s">
        <v>1717</v>
      </c>
      <c r="AB376" t="s">
        <v>1712</v>
      </c>
    </row>
    <row r="377" spans="1:28" x14ac:dyDescent="0.25">
      <c r="A377" s="17" t="s">
        <v>2096</v>
      </c>
      <c r="B377" s="6">
        <v>46124</v>
      </c>
      <c r="C377" t="s">
        <v>290</v>
      </c>
      <c r="D377" t="s">
        <v>253</v>
      </c>
      <c r="E377" t="s">
        <v>110</v>
      </c>
      <c r="F377">
        <v>41</v>
      </c>
      <c r="G377" t="s">
        <v>111</v>
      </c>
      <c r="H377" t="s">
        <v>112</v>
      </c>
      <c r="I377" t="s">
        <v>173</v>
      </c>
      <c r="J377" t="s">
        <v>147</v>
      </c>
      <c r="K377" t="s">
        <v>254</v>
      </c>
      <c r="L377" t="s">
        <v>255</v>
      </c>
      <c r="M377" t="s">
        <v>232</v>
      </c>
      <c r="N377" t="s">
        <v>256</v>
      </c>
      <c r="O377" t="s">
        <v>148</v>
      </c>
      <c r="P377">
        <v>4</v>
      </c>
      <c r="Q377">
        <v>400</v>
      </c>
      <c r="R377">
        <v>0.1</v>
      </c>
      <c r="S377">
        <v>98</v>
      </c>
      <c r="T377">
        <f>Table1_1[[#This Row],[Quantity]]*Table1_1[[#This Row],[Unit_Price]]</f>
        <v>1600</v>
      </c>
      <c r="U377">
        <f>Table1_1[[#This Row],[Discount]]*Table1_1[[#This Row],[Revenue]]</f>
        <v>160</v>
      </c>
      <c r="V377">
        <f>Table1_1[[#This Row],[Revenue]]-Table1_1[[#This Row],[Discount_amount]]-Table1_1[[#This Row],[Shipping_Cost]]</f>
        <v>1342</v>
      </c>
      <c r="W377" t="s">
        <v>1716</v>
      </c>
      <c r="X377" t="s">
        <v>106</v>
      </c>
      <c r="Y377">
        <v>2026</v>
      </c>
      <c r="Z377">
        <v>2</v>
      </c>
      <c r="AA377" t="s">
        <v>1711</v>
      </c>
      <c r="AB377" t="s">
        <v>1712</v>
      </c>
    </row>
    <row r="378" spans="1:28" x14ac:dyDescent="0.25">
      <c r="A378" s="17" t="s">
        <v>2097</v>
      </c>
      <c r="B378" s="6">
        <v>46092</v>
      </c>
      <c r="C378" t="s">
        <v>218</v>
      </c>
      <c r="D378" t="s">
        <v>883</v>
      </c>
      <c r="E378" t="s">
        <v>110</v>
      </c>
      <c r="F378">
        <v>53</v>
      </c>
      <c r="G378" t="s">
        <v>96</v>
      </c>
      <c r="H378" t="s">
        <v>97</v>
      </c>
      <c r="I378" t="s">
        <v>98</v>
      </c>
      <c r="J378" t="s">
        <v>99</v>
      </c>
      <c r="K378" t="s">
        <v>115</v>
      </c>
      <c r="L378" t="s">
        <v>116</v>
      </c>
      <c r="M378" t="s">
        <v>117</v>
      </c>
      <c r="N378" t="s">
        <v>118</v>
      </c>
      <c r="O378" t="s">
        <v>169</v>
      </c>
      <c r="P378">
        <v>6</v>
      </c>
      <c r="Q378">
        <v>1600</v>
      </c>
      <c r="R378">
        <v>0</v>
      </c>
      <c r="S378">
        <v>259</v>
      </c>
      <c r="T378">
        <f>Table1_1[[#This Row],[Quantity]]*Table1_1[[#This Row],[Unit_Price]]</f>
        <v>9600</v>
      </c>
      <c r="U378">
        <f>Table1_1[[#This Row],[Discount]]*Table1_1[[#This Row],[Revenue]]</f>
        <v>0</v>
      </c>
      <c r="V378">
        <f>Table1_1[[#This Row],[Revenue]]-Table1_1[[#This Row],[Discount_amount]]-Table1_1[[#This Row],[Shipping_Cost]]</f>
        <v>9341</v>
      </c>
      <c r="W378" t="s">
        <v>224</v>
      </c>
      <c r="X378" t="s">
        <v>129</v>
      </c>
      <c r="Y378">
        <v>2026</v>
      </c>
      <c r="Z378">
        <v>1</v>
      </c>
      <c r="AA378" t="s">
        <v>1717</v>
      </c>
      <c r="AB378" t="s">
        <v>1703</v>
      </c>
    </row>
    <row r="379" spans="1:28" x14ac:dyDescent="0.25">
      <c r="A379" s="17" t="s">
        <v>2098</v>
      </c>
      <c r="B379" s="6">
        <v>46224</v>
      </c>
      <c r="C379" t="s">
        <v>309</v>
      </c>
      <c r="D379" t="s">
        <v>968</v>
      </c>
      <c r="E379" t="s">
        <v>110</v>
      </c>
      <c r="F379">
        <v>37</v>
      </c>
      <c r="G379" t="s">
        <v>159</v>
      </c>
      <c r="H379" t="s">
        <v>202</v>
      </c>
      <c r="I379" t="s">
        <v>203</v>
      </c>
      <c r="J379" t="s">
        <v>147</v>
      </c>
      <c r="K379" t="s">
        <v>310</v>
      </c>
      <c r="L379" t="s">
        <v>311</v>
      </c>
      <c r="M379" t="s">
        <v>102</v>
      </c>
      <c r="N379" t="s">
        <v>103</v>
      </c>
      <c r="O379" t="s">
        <v>119</v>
      </c>
      <c r="P379">
        <v>5</v>
      </c>
      <c r="Q379">
        <v>1200</v>
      </c>
      <c r="R379">
        <v>0.05</v>
      </c>
      <c r="S379">
        <v>391</v>
      </c>
      <c r="T379">
        <f>Table1_1[[#This Row],[Quantity]]*Table1_1[[#This Row],[Unit_Price]]</f>
        <v>6000</v>
      </c>
      <c r="U379">
        <f>Table1_1[[#This Row],[Discount]]*Table1_1[[#This Row],[Revenue]]</f>
        <v>300</v>
      </c>
      <c r="V379">
        <f>Table1_1[[#This Row],[Revenue]]-Table1_1[[#This Row],[Discount_amount]]-Table1_1[[#This Row],[Shipping_Cost]]</f>
        <v>5309</v>
      </c>
      <c r="W379" t="s">
        <v>105</v>
      </c>
      <c r="X379" t="s">
        <v>141</v>
      </c>
      <c r="Y379">
        <v>2026</v>
      </c>
      <c r="Z379">
        <v>3</v>
      </c>
      <c r="AA379" t="s">
        <v>1702</v>
      </c>
      <c r="AB379" t="s">
        <v>1706</v>
      </c>
    </row>
    <row r="380" spans="1:28" x14ac:dyDescent="0.25">
      <c r="A380" s="17" t="s">
        <v>2099</v>
      </c>
      <c r="B380" s="6">
        <v>46179</v>
      </c>
      <c r="C380" t="s">
        <v>143</v>
      </c>
      <c r="D380" t="s">
        <v>551</v>
      </c>
      <c r="E380" t="s">
        <v>95</v>
      </c>
      <c r="F380">
        <v>27</v>
      </c>
      <c r="G380" t="s">
        <v>133</v>
      </c>
      <c r="H380" t="s">
        <v>180</v>
      </c>
      <c r="I380" t="s">
        <v>181</v>
      </c>
      <c r="J380" t="s">
        <v>99</v>
      </c>
      <c r="K380" t="s">
        <v>222</v>
      </c>
      <c r="L380" t="s">
        <v>1739</v>
      </c>
      <c r="M380" t="s">
        <v>102</v>
      </c>
      <c r="N380" t="s">
        <v>103</v>
      </c>
      <c r="O380" t="s">
        <v>148</v>
      </c>
      <c r="P380">
        <v>6</v>
      </c>
      <c r="Q380">
        <v>1600</v>
      </c>
      <c r="R380">
        <v>0.05</v>
      </c>
      <c r="S380">
        <v>245</v>
      </c>
      <c r="T380">
        <f>Table1_1[[#This Row],[Quantity]]*Table1_1[[#This Row],[Unit_Price]]</f>
        <v>9600</v>
      </c>
      <c r="U380">
        <f>Table1_1[[#This Row],[Discount]]*Table1_1[[#This Row],[Revenue]]</f>
        <v>480</v>
      </c>
      <c r="V380">
        <f>Table1_1[[#This Row],[Revenue]]-Table1_1[[#This Row],[Discount_amount]]-Table1_1[[#This Row],[Shipping_Cost]]</f>
        <v>8875</v>
      </c>
      <c r="W380" t="s">
        <v>120</v>
      </c>
      <c r="X380" t="s">
        <v>106</v>
      </c>
      <c r="Y380">
        <v>2026</v>
      </c>
      <c r="Z380">
        <v>2</v>
      </c>
      <c r="AA380" t="s">
        <v>1714</v>
      </c>
      <c r="AB380" t="s">
        <v>1728</v>
      </c>
    </row>
    <row r="381" spans="1:28" x14ac:dyDescent="0.25">
      <c r="A381" s="17" t="s">
        <v>2100</v>
      </c>
      <c r="B381" s="6">
        <v>46207</v>
      </c>
      <c r="C381" t="s">
        <v>971</v>
      </c>
      <c r="D381" t="s">
        <v>972</v>
      </c>
      <c r="E381" t="s">
        <v>110</v>
      </c>
      <c r="F381">
        <v>23</v>
      </c>
      <c r="G381" t="s">
        <v>111</v>
      </c>
      <c r="H381" t="s">
        <v>152</v>
      </c>
      <c r="I381" t="s">
        <v>274</v>
      </c>
      <c r="J381" t="s">
        <v>147</v>
      </c>
      <c r="K381" t="s">
        <v>124</v>
      </c>
      <c r="L381" t="s">
        <v>125</v>
      </c>
      <c r="M381" t="s">
        <v>126</v>
      </c>
      <c r="N381" t="s">
        <v>127</v>
      </c>
      <c r="O381" t="s">
        <v>119</v>
      </c>
      <c r="P381">
        <v>7</v>
      </c>
      <c r="Q381">
        <v>8500</v>
      </c>
      <c r="R381">
        <v>0.1</v>
      </c>
      <c r="S381">
        <v>374</v>
      </c>
      <c r="T381">
        <f>Table1_1[[#This Row],[Quantity]]*Table1_1[[#This Row],[Unit_Price]]</f>
        <v>59500</v>
      </c>
      <c r="U381">
        <f>Table1_1[[#This Row],[Discount]]*Table1_1[[#This Row],[Revenue]]</f>
        <v>5950</v>
      </c>
      <c r="V381">
        <f>Table1_1[[#This Row],[Revenue]]-Table1_1[[#This Row],[Discount_amount]]-Table1_1[[#This Row],[Shipping_Cost]]</f>
        <v>53176</v>
      </c>
      <c r="W381" t="s">
        <v>224</v>
      </c>
      <c r="X381" t="s">
        <v>106</v>
      </c>
      <c r="Y381">
        <v>2026</v>
      </c>
      <c r="Z381">
        <v>3</v>
      </c>
      <c r="AA381" t="s">
        <v>1702</v>
      </c>
      <c r="AB381" t="s">
        <v>1728</v>
      </c>
    </row>
    <row r="382" spans="1:28" x14ac:dyDescent="0.25">
      <c r="A382" s="17" t="s">
        <v>2101</v>
      </c>
      <c r="B382" s="6">
        <v>46115</v>
      </c>
      <c r="C382" t="s">
        <v>617</v>
      </c>
      <c r="D382" t="s">
        <v>554</v>
      </c>
      <c r="E382" t="s">
        <v>110</v>
      </c>
      <c r="F382">
        <v>30</v>
      </c>
      <c r="G382" t="s">
        <v>111</v>
      </c>
      <c r="H382" t="s">
        <v>236</v>
      </c>
      <c r="I382" t="s">
        <v>237</v>
      </c>
      <c r="J382" t="s">
        <v>99</v>
      </c>
      <c r="K382" t="s">
        <v>230</v>
      </c>
      <c r="L382" t="s">
        <v>231</v>
      </c>
      <c r="M382" t="s">
        <v>232</v>
      </c>
      <c r="N382" t="s">
        <v>233</v>
      </c>
      <c r="O382" t="s">
        <v>148</v>
      </c>
      <c r="P382">
        <v>4</v>
      </c>
      <c r="Q382">
        <v>300</v>
      </c>
      <c r="R382">
        <v>0.15</v>
      </c>
      <c r="S382">
        <v>348</v>
      </c>
      <c r="T382">
        <f>Table1_1[[#This Row],[Quantity]]*Table1_1[[#This Row],[Unit_Price]]</f>
        <v>1200</v>
      </c>
      <c r="U382">
        <f>Table1_1[[#This Row],[Discount]]*Table1_1[[#This Row],[Revenue]]</f>
        <v>180</v>
      </c>
      <c r="V382">
        <f>Table1_1[[#This Row],[Revenue]]-Table1_1[[#This Row],[Discount_amount]]-Table1_1[[#This Row],[Shipping_Cost]]</f>
        <v>672</v>
      </c>
      <c r="W382" t="s">
        <v>1716</v>
      </c>
      <c r="X382" t="s">
        <v>106</v>
      </c>
      <c r="Y382">
        <v>2026</v>
      </c>
      <c r="Z382">
        <v>2</v>
      </c>
      <c r="AA382" t="s">
        <v>1711</v>
      </c>
      <c r="AB382" t="s">
        <v>1722</v>
      </c>
    </row>
    <row r="383" spans="1:28" x14ac:dyDescent="0.25">
      <c r="A383" s="17" t="s">
        <v>2102</v>
      </c>
      <c r="B383" s="6">
        <v>46071</v>
      </c>
      <c r="C383" t="s">
        <v>333</v>
      </c>
      <c r="D383" t="s">
        <v>386</v>
      </c>
      <c r="E383" t="s">
        <v>95</v>
      </c>
      <c r="F383">
        <v>32</v>
      </c>
      <c r="G383" t="s">
        <v>159</v>
      </c>
      <c r="H383" t="s">
        <v>249</v>
      </c>
      <c r="I383" t="s">
        <v>250</v>
      </c>
      <c r="J383" t="s">
        <v>114</v>
      </c>
      <c r="K383" t="s">
        <v>124</v>
      </c>
      <c r="L383" t="s">
        <v>125</v>
      </c>
      <c r="M383" t="s">
        <v>126</v>
      </c>
      <c r="N383" t="s">
        <v>127</v>
      </c>
      <c r="O383" t="s">
        <v>169</v>
      </c>
      <c r="P383">
        <v>1</v>
      </c>
      <c r="Q383">
        <v>8500</v>
      </c>
      <c r="R383">
        <v>0.05</v>
      </c>
      <c r="S383">
        <v>237</v>
      </c>
      <c r="T383">
        <f>Table1_1[[#This Row],[Quantity]]*Table1_1[[#This Row],[Unit_Price]]</f>
        <v>8500</v>
      </c>
      <c r="U383">
        <f>Table1_1[[#This Row],[Discount]]*Table1_1[[#This Row],[Revenue]]</f>
        <v>425</v>
      </c>
      <c r="V383">
        <f>Table1_1[[#This Row],[Revenue]]-Table1_1[[#This Row],[Discount_amount]]-Table1_1[[#This Row],[Shipping_Cost]]</f>
        <v>7838</v>
      </c>
      <c r="W383" t="s">
        <v>120</v>
      </c>
      <c r="X383" t="s">
        <v>106</v>
      </c>
      <c r="Y383">
        <v>2026</v>
      </c>
      <c r="Z383">
        <v>1</v>
      </c>
      <c r="AA383" t="s">
        <v>1709</v>
      </c>
      <c r="AB383" t="s">
        <v>1703</v>
      </c>
    </row>
    <row r="384" spans="1:28" x14ac:dyDescent="0.25">
      <c r="A384" s="17" t="s">
        <v>2103</v>
      </c>
      <c r="B384" s="6">
        <v>46053</v>
      </c>
      <c r="C384" t="s">
        <v>798</v>
      </c>
      <c r="D384" t="s">
        <v>814</v>
      </c>
      <c r="E384" t="s">
        <v>95</v>
      </c>
      <c r="F384">
        <v>47</v>
      </c>
      <c r="G384" t="s">
        <v>159</v>
      </c>
      <c r="H384" t="s">
        <v>160</v>
      </c>
      <c r="I384" t="s">
        <v>161</v>
      </c>
      <c r="J384" t="s">
        <v>114</v>
      </c>
      <c r="K384" t="s">
        <v>182</v>
      </c>
      <c r="L384" t="s">
        <v>183</v>
      </c>
      <c r="M384" t="s">
        <v>138</v>
      </c>
      <c r="N384" t="s">
        <v>184</v>
      </c>
      <c r="O384" t="s">
        <v>198</v>
      </c>
      <c r="P384">
        <v>4</v>
      </c>
      <c r="Q384">
        <v>650</v>
      </c>
      <c r="R384">
        <v>0</v>
      </c>
      <c r="S384">
        <v>256</v>
      </c>
      <c r="T384">
        <f>Table1_1[[#This Row],[Quantity]]*Table1_1[[#This Row],[Unit_Price]]</f>
        <v>2600</v>
      </c>
      <c r="U384">
        <f>Table1_1[[#This Row],[Discount]]*Table1_1[[#This Row],[Revenue]]</f>
        <v>0</v>
      </c>
      <c r="V384">
        <f>Table1_1[[#This Row],[Revenue]]-Table1_1[[#This Row],[Discount_amount]]-Table1_1[[#This Row],[Shipping_Cost]]</f>
        <v>2344</v>
      </c>
      <c r="W384" t="s">
        <v>1708</v>
      </c>
      <c r="X384" t="s">
        <v>106</v>
      </c>
      <c r="Y384">
        <v>2026</v>
      </c>
      <c r="Z384">
        <v>1</v>
      </c>
      <c r="AA384" t="s">
        <v>1735</v>
      </c>
      <c r="AB384" t="s">
        <v>1728</v>
      </c>
    </row>
    <row r="385" spans="1:28" x14ac:dyDescent="0.25">
      <c r="A385" s="17" t="s">
        <v>2104</v>
      </c>
      <c r="B385" s="6">
        <v>46128</v>
      </c>
      <c r="C385" t="s">
        <v>432</v>
      </c>
      <c r="D385" t="s">
        <v>977</v>
      </c>
      <c r="E385" t="s">
        <v>95</v>
      </c>
      <c r="F385">
        <v>35</v>
      </c>
      <c r="G385" t="s">
        <v>111</v>
      </c>
      <c r="H385" t="s">
        <v>152</v>
      </c>
      <c r="I385" t="s">
        <v>274</v>
      </c>
      <c r="J385" t="s">
        <v>147</v>
      </c>
      <c r="K385" t="s">
        <v>339</v>
      </c>
      <c r="L385" t="s">
        <v>340</v>
      </c>
      <c r="M385" t="s">
        <v>102</v>
      </c>
      <c r="N385" t="s">
        <v>342</v>
      </c>
      <c r="O385" t="s">
        <v>194</v>
      </c>
      <c r="P385">
        <v>8</v>
      </c>
      <c r="Q385">
        <v>65000</v>
      </c>
      <c r="R385">
        <v>0.05</v>
      </c>
      <c r="S385">
        <v>292</v>
      </c>
      <c r="T385">
        <f>Table1_1[[#This Row],[Quantity]]*Table1_1[[#This Row],[Unit_Price]]</f>
        <v>520000</v>
      </c>
      <c r="U385">
        <f>Table1_1[[#This Row],[Discount]]*Table1_1[[#This Row],[Revenue]]</f>
        <v>26000</v>
      </c>
      <c r="V385">
        <f>Table1_1[[#This Row],[Revenue]]-Table1_1[[#This Row],[Discount_amount]]-Table1_1[[#This Row],[Shipping_Cost]]</f>
        <v>493708</v>
      </c>
      <c r="W385" t="s">
        <v>1708</v>
      </c>
      <c r="X385" t="s">
        <v>106</v>
      </c>
      <c r="Y385">
        <v>2026</v>
      </c>
      <c r="Z385">
        <v>2</v>
      </c>
      <c r="AA385" t="s">
        <v>1711</v>
      </c>
      <c r="AB385" t="s">
        <v>1720</v>
      </c>
    </row>
    <row r="386" spans="1:28" x14ac:dyDescent="0.25">
      <c r="A386" s="17" t="s">
        <v>2105</v>
      </c>
      <c r="B386" s="6">
        <v>46062</v>
      </c>
      <c r="C386" t="s">
        <v>746</v>
      </c>
      <c r="D386" t="s">
        <v>599</v>
      </c>
      <c r="E386" t="s">
        <v>110</v>
      </c>
      <c r="F386">
        <v>32</v>
      </c>
      <c r="G386" t="s">
        <v>111</v>
      </c>
      <c r="H386" t="s">
        <v>152</v>
      </c>
      <c r="I386" t="s">
        <v>153</v>
      </c>
      <c r="J386" t="s">
        <v>147</v>
      </c>
      <c r="K386" t="s">
        <v>100</v>
      </c>
      <c r="L386" t="s">
        <v>101</v>
      </c>
      <c r="M386" t="s">
        <v>102</v>
      </c>
      <c r="N386" t="s">
        <v>103</v>
      </c>
      <c r="O386" t="s">
        <v>148</v>
      </c>
      <c r="P386">
        <v>1</v>
      </c>
      <c r="Q386">
        <v>850</v>
      </c>
      <c r="R386">
        <v>0.1</v>
      </c>
      <c r="S386">
        <v>60</v>
      </c>
      <c r="T386">
        <f>Table1_1[[#This Row],[Quantity]]*Table1_1[[#This Row],[Unit_Price]]</f>
        <v>850</v>
      </c>
      <c r="U386">
        <f>Table1_1[[#This Row],[Discount]]*Table1_1[[#This Row],[Revenue]]</f>
        <v>85</v>
      </c>
      <c r="V386">
        <f>Table1_1[[#This Row],[Revenue]]-Table1_1[[#This Row],[Discount_amount]]-Table1_1[[#This Row],[Shipping_Cost]]</f>
        <v>705</v>
      </c>
      <c r="W386" t="s">
        <v>120</v>
      </c>
      <c r="X386" t="s">
        <v>106</v>
      </c>
      <c r="Y386">
        <v>2026</v>
      </c>
      <c r="Z386">
        <v>1</v>
      </c>
      <c r="AA386" t="s">
        <v>1709</v>
      </c>
      <c r="AB386" t="s">
        <v>1737</v>
      </c>
    </row>
    <row r="387" spans="1:28" x14ac:dyDescent="0.25">
      <c r="A387" s="17" t="s">
        <v>2106</v>
      </c>
      <c r="B387" s="6">
        <v>46119</v>
      </c>
      <c r="C387" t="s">
        <v>721</v>
      </c>
      <c r="D387" t="s">
        <v>356</v>
      </c>
      <c r="E387" t="s">
        <v>110</v>
      </c>
      <c r="F387">
        <v>42</v>
      </c>
      <c r="G387" t="s">
        <v>111</v>
      </c>
      <c r="H387" t="s">
        <v>112</v>
      </c>
      <c r="I387" t="s">
        <v>113</v>
      </c>
      <c r="J387" t="s">
        <v>114</v>
      </c>
      <c r="K387" t="s">
        <v>136</v>
      </c>
      <c r="L387" t="s">
        <v>137</v>
      </c>
      <c r="M387" t="s">
        <v>138</v>
      </c>
      <c r="N387" t="s">
        <v>139</v>
      </c>
      <c r="O387" t="s">
        <v>194</v>
      </c>
      <c r="P387">
        <v>6</v>
      </c>
      <c r="Q387">
        <v>1200</v>
      </c>
      <c r="R387">
        <v>0</v>
      </c>
      <c r="S387">
        <v>295</v>
      </c>
      <c r="T387">
        <f>Table1_1[[#This Row],[Quantity]]*Table1_1[[#This Row],[Unit_Price]]</f>
        <v>7200</v>
      </c>
      <c r="U387">
        <f>Table1_1[[#This Row],[Discount]]*Table1_1[[#This Row],[Revenue]]</f>
        <v>0</v>
      </c>
      <c r="V387">
        <f>Table1_1[[#This Row],[Revenue]]-Table1_1[[#This Row],[Discount_amount]]-Table1_1[[#This Row],[Shipping_Cost]]</f>
        <v>6905</v>
      </c>
      <c r="W387" t="s">
        <v>1716</v>
      </c>
      <c r="X387" t="s">
        <v>106</v>
      </c>
      <c r="Y387">
        <v>2026</v>
      </c>
      <c r="Z387">
        <v>2</v>
      </c>
      <c r="AA387" t="s">
        <v>1711</v>
      </c>
      <c r="AB387" t="s">
        <v>1706</v>
      </c>
    </row>
    <row r="388" spans="1:28" x14ac:dyDescent="0.25">
      <c r="A388" s="17" t="s">
        <v>2107</v>
      </c>
      <c r="B388" s="6">
        <v>46044</v>
      </c>
      <c r="C388" t="s">
        <v>981</v>
      </c>
      <c r="D388" t="s">
        <v>447</v>
      </c>
      <c r="E388" t="s">
        <v>95</v>
      </c>
      <c r="F388">
        <v>25</v>
      </c>
      <c r="G388" t="s">
        <v>111</v>
      </c>
      <c r="H388" t="s">
        <v>145</v>
      </c>
      <c r="I388" t="s">
        <v>146</v>
      </c>
      <c r="J388" t="s">
        <v>114</v>
      </c>
      <c r="K388" t="s">
        <v>254</v>
      </c>
      <c r="L388" t="s">
        <v>255</v>
      </c>
      <c r="M388" t="s">
        <v>232</v>
      </c>
      <c r="N388" t="s">
        <v>256</v>
      </c>
      <c r="O388" t="s">
        <v>148</v>
      </c>
      <c r="P388">
        <v>8</v>
      </c>
      <c r="Q388">
        <v>400</v>
      </c>
      <c r="R388">
        <v>0.05</v>
      </c>
      <c r="S388">
        <v>469</v>
      </c>
      <c r="T388">
        <f>Table1_1[[#This Row],[Quantity]]*Table1_1[[#This Row],[Unit_Price]]</f>
        <v>3200</v>
      </c>
      <c r="U388">
        <f>Table1_1[[#This Row],[Discount]]*Table1_1[[#This Row],[Revenue]]</f>
        <v>160</v>
      </c>
      <c r="V388">
        <f>Table1_1[[#This Row],[Revenue]]-Table1_1[[#This Row],[Discount_amount]]-Table1_1[[#This Row],[Shipping_Cost]]</f>
        <v>2571</v>
      </c>
      <c r="W388" t="s">
        <v>224</v>
      </c>
      <c r="X388" t="s">
        <v>129</v>
      </c>
      <c r="Y388">
        <v>2026</v>
      </c>
      <c r="Z388">
        <v>1</v>
      </c>
      <c r="AA388" t="s">
        <v>1735</v>
      </c>
      <c r="AB388" t="s">
        <v>1720</v>
      </c>
    </row>
    <row r="389" spans="1:28" x14ac:dyDescent="0.25">
      <c r="A389" s="17" t="s">
        <v>2108</v>
      </c>
      <c r="B389" s="6">
        <v>46126</v>
      </c>
      <c r="C389" t="s">
        <v>213</v>
      </c>
      <c r="D389" t="s">
        <v>297</v>
      </c>
      <c r="E389" t="s">
        <v>110</v>
      </c>
      <c r="F389">
        <v>23</v>
      </c>
      <c r="G389" t="s">
        <v>133</v>
      </c>
      <c r="H389" t="s">
        <v>390</v>
      </c>
      <c r="I389" t="s">
        <v>391</v>
      </c>
      <c r="J389" t="s">
        <v>114</v>
      </c>
      <c r="K389" t="s">
        <v>100</v>
      </c>
      <c r="L389" t="s">
        <v>101</v>
      </c>
      <c r="M389" t="s">
        <v>102</v>
      </c>
      <c r="N389" t="s">
        <v>103</v>
      </c>
      <c r="O389" t="s">
        <v>198</v>
      </c>
      <c r="P389">
        <v>4</v>
      </c>
      <c r="Q389">
        <v>850</v>
      </c>
      <c r="R389">
        <v>0.1</v>
      </c>
      <c r="S389">
        <v>227</v>
      </c>
      <c r="T389">
        <f>Table1_1[[#This Row],[Quantity]]*Table1_1[[#This Row],[Unit_Price]]</f>
        <v>3400</v>
      </c>
      <c r="U389">
        <f>Table1_1[[#This Row],[Discount]]*Table1_1[[#This Row],[Revenue]]</f>
        <v>340</v>
      </c>
      <c r="V389">
        <f>Table1_1[[#This Row],[Revenue]]-Table1_1[[#This Row],[Discount_amount]]-Table1_1[[#This Row],[Shipping_Cost]]</f>
        <v>2833</v>
      </c>
      <c r="W389" t="s">
        <v>120</v>
      </c>
      <c r="X389" t="s">
        <v>106</v>
      </c>
      <c r="Y389">
        <v>2026</v>
      </c>
      <c r="Z389">
        <v>2</v>
      </c>
      <c r="AA389" t="s">
        <v>1711</v>
      </c>
      <c r="AB389" t="s">
        <v>1706</v>
      </c>
    </row>
    <row r="390" spans="1:28" x14ac:dyDescent="0.25">
      <c r="A390" s="17" t="s">
        <v>2109</v>
      </c>
      <c r="B390" s="6">
        <v>46194</v>
      </c>
      <c r="C390" t="s">
        <v>984</v>
      </c>
      <c r="D390" t="s">
        <v>586</v>
      </c>
      <c r="E390" t="s">
        <v>95</v>
      </c>
      <c r="F390">
        <v>32</v>
      </c>
      <c r="G390" t="s">
        <v>133</v>
      </c>
      <c r="H390" t="s">
        <v>134</v>
      </c>
      <c r="I390" t="s">
        <v>135</v>
      </c>
      <c r="J390" t="s">
        <v>147</v>
      </c>
      <c r="K390" t="s">
        <v>230</v>
      </c>
      <c r="L390" t="s">
        <v>231</v>
      </c>
      <c r="M390" t="s">
        <v>232</v>
      </c>
      <c r="N390" t="s">
        <v>233</v>
      </c>
      <c r="O390" t="s">
        <v>119</v>
      </c>
      <c r="P390">
        <v>2</v>
      </c>
      <c r="Q390">
        <v>300</v>
      </c>
      <c r="R390">
        <v>0.1</v>
      </c>
      <c r="S390">
        <v>160</v>
      </c>
      <c r="T390">
        <f>Table1_1[[#This Row],[Quantity]]*Table1_1[[#This Row],[Unit_Price]]</f>
        <v>600</v>
      </c>
      <c r="U390">
        <f>Table1_1[[#This Row],[Discount]]*Table1_1[[#This Row],[Revenue]]</f>
        <v>60</v>
      </c>
      <c r="V390">
        <f>Table1_1[[#This Row],[Revenue]]-Table1_1[[#This Row],[Discount_amount]]-Table1_1[[#This Row],[Shipping_Cost]]</f>
        <v>380</v>
      </c>
      <c r="W390" t="s">
        <v>224</v>
      </c>
      <c r="X390" t="s">
        <v>106</v>
      </c>
      <c r="Y390">
        <v>2026</v>
      </c>
      <c r="Z390">
        <v>2</v>
      </c>
      <c r="AA390" t="s">
        <v>1714</v>
      </c>
      <c r="AB390" t="s">
        <v>1712</v>
      </c>
    </row>
    <row r="391" spans="1:28" x14ac:dyDescent="0.25">
      <c r="A391" s="17" t="s">
        <v>2110</v>
      </c>
      <c r="B391" s="6">
        <v>46236</v>
      </c>
      <c r="C391" t="s">
        <v>163</v>
      </c>
      <c r="D391" t="s">
        <v>701</v>
      </c>
      <c r="E391" t="s">
        <v>110</v>
      </c>
      <c r="F391">
        <v>26</v>
      </c>
      <c r="G391" t="s">
        <v>111</v>
      </c>
      <c r="H391" t="s">
        <v>112</v>
      </c>
      <c r="I391" t="s">
        <v>173</v>
      </c>
      <c r="J391" t="s">
        <v>147</v>
      </c>
      <c r="K391" t="s">
        <v>182</v>
      </c>
      <c r="L391" t="s">
        <v>183</v>
      </c>
      <c r="M391" t="s">
        <v>138</v>
      </c>
      <c r="N391" t="s">
        <v>184</v>
      </c>
      <c r="O391" t="s">
        <v>104</v>
      </c>
      <c r="P391">
        <v>3</v>
      </c>
      <c r="Q391">
        <v>650</v>
      </c>
      <c r="R391">
        <v>0.2</v>
      </c>
      <c r="S391">
        <v>322</v>
      </c>
      <c r="T391">
        <f>Table1_1[[#This Row],[Quantity]]*Table1_1[[#This Row],[Unit_Price]]</f>
        <v>1950</v>
      </c>
      <c r="U391">
        <f>Table1_1[[#This Row],[Discount]]*Table1_1[[#This Row],[Revenue]]</f>
        <v>390</v>
      </c>
      <c r="V391">
        <f>Table1_1[[#This Row],[Revenue]]-Table1_1[[#This Row],[Discount_amount]]-Table1_1[[#This Row],[Shipping_Cost]]</f>
        <v>1238</v>
      </c>
      <c r="W391" t="s">
        <v>1708</v>
      </c>
      <c r="X391" t="s">
        <v>141</v>
      </c>
      <c r="Y391">
        <v>2026</v>
      </c>
      <c r="Z391">
        <v>3</v>
      </c>
      <c r="AA391" t="s">
        <v>1743</v>
      </c>
      <c r="AB391" t="s">
        <v>1712</v>
      </c>
    </row>
    <row r="392" spans="1:28" x14ac:dyDescent="0.25">
      <c r="A392" s="17" t="s">
        <v>2111</v>
      </c>
      <c r="B392" s="6">
        <v>46166</v>
      </c>
      <c r="C392" t="s">
        <v>987</v>
      </c>
      <c r="D392" t="s">
        <v>531</v>
      </c>
      <c r="E392" t="s">
        <v>110</v>
      </c>
      <c r="F392">
        <v>39</v>
      </c>
      <c r="G392" t="s">
        <v>111</v>
      </c>
      <c r="H392" t="s">
        <v>152</v>
      </c>
      <c r="I392" t="s">
        <v>274</v>
      </c>
      <c r="J392" t="s">
        <v>114</v>
      </c>
      <c r="K392" t="s">
        <v>310</v>
      </c>
      <c r="L392" t="s">
        <v>311</v>
      </c>
      <c r="M392" t="s">
        <v>102</v>
      </c>
      <c r="N392" t="s">
        <v>103</v>
      </c>
      <c r="O392" t="s">
        <v>194</v>
      </c>
      <c r="P392">
        <v>6</v>
      </c>
      <c r="Q392">
        <v>1200</v>
      </c>
      <c r="R392">
        <v>0.1</v>
      </c>
      <c r="S392">
        <v>143</v>
      </c>
      <c r="T392">
        <f>Table1_1[[#This Row],[Quantity]]*Table1_1[[#This Row],[Unit_Price]]</f>
        <v>7200</v>
      </c>
      <c r="U392">
        <f>Table1_1[[#This Row],[Discount]]*Table1_1[[#This Row],[Revenue]]</f>
        <v>720</v>
      </c>
      <c r="V392">
        <f>Table1_1[[#This Row],[Revenue]]-Table1_1[[#This Row],[Discount_amount]]-Table1_1[[#This Row],[Shipping_Cost]]</f>
        <v>6337</v>
      </c>
      <c r="W392" t="s">
        <v>1716</v>
      </c>
      <c r="X392" t="s">
        <v>106</v>
      </c>
      <c r="Y392">
        <v>2026</v>
      </c>
      <c r="Z392">
        <v>2</v>
      </c>
      <c r="AA392" t="s">
        <v>1705</v>
      </c>
      <c r="AB392" t="s">
        <v>1712</v>
      </c>
    </row>
    <row r="393" spans="1:28" x14ac:dyDescent="0.25">
      <c r="A393" s="17" t="s">
        <v>2112</v>
      </c>
      <c r="B393" s="6">
        <v>46197</v>
      </c>
      <c r="C393" t="s">
        <v>989</v>
      </c>
      <c r="D393" t="s">
        <v>442</v>
      </c>
      <c r="E393" t="s">
        <v>110</v>
      </c>
      <c r="F393">
        <v>24</v>
      </c>
      <c r="G393" t="s">
        <v>133</v>
      </c>
      <c r="H393" t="s">
        <v>134</v>
      </c>
      <c r="I393" t="s">
        <v>135</v>
      </c>
      <c r="J393" t="s">
        <v>99</v>
      </c>
      <c r="K393" t="s">
        <v>238</v>
      </c>
      <c r="L393" t="s">
        <v>239</v>
      </c>
      <c r="M393" t="s">
        <v>126</v>
      </c>
      <c r="N393" t="s">
        <v>240</v>
      </c>
      <c r="O393" t="s">
        <v>140</v>
      </c>
      <c r="P393">
        <v>8</v>
      </c>
      <c r="Q393">
        <v>10500</v>
      </c>
      <c r="R393">
        <v>0.1</v>
      </c>
      <c r="S393">
        <v>346</v>
      </c>
      <c r="T393">
        <f>Table1_1[[#This Row],[Quantity]]*Table1_1[[#This Row],[Unit_Price]]</f>
        <v>84000</v>
      </c>
      <c r="U393">
        <f>Table1_1[[#This Row],[Discount]]*Table1_1[[#This Row],[Revenue]]</f>
        <v>8400</v>
      </c>
      <c r="V393">
        <f>Table1_1[[#This Row],[Revenue]]-Table1_1[[#This Row],[Discount_amount]]-Table1_1[[#This Row],[Shipping_Cost]]</f>
        <v>75254</v>
      </c>
      <c r="W393" t="s">
        <v>1708</v>
      </c>
      <c r="X393" t="s">
        <v>141</v>
      </c>
      <c r="Y393">
        <v>2026</v>
      </c>
      <c r="Z393">
        <v>2</v>
      </c>
      <c r="AA393" t="s">
        <v>1714</v>
      </c>
      <c r="AB393" t="s">
        <v>1703</v>
      </c>
    </row>
    <row r="394" spans="1:28" x14ac:dyDescent="0.25">
      <c r="A394" s="17" t="s">
        <v>2113</v>
      </c>
      <c r="B394" s="6">
        <v>46262</v>
      </c>
      <c r="C394" t="s">
        <v>408</v>
      </c>
      <c r="D394" t="s">
        <v>529</v>
      </c>
      <c r="E394" t="s">
        <v>95</v>
      </c>
      <c r="F394">
        <v>47</v>
      </c>
      <c r="G394" t="s">
        <v>159</v>
      </c>
      <c r="H394" t="s">
        <v>160</v>
      </c>
      <c r="I394" t="s">
        <v>161</v>
      </c>
      <c r="J394" t="s">
        <v>114</v>
      </c>
      <c r="K394" t="s">
        <v>100</v>
      </c>
      <c r="L394" t="s">
        <v>101</v>
      </c>
      <c r="M394" t="s">
        <v>102</v>
      </c>
      <c r="N394" t="s">
        <v>103</v>
      </c>
      <c r="O394" t="s">
        <v>140</v>
      </c>
      <c r="P394">
        <v>2</v>
      </c>
      <c r="Q394">
        <v>850</v>
      </c>
      <c r="R394">
        <v>0.15</v>
      </c>
      <c r="S394">
        <v>196</v>
      </c>
      <c r="T394">
        <f>Table1_1[[#This Row],[Quantity]]*Table1_1[[#This Row],[Unit_Price]]</f>
        <v>1700</v>
      </c>
      <c r="U394">
        <f>Table1_1[[#This Row],[Discount]]*Table1_1[[#This Row],[Revenue]]</f>
        <v>255</v>
      </c>
      <c r="V394">
        <f>Table1_1[[#This Row],[Revenue]]-Table1_1[[#This Row],[Discount_amount]]-Table1_1[[#This Row],[Shipping_Cost]]</f>
        <v>1249</v>
      </c>
      <c r="W394" t="s">
        <v>120</v>
      </c>
      <c r="X394" t="s">
        <v>129</v>
      </c>
      <c r="Y394">
        <v>2026</v>
      </c>
      <c r="Z394">
        <v>3</v>
      </c>
      <c r="AA394" t="s">
        <v>1743</v>
      </c>
      <c r="AB394" t="s">
        <v>1722</v>
      </c>
    </row>
    <row r="395" spans="1:28" x14ac:dyDescent="0.25">
      <c r="A395" s="17" t="s">
        <v>2114</v>
      </c>
      <c r="B395" s="6">
        <v>46028</v>
      </c>
      <c r="C395" t="s">
        <v>598</v>
      </c>
      <c r="D395" t="s">
        <v>523</v>
      </c>
      <c r="E395" t="s">
        <v>95</v>
      </c>
      <c r="F395">
        <v>26</v>
      </c>
      <c r="G395" t="s">
        <v>133</v>
      </c>
      <c r="H395" t="s">
        <v>390</v>
      </c>
      <c r="I395" t="s">
        <v>391</v>
      </c>
      <c r="J395" t="s">
        <v>114</v>
      </c>
      <c r="K395" t="s">
        <v>115</v>
      </c>
      <c r="L395" t="s">
        <v>116</v>
      </c>
      <c r="M395" t="s">
        <v>117</v>
      </c>
      <c r="N395" t="s">
        <v>118</v>
      </c>
      <c r="O395" t="s">
        <v>198</v>
      </c>
      <c r="P395">
        <v>6</v>
      </c>
      <c r="Q395">
        <v>1600</v>
      </c>
      <c r="R395">
        <v>0</v>
      </c>
      <c r="S395">
        <v>408</v>
      </c>
      <c r="T395">
        <f>Table1_1[[#This Row],[Quantity]]*Table1_1[[#This Row],[Unit_Price]]</f>
        <v>9600</v>
      </c>
      <c r="U395">
        <f>Table1_1[[#This Row],[Discount]]*Table1_1[[#This Row],[Revenue]]</f>
        <v>0</v>
      </c>
      <c r="V395">
        <f>Table1_1[[#This Row],[Revenue]]-Table1_1[[#This Row],[Discount_amount]]-Table1_1[[#This Row],[Shipping_Cost]]</f>
        <v>9192</v>
      </c>
      <c r="W395" t="s">
        <v>120</v>
      </c>
      <c r="X395" t="s">
        <v>129</v>
      </c>
      <c r="Y395">
        <v>2026</v>
      </c>
      <c r="Z395">
        <v>1</v>
      </c>
      <c r="AA395" t="s">
        <v>1735</v>
      </c>
      <c r="AB395" t="s">
        <v>1706</v>
      </c>
    </row>
    <row r="396" spans="1:28" x14ac:dyDescent="0.25">
      <c r="A396" s="17" t="s">
        <v>2115</v>
      </c>
      <c r="B396" s="6">
        <v>46104</v>
      </c>
      <c r="C396" t="s">
        <v>376</v>
      </c>
      <c r="D396" t="s">
        <v>903</v>
      </c>
      <c r="E396" t="s">
        <v>110</v>
      </c>
      <c r="F396">
        <v>26</v>
      </c>
      <c r="G396" t="s">
        <v>96</v>
      </c>
      <c r="H396" t="s">
        <v>228</v>
      </c>
      <c r="I396" t="s">
        <v>229</v>
      </c>
      <c r="J396" t="s">
        <v>99</v>
      </c>
      <c r="K396" t="s">
        <v>310</v>
      </c>
      <c r="L396" t="s">
        <v>311</v>
      </c>
      <c r="M396" t="s">
        <v>102</v>
      </c>
      <c r="N396" t="s">
        <v>103</v>
      </c>
      <c r="O396" t="s">
        <v>104</v>
      </c>
      <c r="P396">
        <v>2</v>
      </c>
      <c r="Q396">
        <v>1200</v>
      </c>
      <c r="R396">
        <v>0</v>
      </c>
      <c r="S396">
        <v>487</v>
      </c>
      <c r="T396">
        <f>Table1_1[[#This Row],[Quantity]]*Table1_1[[#This Row],[Unit_Price]]</f>
        <v>2400</v>
      </c>
      <c r="U396">
        <f>Table1_1[[#This Row],[Discount]]*Table1_1[[#This Row],[Revenue]]</f>
        <v>0</v>
      </c>
      <c r="V396">
        <f>Table1_1[[#This Row],[Revenue]]-Table1_1[[#This Row],[Discount_amount]]-Table1_1[[#This Row],[Shipping_Cost]]</f>
        <v>1913</v>
      </c>
      <c r="W396" t="s">
        <v>1716</v>
      </c>
      <c r="X396" t="s">
        <v>106</v>
      </c>
      <c r="Y396">
        <v>2026</v>
      </c>
      <c r="Z396">
        <v>1</v>
      </c>
      <c r="AA396" t="s">
        <v>1717</v>
      </c>
      <c r="AB396" t="s">
        <v>1737</v>
      </c>
    </row>
    <row r="397" spans="1:28" x14ac:dyDescent="0.25">
      <c r="A397" s="17" t="s">
        <v>2116</v>
      </c>
      <c r="B397" s="6">
        <v>46203</v>
      </c>
      <c r="C397" t="s">
        <v>994</v>
      </c>
      <c r="D397" t="s">
        <v>442</v>
      </c>
      <c r="E397" t="s">
        <v>110</v>
      </c>
      <c r="F397">
        <v>30</v>
      </c>
      <c r="G397" t="s">
        <v>96</v>
      </c>
      <c r="H397" t="s">
        <v>207</v>
      </c>
      <c r="I397" t="s">
        <v>270</v>
      </c>
      <c r="J397" t="s">
        <v>147</v>
      </c>
      <c r="K397" t="s">
        <v>100</v>
      </c>
      <c r="L397" t="s">
        <v>101</v>
      </c>
      <c r="M397" t="s">
        <v>102</v>
      </c>
      <c r="N397" t="s">
        <v>103</v>
      </c>
      <c r="O397" t="s">
        <v>194</v>
      </c>
      <c r="P397">
        <v>1</v>
      </c>
      <c r="Q397">
        <v>850</v>
      </c>
      <c r="R397">
        <v>0.1</v>
      </c>
      <c r="S397">
        <v>497</v>
      </c>
      <c r="T397">
        <f>Table1_1[[#This Row],[Quantity]]*Table1_1[[#This Row],[Unit_Price]]</f>
        <v>850</v>
      </c>
      <c r="U397">
        <f>Table1_1[[#This Row],[Discount]]*Table1_1[[#This Row],[Revenue]]</f>
        <v>85</v>
      </c>
      <c r="V397">
        <f>Table1_1[[#This Row],[Revenue]]-Table1_1[[#This Row],[Discount_amount]]-Table1_1[[#This Row],[Shipping_Cost]]</f>
        <v>268</v>
      </c>
      <c r="W397" t="s">
        <v>1708</v>
      </c>
      <c r="X397" t="s">
        <v>106</v>
      </c>
      <c r="Y397">
        <v>2026</v>
      </c>
      <c r="Z397">
        <v>2</v>
      </c>
      <c r="AA397" t="s">
        <v>1714</v>
      </c>
      <c r="AB397" t="s">
        <v>1706</v>
      </c>
    </row>
    <row r="398" spans="1:28" x14ac:dyDescent="0.25">
      <c r="A398" s="17" t="s">
        <v>2117</v>
      </c>
      <c r="B398" s="6">
        <v>46136</v>
      </c>
      <c r="C398" t="s">
        <v>798</v>
      </c>
      <c r="D398" t="s">
        <v>996</v>
      </c>
      <c r="E398" t="s">
        <v>110</v>
      </c>
      <c r="F398">
        <v>35</v>
      </c>
      <c r="G398" t="s">
        <v>111</v>
      </c>
      <c r="H398" t="s">
        <v>152</v>
      </c>
      <c r="I398" t="s">
        <v>153</v>
      </c>
      <c r="J398" t="s">
        <v>99</v>
      </c>
      <c r="K398" t="s">
        <v>174</v>
      </c>
      <c r="L398" t="s">
        <v>1724</v>
      </c>
      <c r="M398" t="s">
        <v>102</v>
      </c>
      <c r="N398" t="s">
        <v>176</v>
      </c>
      <c r="O398" t="s">
        <v>140</v>
      </c>
      <c r="P398">
        <v>6</v>
      </c>
      <c r="Q398">
        <v>12500</v>
      </c>
      <c r="R398">
        <v>0</v>
      </c>
      <c r="S398">
        <v>344</v>
      </c>
      <c r="T398">
        <f>Table1_1[[#This Row],[Quantity]]*Table1_1[[#This Row],[Unit_Price]]</f>
        <v>75000</v>
      </c>
      <c r="U398">
        <f>Table1_1[[#This Row],[Discount]]*Table1_1[[#This Row],[Revenue]]</f>
        <v>0</v>
      </c>
      <c r="V398">
        <f>Table1_1[[#This Row],[Revenue]]-Table1_1[[#This Row],[Discount_amount]]-Table1_1[[#This Row],[Shipping_Cost]]</f>
        <v>74656</v>
      </c>
      <c r="W398" t="s">
        <v>105</v>
      </c>
      <c r="X398" t="s">
        <v>106</v>
      </c>
      <c r="Y398">
        <v>2026</v>
      </c>
      <c r="Z398">
        <v>2</v>
      </c>
      <c r="AA398" t="s">
        <v>1711</v>
      </c>
      <c r="AB398" t="s">
        <v>1722</v>
      </c>
    </row>
    <row r="399" spans="1:28" x14ac:dyDescent="0.25">
      <c r="A399" s="17" t="s">
        <v>2118</v>
      </c>
      <c r="B399" s="6">
        <v>46075</v>
      </c>
      <c r="C399" t="s">
        <v>998</v>
      </c>
      <c r="D399" t="s">
        <v>123</v>
      </c>
      <c r="E399" t="s">
        <v>110</v>
      </c>
      <c r="F399">
        <v>24</v>
      </c>
      <c r="G399" t="s">
        <v>96</v>
      </c>
      <c r="H399" t="s">
        <v>228</v>
      </c>
      <c r="I399" t="s">
        <v>229</v>
      </c>
      <c r="J399" t="s">
        <v>99</v>
      </c>
      <c r="K399" t="s">
        <v>254</v>
      </c>
      <c r="L399" t="s">
        <v>255</v>
      </c>
      <c r="M399" t="s">
        <v>232</v>
      </c>
      <c r="N399" t="s">
        <v>256</v>
      </c>
      <c r="O399" t="s">
        <v>194</v>
      </c>
      <c r="P399">
        <v>5</v>
      </c>
      <c r="Q399">
        <v>400</v>
      </c>
      <c r="R399">
        <v>0.1</v>
      </c>
      <c r="S399">
        <v>136</v>
      </c>
      <c r="T399">
        <f>Table1_1[[#This Row],[Quantity]]*Table1_1[[#This Row],[Unit_Price]]</f>
        <v>2000</v>
      </c>
      <c r="U399">
        <f>Table1_1[[#This Row],[Discount]]*Table1_1[[#This Row],[Revenue]]</f>
        <v>200</v>
      </c>
      <c r="V399">
        <f>Table1_1[[#This Row],[Revenue]]-Table1_1[[#This Row],[Discount_amount]]-Table1_1[[#This Row],[Shipping_Cost]]</f>
        <v>1664</v>
      </c>
      <c r="W399" t="s">
        <v>1708</v>
      </c>
      <c r="X399" t="s">
        <v>129</v>
      </c>
      <c r="Y399">
        <v>2026</v>
      </c>
      <c r="Z399">
        <v>1</v>
      </c>
      <c r="AA399" t="s">
        <v>1709</v>
      </c>
      <c r="AB399" t="s">
        <v>1712</v>
      </c>
    </row>
    <row r="400" spans="1:28" x14ac:dyDescent="0.25">
      <c r="A400" s="17" t="s">
        <v>2119</v>
      </c>
      <c r="B400" s="6">
        <v>46081</v>
      </c>
      <c r="C400" t="s">
        <v>150</v>
      </c>
      <c r="D400" t="s">
        <v>793</v>
      </c>
      <c r="E400" t="s">
        <v>110</v>
      </c>
      <c r="F400">
        <v>42</v>
      </c>
      <c r="G400" t="s">
        <v>111</v>
      </c>
      <c r="H400" t="s">
        <v>192</v>
      </c>
      <c r="I400" t="s">
        <v>193</v>
      </c>
      <c r="J400" t="s">
        <v>99</v>
      </c>
      <c r="K400" t="s">
        <v>254</v>
      </c>
      <c r="L400" t="s">
        <v>255</v>
      </c>
      <c r="M400" t="s">
        <v>232</v>
      </c>
      <c r="N400" t="s">
        <v>256</v>
      </c>
      <c r="O400" t="s">
        <v>198</v>
      </c>
      <c r="P400">
        <v>1</v>
      </c>
      <c r="Q400">
        <v>400</v>
      </c>
      <c r="R400">
        <v>0.1</v>
      </c>
      <c r="S400">
        <v>420</v>
      </c>
      <c r="T400">
        <f>Table1_1[[#This Row],[Quantity]]*Table1_1[[#This Row],[Unit_Price]]</f>
        <v>400</v>
      </c>
      <c r="U400">
        <f>Table1_1[[#This Row],[Discount]]*Table1_1[[#This Row],[Revenue]]</f>
        <v>40</v>
      </c>
      <c r="V400">
        <f>Table1_1[[#This Row],[Revenue]]-Table1_1[[#This Row],[Discount_amount]]-Table1_1[[#This Row],[Shipping_Cost]]</f>
        <v>-60</v>
      </c>
      <c r="W400" t="s">
        <v>1708</v>
      </c>
      <c r="X400" t="s">
        <v>129</v>
      </c>
      <c r="Y400">
        <v>2026</v>
      </c>
      <c r="Z400">
        <v>1</v>
      </c>
      <c r="AA400" t="s">
        <v>1709</v>
      </c>
      <c r="AB400" t="s">
        <v>1728</v>
      </c>
    </row>
    <row r="401" spans="1:28" x14ac:dyDescent="0.25">
      <c r="A401" s="17" t="s">
        <v>2120</v>
      </c>
      <c r="B401" s="6">
        <v>46245</v>
      </c>
      <c r="C401" t="s">
        <v>122</v>
      </c>
      <c r="D401" t="s">
        <v>413</v>
      </c>
      <c r="E401" t="s">
        <v>95</v>
      </c>
      <c r="F401">
        <v>28</v>
      </c>
      <c r="G401" t="s">
        <v>96</v>
      </c>
      <c r="H401" t="s">
        <v>207</v>
      </c>
      <c r="I401" t="s">
        <v>208</v>
      </c>
      <c r="J401" t="s">
        <v>99</v>
      </c>
      <c r="K401" t="s">
        <v>174</v>
      </c>
      <c r="L401" t="s">
        <v>1724</v>
      </c>
      <c r="M401" t="s">
        <v>102</v>
      </c>
      <c r="N401" t="s">
        <v>176</v>
      </c>
      <c r="O401" t="s">
        <v>198</v>
      </c>
      <c r="P401">
        <v>7</v>
      </c>
      <c r="Q401">
        <v>12500</v>
      </c>
      <c r="R401">
        <v>0.1</v>
      </c>
      <c r="S401">
        <v>389</v>
      </c>
      <c r="T401">
        <f>Table1_1[[#This Row],[Quantity]]*Table1_1[[#This Row],[Unit_Price]]</f>
        <v>87500</v>
      </c>
      <c r="U401">
        <f>Table1_1[[#This Row],[Discount]]*Table1_1[[#This Row],[Revenue]]</f>
        <v>8750</v>
      </c>
      <c r="V401">
        <f>Table1_1[[#This Row],[Revenue]]-Table1_1[[#This Row],[Discount_amount]]-Table1_1[[#This Row],[Shipping_Cost]]</f>
        <v>78361</v>
      </c>
      <c r="W401" t="s">
        <v>1708</v>
      </c>
      <c r="X401" t="s">
        <v>106</v>
      </c>
      <c r="Y401">
        <v>2026</v>
      </c>
      <c r="Z401">
        <v>3</v>
      </c>
      <c r="AA401" t="s">
        <v>1743</v>
      </c>
      <c r="AB401" t="s">
        <v>1706</v>
      </c>
    </row>
    <row r="402" spans="1:28" x14ac:dyDescent="0.25">
      <c r="A402" s="17" t="s">
        <v>2121</v>
      </c>
      <c r="B402" s="6">
        <v>46224</v>
      </c>
      <c r="C402" t="s">
        <v>353</v>
      </c>
      <c r="D402" t="s">
        <v>886</v>
      </c>
      <c r="E402" t="s">
        <v>95</v>
      </c>
      <c r="F402">
        <v>34</v>
      </c>
      <c r="G402" t="s">
        <v>96</v>
      </c>
      <c r="H402" t="s">
        <v>97</v>
      </c>
      <c r="I402" t="s">
        <v>98</v>
      </c>
      <c r="J402" t="s">
        <v>99</v>
      </c>
      <c r="K402" t="s">
        <v>230</v>
      </c>
      <c r="L402" t="s">
        <v>231</v>
      </c>
      <c r="M402" t="s">
        <v>232</v>
      </c>
      <c r="N402" t="s">
        <v>233</v>
      </c>
      <c r="O402" t="s">
        <v>104</v>
      </c>
      <c r="P402">
        <v>5</v>
      </c>
      <c r="Q402">
        <v>300</v>
      </c>
      <c r="R402">
        <v>0.05</v>
      </c>
      <c r="S402">
        <v>316</v>
      </c>
      <c r="T402">
        <f>Table1_1[[#This Row],[Quantity]]*Table1_1[[#This Row],[Unit_Price]]</f>
        <v>1500</v>
      </c>
      <c r="U402">
        <f>Table1_1[[#This Row],[Discount]]*Table1_1[[#This Row],[Revenue]]</f>
        <v>75</v>
      </c>
      <c r="V402">
        <f>Table1_1[[#This Row],[Revenue]]-Table1_1[[#This Row],[Discount_amount]]-Table1_1[[#This Row],[Shipping_Cost]]</f>
        <v>1109</v>
      </c>
      <c r="W402" t="s">
        <v>120</v>
      </c>
      <c r="X402" t="s">
        <v>106</v>
      </c>
      <c r="Y402">
        <v>2026</v>
      </c>
      <c r="Z402">
        <v>3</v>
      </c>
      <c r="AA402" t="s">
        <v>1702</v>
      </c>
      <c r="AB402" t="s">
        <v>1706</v>
      </c>
    </row>
    <row r="403" spans="1:28" x14ac:dyDescent="0.25">
      <c r="A403" s="17" t="s">
        <v>2122</v>
      </c>
      <c r="B403" s="6">
        <v>46103</v>
      </c>
      <c r="C403" t="s">
        <v>235</v>
      </c>
      <c r="D403" t="s">
        <v>440</v>
      </c>
      <c r="E403" t="s">
        <v>95</v>
      </c>
      <c r="F403">
        <v>47</v>
      </c>
      <c r="G403" t="s">
        <v>111</v>
      </c>
      <c r="H403" t="s">
        <v>112</v>
      </c>
      <c r="I403" t="s">
        <v>315</v>
      </c>
      <c r="J403" t="s">
        <v>114</v>
      </c>
      <c r="K403" t="s">
        <v>100</v>
      </c>
      <c r="L403" t="s">
        <v>101</v>
      </c>
      <c r="M403" t="s">
        <v>102</v>
      </c>
      <c r="N403" t="s">
        <v>103</v>
      </c>
      <c r="O403" t="s">
        <v>104</v>
      </c>
      <c r="P403">
        <v>7</v>
      </c>
      <c r="Q403">
        <v>850</v>
      </c>
      <c r="R403">
        <v>0.05</v>
      </c>
      <c r="S403">
        <v>288</v>
      </c>
      <c r="T403">
        <f>Table1_1[[#This Row],[Quantity]]*Table1_1[[#This Row],[Unit_Price]]</f>
        <v>5950</v>
      </c>
      <c r="U403">
        <f>Table1_1[[#This Row],[Discount]]*Table1_1[[#This Row],[Revenue]]</f>
        <v>297.5</v>
      </c>
      <c r="V403">
        <f>Table1_1[[#This Row],[Revenue]]-Table1_1[[#This Row],[Discount_amount]]-Table1_1[[#This Row],[Shipping_Cost]]</f>
        <v>5364.5</v>
      </c>
      <c r="W403" t="s">
        <v>224</v>
      </c>
      <c r="X403" t="s">
        <v>141</v>
      </c>
      <c r="Y403">
        <v>2026</v>
      </c>
      <c r="Z403">
        <v>1</v>
      </c>
      <c r="AA403" t="s">
        <v>1717</v>
      </c>
      <c r="AB403" t="s">
        <v>1712</v>
      </c>
    </row>
    <row r="404" spans="1:28" x14ac:dyDescent="0.25">
      <c r="A404" s="17" t="s">
        <v>2123</v>
      </c>
      <c r="B404" s="6">
        <v>46195</v>
      </c>
      <c r="C404" t="s">
        <v>439</v>
      </c>
      <c r="D404" t="s">
        <v>242</v>
      </c>
      <c r="E404" t="s">
        <v>95</v>
      </c>
      <c r="F404">
        <v>34</v>
      </c>
      <c r="G404" t="s">
        <v>159</v>
      </c>
      <c r="H404" t="s">
        <v>249</v>
      </c>
      <c r="I404" t="s">
        <v>250</v>
      </c>
      <c r="J404" t="s">
        <v>114</v>
      </c>
      <c r="K404" t="s">
        <v>182</v>
      </c>
      <c r="L404" t="s">
        <v>183</v>
      </c>
      <c r="M404" t="s">
        <v>138</v>
      </c>
      <c r="N404" t="s">
        <v>184</v>
      </c>
      <c r="O404" t="s">
        <v>154</v>
      </c>
      <c r="P404">
        <v>8</v>
      </c>
      <c r="Q404">
        <v>650</v>
      </c>
      <c r="R404">
        <v>0</v>
      </c>
      <c r="S404">
        <v>384</v>
      </c>
      <c r="T404">
        <f>Table1_1[[#This Row],[Quantity]]*Table1_1[[#This Row],[Unit_Price]]</f>
        <v>5200</v>
      </c>
      <c r="U404">
        <f>Table1_1[[#This Row],[Discount]]*Table1_1[[#This Row],[Revenue]]</f>
        <v>0</v>
      </c>
      <c r="V404">
        <f>Table1_1[[#This Row],[Revenue]]-Table1_1[[#This Row],[Discount_amount]]-Table1_1[[#This Row],[Shipping_Cost]]</f>
        <v>4816</v>
      </c>
      <c r="W404" t="s">
        <v>120</v>
      </c>
      <c r="X404" t="s">
        <v>106</v>
      </c>
      <c r="Y404">
        <v>2026</v>
      </c>
      <c r="Z404">
        <v>2</v>
      </c>
      <c r="AA404" t="s">
        <v>1714</v>
      </c>
      <c r="AB404" t="s">
        <v>1737</v>
      </c>
    </row>
    <row r="405" spans="1:28" x14ac:dyDescent="0.25">
      <c r="A405" s="17" t="s">
        <v>2124</v>
      </c>
      <c r="B405" s="6">
        <v>46050</v>
      </c>
      <c r="C405" t="s">
        <v>934</v>
      </c>
      <c r="D405" t="s">
        <v>849</v>
      </c>
      <c r="E405" t="s">
        <v>110</v>
      </c>
      <c r="F405">
        <v>51</v>
      </c>
      <c r="G405" t="s">
        <v>96</v>
      </c>
      <c r="H405" t="s">
        <v>207</v>
      </c>
      <c r="I405" t="s">
        <v>208</v>
      </c>
      <c r="J405" t="s">
        <v>147</v>
      </c>
      <c r="K405" t="s">
        <v>124</v>
      </c>
      <c r="L405" t="s">
        <v>125</v>
      </c>
      <c r="M405" t="s">
        <v>126</v>
      </c>
      <c r="N405" t="s">
        <v>127</v>
      </c>
      <c r="O405" t="s">
        <v>194</v>
      </c>
      <c r="P405">
        <v>2</v>
      </c>
      <c r="Q405">
        <v>8500</v>
      </c>
      <c r="R405">
        <v>0</v>
      </c>
      <c r="S405">
        <v>338</v>
      </c>
      <c r="T405">
        <f>Table1_1[[#This Row],[Quantity]]*Table1_1[[#This Row],[Unit_Price]]</f>
        <v>17000</v>
      </c>
      <c r="U405">
        <f>Table1_1[[#This Row],[Discount]]*Table1_1[[#This Row],[Revenue]]</f>
        <v>0</v>
      </c>
      <c r="V405">
        <f>Table1_1[[#This Row],[Revenue]]-Table1_1[[#This Row],[Discount_amount]]-Table1_1[[#This Row],[Shipping_Cost]]</f>
        <v>16662</v>
      </c>
      <c r="W405" t="s">
        <v>224</v>
      </c>
      <c r="X405" t="s">
        <v>106</v>
      </c>
      <c r="Y405">
        <v>2026</v>
      </c>
      <c r="Z405">
        <v>1</v>
      </c>
      <c r="AA405" t="s">
        <v>1735</v>
      </c>
      <c r="AB405" t="s">
        <v>1703</v>
      </c>
    </row>
    <row r="406" spans="1:28" x14ac:dyDescent="0.25">
      <c r="A406" s="17" t="s">
        <v>2125</v>
      </c>
      <c r="B406" s="6">
        <v>46214</v>
      </c>
      <c r="C406" t="s">
        <v>1006</v>
      </c>
      <c r="D406" t="s">
        <v>394</v>
      </c>
      <c r="E406" t="s">
        <v>110</v>
      </c>
      <c r="F406">
        <v>25</v>
      </c>
      <c r="G406" t="s">
        <v>111</v>
      </c>
      <c r="H406" t="s">
        <v>145</v>
      </c>
      <c r="I406" t="s">
        <v>146</v>
      </c>
      <c r="J406" t="s">
        <v>99</v>
      </c>
      <c r="K406" t="s">
        <v>124</v>
      </c>
      <c r="L406" t="s">
        <v>125</v>
      </c>
      <c r="M406" t="s">
        <v>126</v>
      </c>
      <c r="N406" t="s">
        <v>127</v>
      </c>
      <c r="O406" t="s">
        <v>104</v>
      </c>
      <c r="P406">
        <v>1</v>
      </c>
      <c r="Q406">
        <v>8500</v>
      </c>
      <c r="R406">
        <v>0.05</v>
      </c>
      <c r="S406">
        <v>328</v>
      </c>
      <c r="T406">
        <f>Table1_1[[#This Row],[Quantity]]*Table1_1[[#This Row],[Unit_Price]]</f>
        <v>8500</v>
      </c>
      <c r="U406">
        <f>Table1_1[[#This Row],[Discount]]*Table1_1[[#This Row],[Revenue]]</f>
        <v>425</v>
      </c>
      <c r="V406">
        <f>Table1_1[[#This Row],[Revenue]]-Table1_1[[#This Row],[Discount_amount]]-Table1_1[[#This Row],[Shipping_Cost]]</f>
        <v>7747</v>
      </c>
      <c r="W406" t="s">
        <v>1716</v>
      </c>
      <c r="X406" t="s">
        <v>106</v>
      </c>
      <c r="Y406">
        <v>2026</v>
      </c>
      <c r="Z406">
        <v>3</v>
      </c>
      <c r="AA406" t="s">
        <v>1702</v>
      </c>
      <c r="AB406" t="s">
        <v>1728</v>
      </c>
    </row>
    <row r="407" spans="1:28" x14ac:dyDescent="0.25">
      <c r="A407" s="17" t="s">
        <v>2126</v>
      </c>
      <c r="B407" s="6">
        <v>46096</v>
      </c>
      <c r="C407" t="s">
        <v>1008</v>
      </c>
      <c r="D407" t="s">
        <v>109</v>
      </c>
      <c r="E407" t="s">
        <v>110</v>
      </c>
      <c r="F407">
        <v>47</v>
      </c>
      <c r="G407" t="s">
        <v>111</v>
      </c>
      <c r="H407" t="s">
        <v>152</v>
      </c>
      <c r="I407" t="s">
        <v>153</v>
      </c>
      <c r="J407" t="s">
        <v>114</v>
      </c>
      <c r="K407" t="s">
        <v>339</v>
      </c>
      <c r="L407" t="s">
        <v>340</v>
      </c>
      <c r="M407" t="s">
        <v>102</v>
      </c>
      <c r="N407" t="s">
        <v>342</v>
      </c>
      <c r="O407" t="s">
        <v>148</v>
      </c>
      <c r="P407">
        <v>5</v>
      </c>
      <c r="Q407">
        <v>65000</v>
      </c>
      <c r="R407">
        <v>0.05</v>
      </c>
      <c r="S407">
        <v>225</v>
      </c>
      <c r="T407">
        <f>Table1_1[[#This Row],[Quantity]]*Table1_1[[#This Row],[Unit_Price]]</f>
        <v>325000</v>
      </c>
      <c r="U407">
        <f>Table1_1[[#This Row],[Discount]]*Table1_1[[#This Row],[Revenue]]</f>
        <v>16250</v>
      </c>
      <c r="V407">
        <f>Table1_1[[#This Row],[Revenue]]-Table1_1[[#This Row],[Discount_amount]]-Table1_1[[#This Row],[Shipping_Cost]]</f>
        <v>308525</v>
      </c>
      <c r="W407" t="s">
        <v>105</v>
      </c>
      <c r="X407" t="s">
        <v>106</v>
      </c>
      <c r="Y407">
        <v>2026</v>
      </c>
      <c r="Z407">
        <v>1</v>
      </c>
      <c r="AA407" t="s">
        <v>1717</v>
      </c>
      <c r="AB407" t="s">
        <v>1712</v>
      </c>
    </row>
    <row r="408" spans="1:28" x14ac:dyDescent="0.25">
      <c r="A408" s="17" t="s">
        <v>2127</v>
      </c>
      <c r="B408" s="6">
        <v>46260</v>
      </c>
      <c r="C408" t="s">
        <v>393</v>
      </c>
      <c r="D408" t="s">
        <v>1010</v>
      </c>
      <c r="E408" t="s">
        <v>95</v>
      </c>
      <c r="F408">
        <v>28</v>
      </c>
      <c r="G408" t="s">
        <v>111</v>
      </c>
      <c r="H408" t="s">
        <v>112</v>
      </c>
      <c r="I408" t="s">
        <v>188</v>
      </c>
      <c r="J408" t="s">
        <v>99</v>
      </c>
      <c r="K408" t="s">
        <v>310</v>
      </c>
      <c r="L408" t="s">
        <v>311</v>
      </c>
      <c r="M408" t="s">
        <v>102</v>
      </c>
      <c r="N408" t="s">
        <v>103</v>
      </c>
      <c r="O408" t="s">
        <v>148</v>
      </c>
      <c r="P408">
        <v>4</v>
      </c>
      <c r="Q408">
        <v>1200</v>
      </c>
      <c r="R408">
        <v>0.1</v>
      </c>
      <c r="S408">
        <v>93</v>
      </c>
      <c r="T408">
        <f>Table1_1[[#This Row],[Quantity]]*Table1_1[[#This Row],[Unit_Price]]</f>
        <v>4800</v>
      </c>
      <c r="U408">
        <f>Table1_1[[#This Row],[Discount]]*Table1_1[[#This Row],[Revenue]]</f>
        <v>480</v>
      </c>
      <c r="V408">
        <f>Table1_1[[#This Row],[Revenue]]-Table1_1[[#This Row],[Discount_amount]]-Table1_1[[#This Row],[Shipping_Cost]]</f>
        <v>4227</v>
      </c>
      <c r="W408" t="s">
        <v>1716</v>
      </c>
      <c r="X408" t="s">
        <v>141</v>
      </c>
      <c r="Y408">
        <v>2026</v>
      </c>
      <c r="Z408">
        <v>3</v>
      </c>
      <c r="AA408" t="s">
        <v>1743</v>
      </c>
      <c r="AB408" t="s">
        <v>1703</v>
      </c>
    </row>
    <row r="409" spans="1:28" x14ac:dyDescent="0.25">
      <c r="A409" s="17" t="s">
        <v>2128</v>
      </c>
      <c r="B409" s="6">
        <v>46029</v>
      </c>
      <c r="C409" t="s">
        <v>924</v>
      </c>
      <c r="D409" t="s">
        <v>465</v>
      </c>
      <c r="E409" t="s">
        <v>95</v>
      </c>
      <c r="F409">
        <v>26</v>
      </c>
      <c r="G409" t="s">
        <v>159</v>
      </c>
      <c r="H409" t="s">
        <v>202</v>
      </c>
      <c r="I409" t="s">
        <v>203</v>
      </c>
      <c r="J409" t="s">
        <v>99</v>
      </c>
      <c r="K409" t="s">
        <v>230</v>
      </c>
      <c r="L409" t="s">
        <v>231</v>
      </c>
      <c r="M409" t="s">
        <v>232</v>
      </c>
      <c r="N409" t="s">
        <v>233</v>
      </c>
      <c r="O409" t="s">
        <v>140</v>
      </c>
      <c r="P409">
        <v>5</v>
      </c>
      <c r="Q409">
        <v>300</v>
      </c>
      <c r="R409">
        <v>0.1</v>
      </c>
      <c r="S409">
        <v>277</v>
      </c>
      <c r="T409">
        <f>Table1_1[[#This Row],[Quantity]]*Table1_1[[#This Row],[Unit_Price]]</f>
        <v>1500</v>
      </c>
      <c r="U409">
        <f>Table1_1[[#This Row],[Discount]]*Table1_1[[#This Row],[Revenue]]</f>
        <v>150</v>
      </c>
      <c r="V409">
        <f>Table1_1[[#This Row],[Revenue]]-Table1_1[[#This Row],[Discount_amount]]-Table1_1[[#This Row],[Shipping_Cost]]</f>
        <v>1073</v>
      </c>
      <c r="W409" t="s">
        <v>224</v>
      </c>
      <c r="X409" t="s">
        <v>106</v>
      </c>
      <c r="Y409">
        <v>2026</v>
      </c>
      <c r="Z409">
        <v>1</v>
      </c>
      <c r="AA409" t="s">
        <v>1735</v>
      </c>
      <c r="AB409" t="s">
        <v>1703</v>
      </c>
    </row>
    <row r="410" spans="1:28" x14ac:dyDescent="0.25">
      <c r="A410" s="17" t="s">
        <v>2129</v>
      </c>
      <c r="B410" s="6">
        <v>46168</v>
      </c>
      <c r="C410" t="s">
        <v>721</v>
      </c>
      <c r="D410" t="s">
        <v>1013</v>
      </c>
      <c r="E410" t="s">
        <v>95</v>
      </c>
      <c r="F410">
        <v>23</v>
      </c>
      <c r="G410" t="s">
        <v>159</v>
      </c>
      <c r="H410" t="s">
        <v>202</v>
      </c>
      <c r="I410" t="s">
        <v>203</v>
      </c>
      <c r="J410" t="s">
        <v>114</v>
      </c>
      <c r="K410" t="s">
        <v>310</v>
      </c>
      <c r="L410" t="s">
        <v>311</v>
      </c>
      <c r="M410" t="s">
        <v>102</v>
      </c>
      <c r="N410" t="s">
        <v>103</v>
      </c>
      <c r="O410" t="s">
        <v>198</v>
      </c>
      <c r="P410">
        <v>4</v>
      </c>
      <c r="Q410">
        <v>1200</v>
      </c>
      <c r="R410">
        <v>0.05</v>
      </c>
      <c r="S410">
        <v>234</v>
      </c>
      <c r="T410">
        <f>Table1_1[[#This Row],[Quantity]]*Table1_1[[#This Row],[Unit_Price]]</f>
        <v>4800</v>
      </c>
      <c r="U410">
        <f>Table1_1[[#This Row],[Discount]]*Table1_1[[#This Row],[Revenue]]</f>
        <v>240</v>
      </c>
      <c r="V410">
        <f>Table1_1[[#This Row],[Revenue]]-Table1_1[[#This Row],[Discount_amount]]-Table1_1[[#This Row],[Shipping_Cost]]</f>
        <v>4326</v>
      </c>
      <c r="W410" t="s">
        <v>105</v>
      </c>
      <c r="X410" t="s">
        <v>106</v>
      </c>
      <c r="Y410">
        <v>2026</v>
      </c>
      <c r="Z410">
        <v>2</v>
      </c>
      <c r="AA410" t="s">
        <v>1705</v>
      </c>
      <c r="AB410" t="s">
        <v>1706</v>
      </c>
    </row>
    <row r="411" spans="1:28" x14ac:dyDescent="0.25">
      <c r="A411" s="17" t="s">
        <v>2130</v>
      </c>
      <c r="B411" s="6">
        <v>46057</v>
      </c>
      <c r="C411" t="s">
        <v>272</v>
      </c>
      <c r="D411" t="s">
        <v>297</v>
      </c>
      <c r="E411" t="s">
        <v>95</v>
      </c>
      <c r="F411">
        <v>49</v>
      </c>
      <c r="G411" t="s">
        <v>159</v>
      </c>
      <c r="H411" t="s">
        <v>249</v>
      </c>
      <c r="I411" t="s">
        <v>250</v>
      </c>
      <c r="J411" t="s">
        <v>114</v>
      </c>
      <c r="K411" t="s">
        <v>310</v>
      </c>
      <c r="L411" t="s">
        <v>311</v>
      </c>
      <c r="M411" t="s">
        <v>102</v>
      </c>
      <c r="N411" t="s">
        <v>103</v>
      </c>
      <c r="O411" t="s">
        <v>104</v>
      </c>
      <c r="P411">
        <v>1</v>
      </c>
      <c r="Q411">
        <v>1200</v>
      </c>
      <c r="R411">
        <v>0</v>
      </c>
      <c r="S411">
        <v>93</v>
      </c>
      <c r="T411">
        <f>Table1_1[[#This Row],[Quantity]]*Table1_1[[#This Row],[Unit_Price]]</f>
        <v>1200</v>
      </c>
      <c r="U411">
        <f>Table1_1[[#This Row],[Discount]]*Table1_1[[#This Row],[Revenue]]</f>
        <v>0</v>
      </c>
      <c r="V411">
        <f>Table1_1[[#This Row],[Revenue]]-Table1_1[[#This Row],[Discount_amount]]-Table1_1[[#This Row],[Shipping_Cost]]</f>
        <v>1107</v>
      </c>
      <c r="W411" t="s">
        <v>1716</v>
      </c>
      <c r="X411" t="s">
        <v>106</v>
      </c>
      <c r="Y411">
        <v>2026</v>
      </c>
      <c r="Z411">
        <v>1</v>
      </c>
      <c r="AA411" t="s">
        <v>1709</v>
      </c>
      <c r="AB411" t="s">
        <v>1703</v>
      </c>
    </row>
    <row r="412" spans="1:28" x14ac:dyDescent="0.25">
      <c r="A412" s="17" t="s">
        <v>2131</v>
      </c>
      <c r="B412" s="6">
        <v>46243</v>
      </c>
      <c r="C412" t="s">
        <v>1016</v>
      </c>
      <c r="D412" t="s">
        <v>351</v>
      </c>
      <c r="E412" t="s">
        <v>95</v>
      </c>
      <c r="F412">
        <v>29</v>
      </c>
      <c r="G412" t="s">
        <v>96</v>
      </c>
      <c r="H412" t="s">
        <v>97</v>
      </c>
      <c r="I412" t="s">
        <v>98</v>
      </c>
      <c r="J412" t="s">
        <v>147</v>
      </c>
      <c r="K412" t="s">
        <v>339</v>
      </c>
      <c r="L412" t="s">
        <v>340</v>
      </c>
      <c r="M412" t="s">
        <v>102</v>
      </c>
      <c r="N412" t="s">
        <v>342</v>
      </c>
      <c r="O412" t="s">
        <v>140</v>
      </c>
      <c r="P412">
        <v>3</v>
      </c>
      <c r="Q412">
        <v>65000</v>
      </c>
      <c r="R412">
        <v>0.1</v>
      </c>
      <c r="S412">
        <v>101</v>
      </c>
      <c r="T412">
        <f>Table1_1[[#This Row],[Quantity]]*Table1_1[[#This Row],[Unit_Price]]</f>
        <v>195000</v>
      </c>
      <c r="U412">
        <f>Table1_1[[#This Row],[Discount]]*Table1_1[[#This Row],[Revenue]]</f>
        <v>19500</v>
      </c>
      <c r="V412">
        <f>Table1_1[[#This Row],[Revenue]]-Table1_1[[#This Row],[Discount_amount]]-Table1_1[[#This Row],[Shipping_Cost]]</f>
        <v>175399</v>
      </c>
      <c r="W412" t="s">
        <v>224</v>
      </c>
      <c r="X412" t="s">
        <v>106</v>
      </c>
      <c r="Y412">
        <v>2026</v>
      </c>
      <c r="Z412">
        <v>3</v>
      </c>
      <c r="AA412" t="s">
        <v>1743</v>
      </c>
      <c r="AB412" t="s">
        <v>1712</v>
      </c>
    </row>
    <row r="413" spans="1:28" x14ac:dyDescent="0.25">
      <c r="A413" s="17" t="s">
        <v>2132</v>
      </c>
      <c r="B413" s="6">
        <v>46096</v>
      </c>
      <c r="C413" t="s">
        <v>798</v>
      </c>
      <c r="D413" t="s">
        <v>793</v>
      </c>
      <c r="E413" t="s">
        <v>95</v>
      </c>
      <c r="F413">
        <v>36</v>
      </c>
      <c r="G413" t="s">
        <v>159</v>
      </c>
      <c r="H413" t="s">
        <v>202</v>
      </c>
      <c r="I413" t="s">
        <v>203</v>
      </c>
      <c r="J413" t="s">
        <v>99</v>
      </c>
      <c r="K413" t="s">
        <v>230</v>
      </c>
      <c r="L413" t="s">
        <v>231</v>
      </c>
      <c r="M413" t="s">
        <v>232</v>
      </c>
      <c r="N413" t="s">
        <v>233</v>
      </c>
      <c r="O413" t="s">
        <v>194</v>
      </c>
      <c r="P413">
        <v>7</v>
      </c>
      <c r="Q413">
        <v>300</v>
      </c>
      <c r="R413">
        <v>0.05</v>
      </c>
      <c r="S413">
        <v>410</v>
      </c>
      <c r="T413">
        <f>Table1_1[[#This Row],[Quantity]]*Table1_1[[#This Row],[Unit_Price]]</f>
        <v>2100</v>
      </c>
      <c r="U413">
        <f>Table1_1[[#This Row],[Discount]]*Table1_1[[#This Row],[Revenue]]</f>
        <v>105</v>
      </c>
      <c r="V413">
        <f>Table1_1[[#This Row],[Revenue]]-Table1_1[[#This Row],[Discount_amount]]-Table1_1[[#This Row],[Shipping_Cost]]</f>
        <v>1585</v>
      </c>
      <c r="W413" t="s">
        <v>1716</v>
      </c>
      <c r="X413" t="s">
        <v>141</v>
      </c>
      <c r="Y413">
        <v>2026</v>
      </c>
      <c r="Z413">
        <v>1</v>
      </c>
      <c r="AA413" t="s">
        <v>1717</v>
      </c>
      <c r="AB413" t="s">
        <v>1712</v>
      </c>
    </row>
    <row r="414" spans="1:28" x14ac:dyDescent="0.25">
      <c r="A414" s="17" t="s">
        <v>2133</v>
      </c>
      <c r="B414" s="6">
        <v>46235</v>
      </c>
      <c r="C414" t="s">
        <v>1019</v>
      </c>
      <c r="D414" t="s">
        <v>258</v>
      </c>
      <c r="E414" t="s">
        <v>95</v>
      </c>
      <c r="F414">
        <v>52</v>
      </c>
      <c r="G414" t="s">
        <v>111</v>
      </c>
      <c r="H414" t="s">
        <v>112</v>
      </c>
      <c r="I414" t="s">
        <v>188</v>
      </c>
      <c r="J414" t="s">
        <v>147</v>
      </c>
      <c r="K414" t="s">
        <v>222</v>
      </c>
      <c r="L414" t="s">
        <v>1739</v>
      </c>
      <c r="M414" t="s">
        <v>102</v>
      </c>
      <c r="N414" t="s">
        <v>103</v>
      </c>
      <c r="O414" t="s">
        <v>154</v>
      </c>
      <c r="P414">
        <v>8</v>
      </c>
      <c r="Q414">
        <v>1600</v>
      </c>
      <c r="R414">
        <v>0.15</v>
      </c>
      <c r="S414">
        <v>87</v>
      </c>
      <c r="T414">
        <f>Table1_1[[#This Row],[Quantity]]*Table1_1[[#This Row],[Unit_Price]]</f>
        <v>12800</v>
      </c>
      <c r="U414">
        <f>Table1_1[[#This Row],[Discount]]*Table1_1[[#This Row],[Revenue]]</f>
        <v>1920</v>
      </c>
      <c r="V414">
        <f>Table1_1[[#This Row],[Revenue]]-Table1_1[[#This Row],[Discount_amount]]-Table1_1[[#This Row],[Shipping_Cost]]</f>
        <v>10793</v>
      </c>
      <c r="W414" t="s">
        <v>224</v>
      </c>
      <c r="X414" t="s">
        <v>106</v>
      </c>
      <c r="Y414">
        <v>2026</v>
      </c>
      <c r="Z414">
        <v>3</v>
      </c>
      <c r="AA414" t="s">
        <v>1743</v>
      </c>
      <c r="AB414" t="s">
        <v>1728</v>
      </c>
    </row>
    <row r="415" spans="1:28" x14ac:dyDescent="0.25">
      <c r="A415" s="17" t="s">
        <v>2134</v>
      </c>
      <c r="B415" s="6">
        <v>46173</v>
      </c>
      <c r="C415" t="s">
        <v>718</v>
      </c>
      <c r="D415" t="s">
        <v>1021</v>
      </c>
      <c r="E415" t="s">
        <v>95</v>
      </c>
      <c r="F415">
        <v>54</v>
      </c>
      <c r="G415" t="s">
        <v>111</v>
      </c>
      <c r="H415" t="s">
        <v>152</v>
      </c>
      <c r="I415" t="s">
        <v>274</v>
      </c>
      <c r="J415" t="s">
        <v>99</v>
      </c>
      <c r="K415" t="s">
        <v>222</v>
      </c>
      <c r="L415" t="s">
        <v>1739</v>
      </c>
      <c r="M415" t="s">
        <v>102</v>
      </c>
      <c r="N415" t="s">
        <v>103</v>
      </c>
      <c r="O415" t="s">
        <v>119</v>
      </c>
      <c r="P415">
        <v>2</v>
      </c>
      <c r="Q415">
        <v>1600</v>
      </c>
      <c r="R415">
        <v>0.2</v>
      </c>
      <c r="S415">
        <v>181</v>
      </c>
      <c r="T415">
        <f>Table1_1[[#This Row],[Quantity]]*Table1_1[[#This Row],[Unit_Price]]</f>
        <v>3200</v>
      </c>
      <c r="U415">
        <f>Table1_1[[#This Row],[Discount]]*Table1_1[[#This Row],[Revenue]]</f>
        <v>640</v>
      </c>
      <c r="V415">
        <f>Table1_1[[#This Row],[Revenue]]-Table1_1[[#This Row],[Discount_amount]]-Table1_1[[#This Row],[Shipping_Cost]]</f>
        <v>2379</v>
      </c>
      <c r="W415" t="s">
        <v>105</v>
      </c>
      <c r="X415" t="s">
        <v>106</v>
      </c>
      <c r="Y415">
        <v>2026</v>
      </c>
      <c r="Z415">
        <v>2</v>
      </c>
      <c r="AA415" t="s">
        <v>1705</v>
      </c>
      <c r="AB415" t="s">
        <v>1712</v>
      </c>
    </row>
    <row r="416" spans="1:28" x14ac:dyDescent="0.25">
      <c r="A416" s="17" t="s">
        <v>2135</v>
      </c>
      <c r="B416" s="6">
        <v>46187</v>
      </c>
      <c r="C416" t="s">
        <v>1023</v>
      </c>
      <c r="D416" t="s">
        <v>245</v>
      </c>
      <c r="E416" t="s">
        <v>110</v>
      </c>
      <c r="F416">
        <v>30</v>
      </c>
      <c r="G416" t="s">
        <v>96</v>
      </c>
      <c r="H416" t="s">
        <v>207</v>
      </c>
      <c r="I416" t="s">
        <v>208</v>
      </c>
      <c r="J416" t="s">
        <v>147</v>
      </c>
      <c r="K416" t="s">
        <v>339</v>
      </c>
      <c r="L416" t="s">
        <v>340</v>
      </c>
      <c r="M416" t="s">
        <v>102</v>
      </c>
      <c r="N416" t="s">
        <v>342</v>
      </c>
      <c r="O416" t="s">
        <v>104</v>
      </c>
      <c r="P416">
        <v>3</v>
      </c>
      <c r="Q416">
        <v>65000</v>
      </c>
      <c r="R416">
        <v>0.1</v>
      </c>
      <c r="S416">
        <v>165</v>
      </c>
      <c r="T416">
        <f>Table1_1[[#This Row],[Quantity]]*Table1_1[[#This Row],[Unit_Price]]</f>
        <v>195000</v>
      </c>
      <c r="U416">
        <f>Table1_1[[#This Row],[Discount]]*Table1_1[[#This Row],[Revenue]]</f>
        <v>19500</v>
      </c>
      <c r="V416">
        <f>Table1_1[[#This Row],[Revenue]]-Table1_1[[#This Row],[Discount_amount]]-Table1_1[[#This Row],[Shipping_Cost]]</f>
        <v>175335</v>
      </c>
      <c r="W416" t="s">
        <v>224</v>
      </c>
      <c r="X416" t="s">
        <v>106</v>
      </c>
      <c r="Y416">
        <v>2026</v>
      </c>
      <c r="Z416">
        <v>2</v>
      </c>
      <c r="AA416" t="s">
        <v>1714</v>
      </c>
      <c r="AB416" t="s">
        <v>1712</v>
      </c>
    </row>
    <row r="417" spans="1:28" x14ac:dyDescent="0.25">
      <c r="A417" s="17" t="s">
        <v>2136</v>
      </c>
      <c r="B417" s="6">
        <v>46167</v>
      </c>
      <c r="C417" t="s">
        <v>364</v>
      </c>
      <c r="D417" t="s">
        <v>1025</v>
      </c>
      <c r="E417" t="s">
        <v>110</v>
      </c>
      <c r="F417">
        <v>44</v>
      </c>
      <c r="G417" t="s">
        <v>96</v>
      </c>
      <c r="H417" t="s">
        <v>97</v>
      </c>
      <c r="I417" t="s">
        <v>98</v>
      </c>
      <c r="J417" t="s">
        <v>99</v>
      </c>
      <c r="K417" t="s">
        <v>254</v>
      </c>
      <c r="L417" t="s">
        <v>255</v>
      </c>
      <c r="M417" t="s">
        <v>232</v>
      </c>
      <c r="N417" t="s">
        <v>256</v>
      </c>
      <c r="O417" t="s">
        <v>154</v>
      </c>
      <c r="P417">
        <v>1</v>
      </c>
      <c r="Q417">
        <v>400</v>
      </c>
      <c r="R417">
        <v>0.1</v>
      </c>
      <c r="S417">
        <v>499</v>
      </c>
      <c r="T417">
        <f>Table1_1[[#This Row],[Quantity]]*Table1_1[[#This Row],[Unit_Price]]</f>
        <v>400</v>
      </c>
      <c r="U417">
        <f>Table1_1[[#This Row],[Discount]]*Table1_1[[#This Row],[Revenue]]</f>
        <v>40</v>
      </c>
      <c r="V417">
        <f>Table1_1[[#This Row],[Revenue]]-Table1_1[[#This Row],[Discount_amount]]-Table1_1[[#This Row],[Shipping_Cost]]</f>
        <v>-139</v>
      </c>
      <c r="W417" t="s">
        <v>224</v>
      </c>
      <c r="X417" t="s">
        <v>106</v>
      </c>
      <c r="Y417">
        <v>2026</v>
      </c>
      <c r="Z417">
        <v>2</v>
      </c>
      <c r="AA417" t="s">
        <v>1705</v>
      </c>
      <c r="AB417" t="s">
        <v>1737</v>
      </c>
    </row>
    <row r="418" spans="1:28" x14ac:dyDescent="0.25">
      <c r="A418" s="17" t="s">
        <v>2137</v>
      </c>
      <c r="B418" s="6">
        <v>46062</v>
      </c>
      <c r="C418" t="s">
        <v>344</v>
      </c>
      <c r="D418" t="s">
        <v>1027</v>
      </c>
      <c r="E418" t="s">
        <v>95</v>
      </c>
      <c r="F418">
        <v>44</v>
      </c>
      <c r="G418" t="s">
        <v>133</v>
      </c>
      <c r="H418" t="s">
        <v>180</v>
      </c>
      <c r="I418" t="s">
        <v>181</v>
      </c>
      <c r="J418" t="s">
        <v>147</v>
      </c>
      <c r="K418" t="s">
        <v>230</v>
      </c>
      <c r="L418" t="s">
        <v>231</v>
      </c>
      <c r="M418" t="s">
        <v>232</v>
      </c>
      <c r="N418" t="s">
        <v>233</v>
      </c>
      <c r="O418" t="s">
        <v>154</v>
      </c>
      <c r="P418">
        <v>3</v>
      </c>
      <c r="Q418">
        <v>300</v>
      </c>
      <c r="R418">
        <v>0.05</v>
      </c>
      <c r="S418">
        <v>294</v>
      </c>
      <c r="T418">
        <f>Table1_1[[#This Row],[Quantity]]*Table1_1[[#This Row],[Unit_Price]]</f>
        <v>900</v>
      </c>
      <c r="U418">
        <f>Table1_1[[#This Row],[Discount]]*Table1_1[[#This Row],[Revenue]]</f>
        <v>45</v>
      </c>
      <c r="V418">
        <f>Table1_1[[#This Row],[Revenue]]-Table1_1[[#This Row],[Discount_amount]]-Table1_1[[#This Row],[Shipping_Cost]]</f>
        <v>561</v>
      </c>
      <c r="W418" t="s">
        <v>224</v>
      </c>
      <c r="X418" t="s">
        <v>141</v>
      </c>
      <c r="Y418">
        <v>2026</v>
      </c>
      <c r="Z418">
        <v>1</v>
      </c>
      <c r="AA418" t="s">
        <v>1709</v>
      </c>
      <c r="AB418" t="s">
        <v>1737</v>
      </c>
    </row>
    <row r="419" spans="1:28" x14ac:dyDescent="0.25">
      <c r="A419" s="17" t="s">
        <v>2138</v>
      </c>
      <c r="B419" s="6">
        <v>46174</v>
      </c>
      <c r="C419" t="s">
        <v>1008</v>
      </c>
      <c r="D419" t="s">
        <v>964</v>
      </c>
      <c r="E419" t="s">
        <v>110</v>
      </c>
      <c r="F419">
        <v>24</v>
      </c>
      <c r="G419" t="s">
        <v>96</v>
      </c>
      <c r="H419" t="s">
        <v>228</v>
      </c>
      <c r="I419" t="s">
        <v>229</v>
      </c>
      <c r="J419" t="s">
        <v>99</v>
      </c>
      <c r="K419" t="s">
        <v>100</v>
      </c>
      <c r="L419" t="s">
        <v>101</v>
      </c>
      <c r="M419" t="s">
        <v>102</v>
      </c>
      <c r="N419" t="s">
        <v>103</v>
      </c>
      <c r="O419" t="s">
        <v>169</v>
      </c>
      <c r="P419">
        <v>6</v>
      </c>
      <c r="Q419">
        <v>850</v>
      </c>
      <c r="R419">
        <v>0.05</v>
      </c>
      <c r="S419">
        <v>173</v>
      </c>
      <c r="T419">
        <f>Table1_1[[#This Row],[Quantity]]*Table1_1[[#This Row],[Unit_Price]]</f>
        <v>5100</v>
      </c>
      <c r="U419">
        <f>Table1_1[[#This Row],[Discount]]*Table1_1[[#This Row],[Revenue]]</f>
        <v>255</v>
      </c>
      <c r="V419">
        <f>Table1_1[[#This Row],[Revenue]]-Table1_1[[#This Row],[Discount_amount]]-Table1_1[[#This Row],[Shipping_Cost]]</f>
        <v>4672</v>
      </c>
      <c r="W419" t="s">
        <v>105</v>
      </c>
      <c r="X419" t="s">
        <v>129</v>
      </c>
      <c r="Y419">
        <v>2026</v>
      </c>
      <c r="Z419">
        <v>2</v>
      </c>
      <c r="AA419" t="s">
        <v>1714</v>
      </c>
      <c r="AB419" t="s">
        <v>1737</v>
      </c>
    </row>
    <row r="420" spans="1:28" x14ac:dyDescent="0.25">
      <c r="A420" s="17" t="s">
        <v>2139</v>
      </c>
      <c r="B420" s="6">
        <v>46207</v>
      </c>
      <c r="C420" t="s">
        <v>427</v>
      </c>
      <c r="D420" t="s">
        <v>812</v>
      </c>
      <c r="E420" t="s">
        <v>95</v>
      </c>
      <c r="F420">
        <v>21</v>
      </c>
      <c r="G420" t="s">
        <v>96</v>
      </c>
      <c r="H420" t="s">
        <v>207</v>
      </c>
      <c r="I420" t="s">
        <v>208</v>
      </c>
      <c r="J420" t="s">
        <v>147</v>
      </c>
      <c r="K420" t="s">
        <v>238</v>
      </c>
      <c r="L420" t="s">
        <v>239</v>
      </c>
      <c r="M420" t="s">
        <v>126</v>
      </c>
      <c r="N420" t="s">
        <v>240</v>
      </c>
      <c r="O420" t="s">
        <v>194</v>
      </c>
      <c r="P420">
        <v>7</v>
      </c>
      <c r="Q420">
        <v>10500</v>
      </c>
      <c r="R420">
        <v>0</v>
      </c>
      <c r="S420">
        <v>128</v>
      </c>
      <c r="T420">
        <f>Table1_1[[#This Row],[Quantity]]*Table1_1[[#This Row],[Unit_Price]]</f>
        <v>73500</v>
      </c>
      <c r="U420">
        <f>Table1_1[[#This Row],[Discount]]*Table1_1[[#This Row],[Revenue]]</f>
        <v>0</v>
      </c>
      <c r="V420">
        <f>Table1_1[[#This Row],[Revenue]]-Table1_1[[#This Row],[Discount_amount]]-Table1_1[[#This Row],[Shipping_Cost]]</f>
        <v>73372</v>
      </c>
      <c r="W420" t="s">
        <v>120</v>
      </c>
      <c r="X420" t="s">
        <v>106</v>
      </c>
      <c r="Y420">
        <v>2026</v>
      </c>
      <c r="Z420">
        <v>3</v>
      </c>
      <c r="AA420" t="s">
        <v>1702</v>
      </c>
      <c r="AB420" t="s">
        <v>1728</v>
      </c>
    </row>
    <row r="421" spans="1:28" x14ac:dyDescent="0.25">
      <c r="A421" s="17" t="s">
        <v>2140</v>
      </c>
      <c r="B421" s="6">
        <v>46040</v>
      </c>
      <c r="C421" t="s">
        <v>1031</v>
      </c>
      <c r="D421" t="s">
        <v>1032</v>
      </c>
      <c r="E421" t="s">
        <v>95</v>
      </c>
      <c r="F421">
        <v>45</v>
      </c>
      <c r="G421" t="s">
        <v>111</v>
      </c>
      <c r="H421" t="s">
        <v>112</v>
      </c>
      <c r="I421" t="s">
        <v>315</v>
      </c>
      <c r="J421" t="s">
        <v>147</v>
      </c>
      <c r="K421" t="s">
        <v>136</v>
      </c>
      <c r="L421" t="s">
        <v>137</v>
      </c>
      <c r="M421" t="s">
        <v>138</v>
      </c>
      <c r="N421" t="s">
        <v>139</v>
      </c>
      <c r="O421" t="s">
        <v>119</v>
      </c>
      <c r="P421">
        <v>3</v>
      </c>
      <c r="Q421">
        <v>1200</v>
      </c>
      <c r="R421">
        <v>0.1</v>
      </c>
      <c r="S421">
        <v>183</v>
      </c>
      <c r="T421">
        <f>Table1_1[[#This Row],[Quantity]]*Table1_1[[#This Row],[Unit_Price]]</f>
        <v>3600</v>
      </c>
      <c r="U421">
        <f>Table1_1[[#This Row],[Discount]]*Table1_1[[#This Row],[Revenue]]</f>
        <v>360</v>
      </c>
      <c r="V421">
        <f>Table1_1[[#This Row],[Revenue]]-Table1_1[[#This Row],[Discount_amount]]-Table1_1[[#This Row],[Shipping_Cost]]</f>
        <v>3057</v>
      </c>
      <c r="W421" t="s">
        <v>1708</v>
      </c>
      <c r="X421" t="s">
        <v>141</v>
      </c>
      <c r="Y421">
        <v>2026</v>
      </c>
      <c r="Z421">
        <v>1</v>
      </c>
      <c r="AA421" t="s">
        <v>1735</v>
      </c>
      <c r="AB421" t="s">
        <v>1712</v>
      </c>
    </row>
    <row r="422" spans="1:28" x14ac:dyDescent="0.25">
      <c r="A422" s="17" t="s">
        <v>2141</v>
      </c>
      <c r="B422" s="6">
        <v>46023</v>
      </c>
      <c r="C422" t="s">
        <v>350</v>
      </c>
      <c r="D422" t="s">
        <v>1034</v>
      </c>
      <c r="E422" t="s">
        <v>95</v>
      </c>
      <c r="F422">
        <v>37</v>
      </c>
      <c r="G422" t="s">
        <v>111</v>
      </c>
      <c r="H422" t="s">
        <v>112</v>
      </c>
      <c r="I422" t="s">
        <v>188</v>
      </c>
      <c r="J422" t="s">
        <v>147</v>
      </c>
      <c r="K422" t="s">
        <v>222</v>
      </c>
      <c r="L422" t="s">
        <v>1739</v>
      </c>
      <c r="M422" t="s">
        <v>102</v>
      </c>
      <c r="N422" t="s">
        <v>103</v>
      </c>
      <c r="O422" t="s">
        <v>169</v>
      </c>
      <c r="P422">
        <v>5</v>
      </c>
      <c r="Q422">
        <v>1600</v>
      </c>
      <c r="R422">
        <v>0.05</v>
      </c>
      <c r="S422">
        <v>81</v>
      </c>
      <c r="T422">
        <f>Table1_1[[#This Row],[Quantity]]*Table1_1[[#This Row],[Unit_Price]]</f>
        <v>8000</v>
      </c>
      <c r="U422">
        <f>Table1_1[[#This Row],[Discount]]*Table1_1[[#This Row],[Revenue]]</f>
        <v>400</v>
      </c>
      <c r="V422">
        <f>Table1_1[[#This Row],[Revenue]]-Table1_1[[#This Row],[Discount_amount]]-Table1_1[[#This Row],[Shipping_Cost]]</f>
        <v>7519</v>
      </c>
      <c r="W422" t="s">
        <v>1716</v>
      </c>
      <c r="X422" t="s">
        <v>141</v>
      </c>
      <c r="Y422">
        <v>2026</v>
      </c>
      <c r="Z422">
        <v>1</v>
      </c>
      <c r="AA422" t="s">
        <v>1735</v>
      </c>
      <c r="AB422" t="s">
        <v>1720</v>
      </c>
    </row>
    <row r="423" spans="1:28" x14ac:dyDescent="0.25">
      <c r="A423" s="17" t="s">
        <v>2142</v>
      </c>
      <c r="B423" s="6">
        <v>46213</v>
      </c>
      <c r="C423" t="s">
        <v>350</v>
      </c>
      <c r="D423" t="s">
        <v>297</v>
      </c>
      <c r="E423" t="s">
        <v>110</v>
      </c>
      <c r="F423">
        <v>25</v>
      </c>
      <c r="G423" t="s">
        <v>133</v>
      </c>
      <c r="H423" t="s">
        <v>180</v>
      </c>
      <c r="I423" t="s">
        <v>181</v>
      </c>
      <c r="J423" t="s">
        <v>147</v>
      </c>
      <c r="K423" t="s">
        <v>339</v>
      </c>
      <c r="L423" t="s">
        <v>340</v>
      </c>
      <c r="M423" t="s">
        <v>102</v>
      </c>
      <c r="N423" t="s">
        <v>342</v>
      </c>
      <c r="O423" t="s">
        <v>104</v>
      </c>
      <c r="P423">
        <v>4</v>
      </c>
      <c r="Q423">
        <v>65000</v>
      </c>
      <c r="R423">
        <v>0.2</v>
      </c>
      <c r="S423">
        <v>85</v>
      </c>
      <c r="T423">
        <f>Table1_1[[#This Row],[Quantity]]*Table1_1[[#This Row],[Unit_Price]]</f>
        <v>260000</v>
      </c>
      <c r="U423">
        <f>Table1_1[[#This Row],[Discount]]*Table1_1[[#This Row],[Revenue]]</f>
        <v>52000</v>
      </c>
      <c r="V423">
        <f>Table1_1[[#This Row],[Revenue]]-Table1_1[[#This Row],[Discount_amount]]-Table1_1[[#This Row],[Shipping_Cost]]</f>
        <v>207915</v>
      </c>
      <c r="W423" t="s">
        <v>105</v>
      </c>
      <c r="X423" t="s">
        <v>106</v>
      </c>
      <c r="Y423">
        <v>2026</v>
      </c>
      <c r="Z423">
        <v>3</v>
      </c>
      <c r="AA423" t="s">
        <v>1702</v>
      </c>
      <c r="AB423" t="s">
        <v>1722</v>
      </c>
    </row>
    <row r="424" spans="1:28" x14ac:dyDescent="0.25">
      <c r="A424" s="17" t="s">
        <v>2143</v>
      </c>
      <c r="B424" s="6">
        <v>46190</v>
      </c>
      <c r="C424" t="s">
        <v>1037</v>
      </c>
      <c r="D424" t="s">
        <v>423</v>
      </c>
      <c r="E424" t="s">
        <v>110</v>
      </c>
      <c r="F424">
        <v>31</v>
      </c>
      <c r="G424" t="s">
        <v>111</v>
      </c>
      <c r="H424" t="s">
        <v>152</v>
      </c>
      <c r="I424" t="s">
        <v>274</v>
      </c>
      <c r="J424" t="s">
        <v>99</v>
      </c>
      <c r="K424" t="s">
        <v>339</v>
      </c>
      <c r="L424" t="s">
        <v>340</v>
      </c>
      <c r="M424" t="s">
        <v>102</v>
      </c>
      <c r="N424" t="s">
        <v>342</v>
      </c>
      <c r="O424" t="s">
        <v>104</v>
      </c>
      <c r="P424">
        <v>1</v>
      </c>
      <c r="Q424">
        <v>65000</v>
      </c>
      <c r="R424">
        <v>0</v>
      </c>
      <c r="S424">
        <v>353</v>
      </c>
      <c r="T424">
        <f>Table1_1[[#This Row],[Quantity]]*Table1_1[[#This Row],[Unit_Price]]</f>
        <v>65000</v>
      </c>
      <c r="U424">
        <f>Table1_1[[#This Row],[Discount]]*Table1_1[[#This Row],[Revenue]]</f>
        <v>0</v>
      </c>
      <c r="V424">
        <f>Table1_1[[#This Row],[Revenue]]-Table1_1[[#This Row],[Discount_amount]]-Table1_1[[#This Row],[Shipping_Cost]]</f>
        <v>64647</v>
      </c>
      <c r="W424" t="s">
        <v>1708</v>
      </c>
      <c r="X424" t="s">
        <v>106</v>
      </c>
      <c r="Y424">
        <v>2026</v>
      </c>
      <c r="Z424">
        <v>2</v>
      </c>
      <c r="AA424" t="s">
        <v>1714</v>
      </c>
      <c r="AB424" t="s">
        <v>1703</v>
      </c>
    </row>
    <row r="425" spans="1:28" x14ac:dyDescent="0.25">
      <c r="A425" s="17" t="s">
        <v>2144</v>
      </c>
      <c r="B425" s="6">
        <v>46158</v>
      </c>
      <c r="C425" t="s">
        <v>525</v>
      </c>
      <c r="D425" t="s">
        <v>277</v>
      </c>
      <c r="E425" t="s">
        <v>110</v>
      </c>
      <c r="F425">
        <v>33</v>
      </c>
      <c r="G425" t="s">
        <v>133</v>
      </c>
      <c r="H425" t="s">
        <v>390</v>
      </c>
      <c r="I425" t="s">
        <v>391</v>
      </c>
      <c r="J425" t="s">
        <v>99</v>
      </c>
      <c r="K425" t="s">
        <v>254</v>
      </c>
      <c r="L425" t="s">
        <v>255</v>
      </c>
      <c r="M425" t="s">
        <v>232</v>
      </c>
      <c r="N425" t="s">
        <v>256</v>
      </c>
      <c r="O425" t="s">
        <v>169</v>
      </c>
      <c r="P425">
        <v>4</v>
      </c>
      <c r="Q425">
        <v>400</v>
      </c>
      <c r="R425">
        <v>0</v>
      </c>
      <c r="S425">
        <v>66</v>
      </c>
      <c r="T425">
        <f>Table1_1[[#This Row],[Quantity]]*Table1_1[[#This Row],[Unit_Price]]</f>
        <v>1600</v>
      </c>
      <c r="U425">
        <f>Table1_1[[#This Row],[Discount]]*Table1_1[[#This Row],[Revenue]]</f>
        <v>0</v>
      </c>
      <c r="V425">
        <f>Table1_1[[#This Row],[Revenue]]-Table1_1[[#This Row],[Discount_amount]]-Table1_1[[#This Row],[Shipping_Cost]]</f>
        <v>1534</v>
      </c>
      <c r="W425" t="s">
        <v>120</v>
      </c>
      <c r="X425" t="s">
        <v>141</v>
      </c>
      <c r="Y425">
        <v>2026</v>
      </c>
      <c r="Z425">
        <v>2</v>
      </c>
      <c r="AA425" t="s">
        <v>1705</v>
      </c>
      <c r="AB425" t="s">
        <v>1728</v>
      </c>
    </row>
    <row r="426" spans="1:28" x14ac:dyDescent="0.25">
      <c r="A426" s="17" t="s">
        <v>2145</v>
      </c>
      <c r="B426" s="6">
        <v>46250</v>
      </c>
      <c r="C426" t="s">
        <v>358</v>
      </c>
      <c r="D426" t="s">
        <v>261</v>
      </c>
      <c r="E426" t="s">
        <v>95</v>
      </c>
      <c r="F426">
        <v>55</v>
      </c>
      <c r="G426" t="s">
        <v>159</v>
      </c>
      <c r="H426" t="s">
        <v>249</v>
      </c>
      <c r="I426" t="s">
        <v>250</v>
      </c>
      <c r="J426" t="s">
        <v>147</v>
      </c>
      <c r="K426" t="s">
        <v>230</v>
      </c>
      <c r="L426" t="s">
        <v>231</v>
      </c>
      <c r="M426" t="s">
        <v>232</v>
      </c>
      <c r="N426" t="s">
        <v>233</v>
      </c>
      <c r="O426" t="s">
        <v>198</v>
      </c>
      <c r="P426">
        <v>3</v>
      </c>
      <c r="Q426">
        <v>300</v>
      </c>
      <c r="R426">
        <v>0.1</v>
      </c>
      <c r="S426">
        <v>377</v>
      </c>
      <c r="T426">
        <f>Table1_1[[#This Row],[Quantity]]*Table1_1[[#This Row],[Unit_Price]]</f>
        <v>900</v>
      </c>
      <c r="U426">
        <f>Table1_1[[#This Row],[Discount]]*Table1_1[[#This Row],[Revenue]]</f>
        <v>90</v>
      </c>
      <c r="V426">
        <f>Table1_1[[#This Row],[Revenue]]-Table1_1[[#This Row],[Discount_amount]]-Table1_1[[#This Row],[Shipping_Cost]]</f>
        <v>433</v>
      </c>
      <c r="W426" t="s">
        <v>1708</v>
      </c>
      <c r="X426" t="s">
        <v>141</v>
      </c>
      <c r="Y426">
        <v>2026</v>
      </c>
      <c r="Z426">
        <v>3</v>
      </c>
      <c r="AA426" t="s">
        <v>1743</v>
      </c>
      <c r="AB426" t="s">
        <v>1712</v>
      </c>
    </row>
    <row r="427" spans="1:28" x14ac:dyDescent="0.25">
      <c r="A427" s="17" t="s">
        <v>2146</v>
      </c>
      <c r="B427" s="6">
        <v>46058</v>
      </c>
      <c r="C427" t="s">
        <v>560</v>
      </c>
      <c r="D427" t="s">
        <v>261</v>
      </c>
      <c r="E427" t="s">
        <v>95</v>
      </c>
      <c r="F427">
        <v>40</v>
      </c>
      <c r="G427" t="s">
        <v>111</v>
      </c>
      <c r="H427" t="s">
        <v>112</v>
      </c>
      <c r="I427" t="s">
        <v>188</v>
      </c>
      <c r="J427" t="s">
        <v>114</v>
      </c>
      <c r="K427" t="s">
        <v>182</v>
      </c>
      <c r="L427" t="s">
        <v>183</v>
      </c>
      <c r="M427" t="s">
        <v>138</v>
      </c>
      <c r="N427" t="s">
        <v>184</v>
      </c>
      <c r="O427" t="s">
        <v>104</v>
      </c>
      <c r="P427">
        <v>5</v>
      </c>
      <c r="Q427">
        <v>650</v>
      </c>
      <c r="R427">
        <v>0</v>
      </c>
      <c r="S427">
        <v>147</v>
      </c>
      <c r="T427">
        <f>Table1_1[[#This Row],[Quantity]]*Table1_1[[#This Row],[Unit_Price]]</f>
        <v>3250</v>
      </c>
      <c r="U427">
        <f>Table1_1[[#This Row],[Discount]]*Table1_1[[#This Row],[Revenue]]</f>
        <v>0</v>
      </c>
      <c r="V427">
        <f>Table1_1[[#This Row],[Revenue]]-Table1_1[[#This Row],[Discount_amount]]-Table1_1[[#This Row],[Shipping_Cost]]</f>
        <v>3103</v>
      </c>
      <c r="W427" t="s">
        <v>105</v>
      </c>
      <c r="X427" t="s">
        <v>106</v>
      </c>
      <c r="Y427">
        <v>2026</v>
      </c>
      <c r="Z427">
        <v>1</v>
      </c>
      <c r="AA427" t="s">
        <v>1709</v>
      </c>
      <c r="AB427" t="s">
        <v>1720</v>
      </c>
    </row>
    <row r="428" spans="1:28" x14ac:dyDescent="0.25">
      <c r="A428" s="17" t="s">
        <v>2147</v>
      </c>
      <c r="B428" s="6">
        <v>46117</v>
      </c>
      <c r="C428" t="s">
        <v>282</v>
      </c>
      <c r="D428" t="s">
        <v>562</v>
      </c>
      <c r="E428" t="s">
        <v>110</v>
      </c>
      <c r="F428">
        <v>39</v>
      </c>
      <c r="G428" t="s">
        <v>111</v>
      </c>
      <c r="H428" t="s">
        <v>152</v>
      </c>
      <c r="I428" t="s">
        <v>274</v>
      </c>
      <c r="J428" t="s">
        <v>99</v>
      </c>
      <c r="K428" t="s">
        <v>115</v>
      </c>
      <c r="L428" t="s">
        <v>116</v>
      </c>
      <c r="M428" t="s">
        <v>117</v>
      </c>
      <c r="N428" t="s">
        <v>118</v>
      </c>
      <c r="O428" t="s">
        <v>154</v>
      </c>
      <c r="P428">
        <v>5</v>
      </c>
      <c r="Q428">
        <v>1600</v>
      </c>
      <c r="R428">
        <v>0</v>
      </c>
      <c r="S428">
        <v>466</v>
      </c>
      <c r="T428">
        <f>Table1_1[[#This Row],[Quantity]]*Table1_1[[#This Row],[Unit_Price]]</f>
        <v>8000</v>
      </c>
      <c r="U428">
        <f>Table1_1[[#This Row],[Discount]]*Table1_1[[#This Row],[Revenue]]</f>
        <v>0</v>
      </c>
      <c r="V428">
        <f>Table1_1[[#This Row],[Revenue]]-Table1_1[[#This Row],[Discount_amount]]-Table1_1[[#This Row],[Shipping_Cost]]</f>
        <v>7534</v>
      </c>
      <c r="W428" t="s">
        <v>1716</v>
      </c>
      <c r="X428" t="s">
        <v>106</v>
      </c>
      <c r="Y428">
        <v>2026</v>
      </c>
      <c r="Z428">
        <v>2</v>
      </c>
      <c r="AA428" t="s">
        <v>1711</v>
      </c>
      <c r="AB428" t="s">
        <v>1712</v>
      </c>
    </row>
    <row r="429" spans="1:28" x14ac:dyDescent="0.25">
      <c r="A429" s="17" t="s">
        <v>2148</v>
      </c>
      <c r="B429" s="6">
        <v>46203</v>
      </c>
      <c r="C429" t="s">
        <v>323</v>
      </c>
      <c r="D429" t="s">
        <v>572</v>
      </c>
      <c r="E429" t="s">
        <v>95</v>
      </c>
      <c r="F429">
        <v>23</v>
      </c>
      <c r="G429" t="s">
        <v>96</v>
      </c>
      <c r="H429" t="s">
        <v>97</v>
      </c>
      <c r="I429" t="s">
        <v>98</v>
      </c>
      <c r="J429" t="s">
        <v>147</v>
      </c>
      <c r="K429" t="s">
        <v>136</v>
      </c>
      <c r="L429" t="s">
        <v>137</v>
      </c>
      <c r="M429" t="s">
        <v>138</v>
      </c>
      <c r="N429" t="s">
        <v>139</v>
      </c>
      <c r="O429" t="s">
        <v>169</v>
      </c>
      <c r="P429">
        <v>5</v>
      </c>
      <c r="Q429">
        <v>1200</v>
      </c>
      <c r="R429">
        <v>0.05</v>
      </c>
      <c r="S429">
        <v>492</v>
      </c>
      <c r="T429">
        <f>Table1_1[[#This Row],[Quantity]]*Table1_1[[#This Row],[Unit_Price]]</f>
        <v>6000</v>
      </c>
      <c r="U429">
        <f>Table1_1[[#This Row],[Discount]]*Table1_1[[#This Row],[Revenue]]</f>
        <v>300</v>
      </c>
      <c r="V429">
        <f>Table1_1[[#This Row],[Revenue]]-Table1_1[[#This Row],[Discount_amount]]-Table1_1[[#This Row],[Shipping_Cost]]</f>
        <v>5208</v>
      </c>
      <c r="W429" t="s">
        <v>1708</v>
      </c>
      <c r="X429" t="s">
        <v>129</v>
      </c>
      <c r="Y429">
        <v>2026</v>
      </c>
      <c r="Z429">
        <v>2</v>
      </c>
      <c r="AA429" t="s">
        <v>1714</v>
      </c>
      <c r="AB429" t="s">
        <v>1706</v>
      </c>
    </row>
    <row r="430" spans="1:28" x14ac:dyDescent="0.25">
      <c r="A430" s="17" t="s">
        <v>2149</v>
      </c>
      <c r="B430" s="6">
        <v>46108</v>
      </c>
      <c r="C430" t="s">
        <v>285</v>
      </c>
      <c r="D430" t="s">
        <v>430</v>
      </c>
      <c r="E430" t="s">
        <v>95</v>
      </c>
      <c r="F430">
        <v>50</v>
      </c>
      <c r="G430" t="s">
        <v>111</v>
      </c>
      <c r="H430" t="s">
        <v>112</v>
      </c>
      <c r="I430" t="s">
        <v>188</v>
      </c>
      <c r="J430" t="s">
        <v>99</v>
      </c>
      <c r="K430" t="s">
        <v>230</v>
      </c>
      <c r="L430" t="s">
        <v>231</v>
      </c>
      <c r="M430" t="s">
        <v>232</v>
      </c>
      <c r="N430" t="s">
        <v>233</v>
      </c>
      <c r="O430" t="s">
        <v>154</v>
      </c>
      <c r="P430">
        <v>6</v>
      </c>
      <c r="Q430">
        <v>300</v>
      </c>
      <c r="R430">
        <v>0.1</v>
      </c>
      <c r="S430">
        <v>210</v>
      </c>
      <c r="T430">
        <f>Table1_1[[#This Row],[Quantity]]*Table1_1[[#This Row],[Unit_Price]]</f>
        <v>1800</v>
      </c>
      <c r="U430">
        <f>Table1_1[[#This Row],[Discount]]*Table1_1[[#This Row],[Revenue]]</f>
        <v>180</v>
      </c>
      <c r="V430">
        <f>Table1_1[[#This Row],[Revenue]]-Table1_1[[#This Row],[Discount_amount]]-Table1_1[[#This Row],[Shipping_Cost]]</f>
        <v>1410</v>
      </c>
      <c r="W430" t="s">
        <v>105</v>
      </c>
      <c r="X430" t="s">
        <v>129</v>
      </c>
      <c r="Y430">
        <v>2026</v>
      </c>
      <c r="Z430">
        <v>1</v>
      </c>
      <c r="AA430" t="s">
        <v>1717</v>
      </c>
      <c r="AB430" t="s">
        <v>1722</v>
      </c>
    </row>
    <row r="431" spans="1:28" x14ac:dyDescent="0.25">
      <c r="A431" s="17" t="s">
        <v>2150</v>
      </c>
      <c r="B431" s="6">
        <v>46221</v>
      </c>
      <c r="C431" t="s">
        <v>851</v>
      </c>
      <c r="D431" t="s">
        <v>961</v>
      </c>
      <c r="E431" t="s">
        <v>95</v>
      </c>
      <c r="F431">
        <v>47</v>
      </c>
      <c r="G431" t="s">
        <v>111</v>
      </c>
      <c r="H431" t="s">
        <v>236</v>
      </c>
      <c r="I431" t="s">
        <v>237</v>
      </c>
      <c r="J431" t="s">
        <v>147</v>
      </c>
      <c r="K431" t="s">
        <v>339</v>
      </c>
      <c r="L431" t="s">
        <v>340</v>
      </c>
      <c r="M431" t="s">
        <v>102</v>
      </c>
      <c r="N431" t="s">
        <v>342</v>
      </c>
      <c r="O431" t="s">
        <v>104</v>
      </c>
      <c r="P431">
        <v>1</v>
      </c>
      <c r="Q431">
        <v>65000</v>
      </c>
      <c r="R431">
        <v>0.05</v>
      </c>
      <c r="S431">
        <v>134</v>
      </c>
      <c r="T431">
        <f>Table1_1[[#This Row],[Quantity]]*Table1_1[[#This Row],[Unit_Price]]</f>
        <v>65000</v>
      </c>
      <c r="U431">
        <f>Table1_1[[#This Row],[Discount]]*Table1_1[[#This Row],[Revenue]]</f>
        <v>3250</v>
      </c>
      <c r="V431">
        <f>Table1_1[[#This Row],[Revenue]]-Table1_1[[#This Row],[Discount_amount]]-Table1_1[[#This Row],[Shipping_Cost]]</f>
        <v>61616</v>
      </c>
      <c r="W431" t="s">
        <v>1708</v>
      </c>
      <c r="X431" t="s">
        <v>106</v>
      </c>
      <c r="Y431">
        <v>2026</v>
      </c>
      <c r="Z431">
        <v>3</v>
      </c>
      <c r="AA431" t="s">
        <v>1702</v>
      </c>
      <c r="AB431" t="s">
        <v>1728</v>
      </c>
    </row>
    <row r="432" spans="1:28" x14ac:dyDescent="0.25">
      <c r="A432" s="17" t="s">
        <v>2151</v>
      </c>
      <c r="B432" s="6">
        <v>46219</v>
      </c>
      <c r="C432" t="s">
        <v>1046</v>
      </c>
      <c r="D432" t="s">
        <v>694</v>
      </c>
      <c r="E432" t="s">
        <v>95</v>
      </c>
      <c r="F432">
        <v>26</v>
      </c>
      <c r="G432" t="s">
        <v>133</v>
      </c>
      <c r="H432" t="s">
        <v>390</v>
      </c>
      <c r="I432" t="s">
        <v>391</v>
      </c>
      <c r="J432" t="s">
        <v>114</v>
      </c>
      <c r="K432" t="s">
        <v>115</v>
      </c>
      <c r="L432" t="s">
        <v>116</v>
      </c>
      <c r="M432" t="s">
        <v>117</v>
      </c>
      <c r="N432" t="s">
        <v>118</v>
      </c>
      <c r="O432" t="s">
        <v>140</v>
      </c>
      <c r="P432">
        <v>6</v>
      </c>
      <c r="Q432">
        <v>1600</v>
      </c>
      <c r="R432">
        <v>0</v>
      </c>
      <c r="S432">
        <v>100</v>
      </c>
      <c r="T432">
        <f>Table1_1[[#This Row],[Quantity]]*Table1_1[[#This Row],[Unit_Price]]</f>
        <v>9600</v>
      </c>
      <c r="U432">
        <f>Table1_1[[#This Row],[Discount]]*Table1_1[[#This Row],[Revenue]]</f>
        <v>0</v>
      </c>
      <c r="V432">
        <f>Table1_1[[#This Row],[Revenue]]-Table1_1[[#This Row],[Discount_amount]]-Table1_1[[#This Row],[Shipping_Cost]]</f>
        <v>9500</v>
      </c>
      <c r="W432" t="s">
        <v>1708</v>
      </c>
      <c r="X432" t="s">
        <v>106</v>
      </c>
      <c r="Y432">
        <v>2026</v>
      </c>
      <c r="Z432">
        <v>3</v>
      </c>
      <c r="AA432" t="s">
        <v>1702</v>
      </c>
      <c r="AB432" t="s">
        <v>1720</v>
      </c>
    </row>
    <row r="433" spans="1:28" x14ac:dyDescent="0.25">
      <c r="A433" s="17" t="s">
        <v>2152</v>
      </c>
      <c r="B433" s="6">
        <v>46112</v>
      </c>
      <c r="C433" t="s">
        <v>436</v>
      </c>
      <c r="D433" t="s">
        <v>420</v>
      </c>
      <c r="E433" t="s">
        <v>95</v>
      </c>
      <c r="F433">
        <v>30</v>
      </c>
      <c r="G433" t="s">
        <v>111</v>
      </c>
      <c r="H433" t="s">
        <v>112</v>
      </c>
      <c r="I433" t="s">
        <v>113</v>
      </c>
      <c r="J433" t="s">
        <v>147</v>
      </c>
      <c r="K433" t="s">
        <v>238</v>
      </c>
      <c r="L433" t="s">
        <v>239</v>
      </c>
      <c r="M433" t="s">
        <v>126</v>
      </c>
      <c r="N433" t="s">
        <v>240</v>
      </c>
      <c r="O433" t="s">
        <v>154</v>
      </c>
      <c r="P433">
        <v>5</v>
      </c>
      <c r="Q433">
        <v>10500</v>
      </c>
      <c r="R433">
        <v>0</v>
      </c>
      <c r="S433">
        <v>373</v>
      </c>
      <c r="T433">
        <f>Table1_1[[#This Row],[Quantity]]*Table1_1[[#This Row],[Unit_Price]]</f>
        <v>52500</v>
      </c>
      <c r="U433">
        <f>Table1_1[[#This Row],[Discount]]*Table1_1[[#This Row],[Revenue]]</f>
        <v>0</v>
      </c>
      <c r="V433">
        <f>Table1_1[[#This Row],[Revenue]]-Table1_1[[#This Row],[Discount_amount]]-Table1_1[[#This Row],[Shipping_Cost]]</f>
        <v>52127</v>
      </c>
      <c r="W433" t="s">
        <v>224</v>
      </c>
      <c r="X433" t="s">
        <v>106</v>
      </c>
      <c r="Y433">
        <v>2026</v>
      </c>
      <c r="Z433">
        <v>1</v>
      </c>
      <c r="AA433" t="s">
        <v>1717</v>
      </c>
      <c r="AB433" t="s">
        <v>1706</v>
      </c>
    </row>
    <row r="434" spans="1:28" x14ac:dyDescent="0.25">
      <c r="A434" s="17" t="s">
        <v>2153</v>
      </c>
      <c r="B434" s="6">
        <v>46241</v>
      </c>
      <c r="C434" t="s">
        <v>213</v>
      </c>
      <c r="D434" t="s">
        <v>1049</v>
      </c>
      <c r="E434" t="s">
        <v>95</v>
      </c>
      <c r="F434">
        <v>51</v>
      </c>
      <c r="G434" t="s">
        <v>133</v>
      </c>
      <c r="H434" t="s">
        <v>180</v>
      </c>
      <c r="I434" t="s">
        <v>181</v>
      </c>
      <c r="J434" t="s">
        <v>114</v>
      </c>
      <c r="K434" t="s">
        <v>230</v>
      </c>
      <c r="L434" t="s">
        <v>231</v>
      </c>
      <c r="M434" t="s">
        <v>232</v>
      </c>
      <c r="N434" t="s">
        <v>233</v>
      </c>
      <c r="O434" t="s">
        <v>154</v>
      </c>
      <c r="P434">
        <v>5</v>
      </c>
      <c r="Q434">
        <v>300</v>
      </c>
      <c r="R434">
        <v>0.15</v>
      </c>
      <c r="S434">
        <v>205</v>
      </c>
      <c r="T434">
        <f>Table1_1[[#This Row],[Quantity]]*Table1_1[[#This Row],[Unit_Price]]</f>
        <v>1500</v>
      </c>
      <c r="U434">
        <f>Table1_1[[#This Row],[Discount]]*Table1_1[[#This Row],[Revenue]]</f>
        <v>225</v>
      </c>
      <c r="V434">
        <f>Table1_1[[#This Row],[Revenue]]-Table1_1[[#This Row],[Discount_amount]]-Table1_1[[#This Row],[Shipping_Cost]]</f>
        <v>1070</v>
      </c>
      <c r="W434" t="s">
        <v>224</v>
      </c>
      <c r="X434" t="s">
        <v>141</v>
      </c>
      <c r="Y434">
        <v>2026</v>
      </c>
      <c r="Z434">
        <v>3</v>
      </c>
      <c r="AA434" t="s">
        <v>1743</v>
      </c>
      <c r="AB434" t="s">
        <v>1722</v>
      </c>
    </row>
    <row r="435" spans="1:28" x14ac:dyDescent="0.25">
      <c r="A435" s="17" t="s">
        <v>2154</v>
      </c>
      <c r="B435" s="6">
        <v>46171</v>
      </c>
      <c r="C435" t="s">
        <v>1051</v>
      </c>
      <c r="D435" t="s">
        <v>950</v>
      </c>
      <c r="E435" t="s">
        <v>95</v>
      </c>
      <c r="F435">
        <v>30</v>
      </c>
      <c r="G435" t="s">
        <v>133</v>
      </c>
      <c r="H435" t="s">
        <v>134</v>
      </c>
      <c r="I435" t="s">
        <v>135</v>
      </c>
      <c r="J435" t="s">
        <v>99</v>
      </c>
      <c r="K435" t="s">
        <v>115</v>
      </c>
      <c r="L435" t="s">
        <v>116</v>
      </c>
      <c r="M435" t="s">
        <v>117</v>
      </c>
      <c r="N435" t="s">
        <v>118</v>
      </c>
      <c r="O435" t="s">
        <v>148</v>
      </c>
      <c r="P435">
        <v>3</v>
      </c>
      <c r="Q435">
        <v>1600</v>
      </c>
      <c r="R435">
        <v>0.2</v>
      </c>
      <c r="S435">
        <v>354</v>
      </c>
      <c r="T435">
        <f>Table1_1[[#This Row],[Quantity]]*Table1_1[[#This Row],[Unit_Price]]</f>
        <v>4800</v>
      </c>
      <c r="U435">
        <f>Table1_1[[#This Row],[Discount]]*Table1_1[[#This Row],[Revenue]]</f>
        <v>960</v>
      </c>
      <c r="V435">
        <f>Table1_1[[#This Row],[Revenue]]-Table1_1[[#This Row],[Discount_amount]]-Table1_1[[#This Row],[Shipping_Cost]]</f>
        <v>3486</v>
      </c>
      <c r="W435" t="s">
        <v>1708</v>
      </c>
      <c r="X435" t="s">
        <v>106</v>
      </c>
      <c r="Y435">
        <v>2026</v>
      </c>
      <c r="Z435">
        <v>2</v>
      </c>
      <c r="AA435" t="s">
        <v>1705</v>
      </c>
      <c r="AB435" t="s">
        <v>1722</v>
      </c>
    </row>
    <row r="436" spans="1:28" x14ac:dyDescent="0.25">
      <c r="A436" s="17" t="s">
        <v>2155</v>
      </c>
      <c r="B436" s="6">
        <v>46218</v>
      </c>
      <c r="C436" t="s">
        <v>647</v>
      </c>
      <c r="D436" t="s">
        <v>1021</v>
      </c>
      <c r="E436" t="s">
        <v>95</v>
      </c>
      <c r="F436">
        <v>21</v>
      </c>
      <c r="G436" t="s">
        <v>111</v>
      </c>
      <c r="H436" t="s">
        <v>112</v>
      </c>
      <c r="I436" t="s">
        <v>315</v>
      </c>
      <c r="J436" t="s">
        <v>147</v>
      </c>
      <c r="K436" t="s">
        <v>174</v>
      </c>
      <c r="L436" t="s">
        <v>1724</v>
      </c>
      <c r="M436" t="s">
        <v>102</v>
      </c>
      <c r="N436" t="s">
        <v>176</v>
      </c>
      <c r="O436" t="s">
        <v>140</v>
      </c>
      <c r="P436">
        <v>1</v>
      </c>
      <c r="Q436">
        <v>12500</v>
      </c>
      <c r="R436">
        <v>0.05</v>
      </c>
      <c r="S436">
        <v>363</v>
      </c>
      <c r="T436">
        <f>Table1_1[[#This Row],[Quantity]]*Table1_1[[#This Row],[Unit_Price]]</f>
        <v>12500</v>
      </c>
      <c r="U436">
        <f>Table1_1[[#This Row],[Discount]]*Table1_1[[#This Row],[Revenue]]</f>
        <v>625</v>
      </c>
      <c r="V436">
        <f>Table1_1[[#This Row],[Revenue]]-Table1_1[[#This Row],[Discount_amount]]-Table1_1[[#This Row],[Shipping_Cost]]</f>
        <v>11512</v>
      </c>
      <c r="W436" t="s">
        <v>224</v>
      </c>
      <c r="X436" t="s">
        <v>106</v>
      </c>
      <c r="Y436">
        <v>2026</v>
      </c>
      <c r="Z436">
        <v>3</v>
      </c>
      <c r="AA436" t="s">
        <v>1702</v>
      </c>
      <c r="AB436" t="s">
        <v>1703</v>
      </c>
    </row>
    <row r="437" spans="1:28" x14ac:dyDescent="0.25">
      <c r="A437" s="17" t="s">
        <v>2156</v>
      </c>
      <c r="B437" s="6">
        <v>46026</v>
      </c>
      <c r="C437" t="s">
        <v>665</v>
      </c>
      <c r="D437" t="s">
        <v>1054</v>
      </c>
      <c r="E437" t="s">
        <v>110</v>
      </c>
      <c r="F437">
        <v>47</v>
      </c>
      <c r="G437" t="s">
        <v>111</v>
      </c>
      <c r="H437" t="s">
        <v>192</v>
      </c>
      <c r="I437" t="s">
        <v>193</v>
      </c>
      <c r="J437" t="s">
        <v>114</v>
      </c>
      <c r="K437" t="s">
        <v>339</v>
      </c>
      <c r="L437" t="s">
        <v>340</v>
      </c>
      <c r="M437" t="s">
        <v>102</v>
      </c>
      <c r="N437" t="s">
        <v>342</v>
      </c>
      <c r="O437" t="s">
        <v>198</v>
      </c>
      <c r="P437">
        <v>7</v>
      </c>
      <c r="Q437">
        <v>65000</v>
      </c>
      <c r="R437">
        <v>0.05</v>
      </c>
      <c r="S437">
        <v>196</v>
      </c>
      <c r="T437">
        <f>Table1_1[[#This Row],[Quantity]]*Table1_1[[#This Row],[Unit_Price]]</f>
        <v>455000</v>
      </c>
      <c r="U437">
        <f>Table1_1[[#This Row],[Discount]]*Table1_1[[#This Row],[Revenue]]</f>
        <v>22750</v>
      </c>
      <c r="V437">
        <f>Table1_1[[#This Row],[Revenue]]-Table1_1[[#This Row],[Discount_amount]]-Table1_1[[#This Row],[Shipping_Cost]]</f>
        <v>432054</v>
      </c>
      <c r="W437" t="s">
        <v>1708</v>
      </c>
      <c r="X437" t="s">
        <v>106</v>
      </c>
      <c r="Y437">
        <v>2026</v>
      </c>
      <c r="Z437">
        <v>1</v>
      </c>
      <c r="AA437" t="s">
        <v>1735</v>
      </c>
      <c r="AB437" t="s">
        <v>1712</v>
      </c>
    </row>
    <row r="438" spans="1:28" x14ac:dyDescent="0.25">
      <c r="A438" s="17" t="s">
        <v>2157</v>
      </c>
      <c r="B438" s="6">
        <v>46256</v>
      </c>
      <c r="C438" t="s">
        <v>592</v>
      </c>
      <c r="D438" t="s">
        <v>562</v>
      </c>
      <c r="E438" t="s">
        <v>110</v>
      </c>
      <c r="F438">
        <v>40</v>
      </c>
      <c r="G438" t="s">
        <v>111</v>
      </c>
      <c r="H438" t="s">
        <v>236</v>
      </c>
      <c r="I438" t="s">
        <v>237</v>
      </c>
      <c r="J438" t="s">
        <v>99</v>
      </c>
      <c r="K438" t="s">
        <v>136</v>
      </c>
      <c r="L438" t="s">
        <v>137</v>
      </c>
      <c r="M438" t="s">
        <v>138</v>
      </c>
      <c r="N438" t="s">
        <v>139</v>
      </c>
      <c r="O438" t="s">
        <v>140</v>
      </c>
      <c r="P438">
        <v>5</v>
      </c>
      <c r="Q438">
        <v>1200</v>
      </c>
      <c r="R438">
        <v>0.1</v>
      </c>
      <c r="S438">
        <v>268</v>
      </c>
      <c r="T438">
        <f>Table1_1[[#This Row],[Quantity]]*Table1_1[[#This Row],[Unit_Price]]</f>
        <v>6000</v>
      </c>
      <c r="U438">
        <f>Table1_1[[#This Row],[Discount]]*Table1_1[[#This Row],[Revenue]]</f>
        <v>600</v>
      </c>
      <c r="V438">
        <f>Table1_1[[#This Row],[Revenue]]-Table1_1[[#This Row],[Discount_amount]]-Table1_1[[#This Row],[Shipping_Cost]]</f>
        <v>5132</v>
      </c>
      <c r="W438" t="s">
        <v>120</v>
      </c>
      <c r="X438" t="s">
        <v>141</v>
      </c>
      <c r="Y438">
        <v>2026</v>
      </c>
      <c r="Z438">
        <v>3</v>
      </c>
      <c r="AA438" t="s">
        <v>1743</v>
      </c>
      <c r="AB438" t="s">
        <v>1728</v>
      </c>
    </row>
    <row r="439" spans="1:28" x14ac:dyDescent="0.25">
      <c r="A439" s="17" t="s">
        <v>2158</v>
      </c>
      <c r="B439" s="6">
        <v>46057</v>
      </c>
      <c r="C439" t="s">
        <v>781</v>
      </c>
      <c r="D439" t="s">
        <v>604</v>
      </c>
      <c r="E439" t="s">
        <v>95</v>
      </c>
      <c r="F439">
        <v>30</v>
      </c>
      <c r="G439" t="s">
        <v>111</v>
      </c>
      <c r="H439" t="s">
        <v>236</v>
      </c>
      <c r="I439" t="s">
        <v>326</v>
      </c>
      <c r="J439" t="s">
        <v>147</v>
      </c>
      <c r="K439" t="s">
        <v>238</v>
      </c>
      <c r="L439" t="s">
        <v>239</v>
      </c>
      <c r="M439" t="s">
        <v>126</v>
      </c>
      <c r="N439" t="s">
        <v>240</v>
      </c>
      <c r="O439" t="s">
        <v>169</v>
      </c>
      <c r="P439">
        <v>8</v>
      </c>
      <c r="Q439">
        <v>10500</v>
      </c>
      <c r="R439">
        <v>0.1</v>
      </c>
      <c r="S439">
        <v>122</v>
      </c>
      <c r="T439">
        <f>Table1_1[[#This Row],[Quantity]]*Table1_1[[#This Row],[Unit_Price]]</f>
        <v>84000</v>
      </c>
      <c r="U439">
        <f>Table1_1[[#This Row],[Discount]]*Table1_1[[#This Row],[Revenue]]</f>
        <v>8400</v>
      </c>
      <c r="V439">
        <f>Table1_1[[#This Row],[Revenue]]-Table1_1[[#This Row],[Discount_amount]]-Table1_1[[#This Row],[Shipping_Cost]]</f>
        <v>75478</v>
      </c>
      <c r="W439" t="s">
        <v>1708</v>
      </c>
      <c r="X439" t="s">
        <v>106</v>
      </c>
      <c r="Y439">
        <v>2026</v>
      </c>
      <c r="Z439">
        <v>1</v>
      </c>
      <c r="AA439" t="s">
        <v>1709</v>
      </c>
      <c r="AB439" t="s">
        <v>1703</v>
      </c>
    </row>
    <row r="440" spans="1:28" x14ac:dyDescent="0.25">
      <c r="A440" s="17" t="s">
        <v>2159</v>
      </c>
      <c r="B440" s="6">
        <v>46178</v>
      </c>
      <c r="C440" t="s">
        <v>539</v>
      </c>
      <c r="D440" t="s">
        <v>1049</v>
      </c>
      <c r="E440" t="s">
        <v>95</v>
      </c>
      <c r="F440">
        <v>37</v>
      </c>
      <c r="G440" t="s">
        <v>111</v>
      </c>
      <c r="H440" t="s">
        <v>112</v>
      </c>
      <c r="I440" t="s">
        <v>173</v>
      </c>
      <c r="J440" t="s">
        <v>114</v>
      </c>
      <c r="K440" t="s">
        <v>182</v>
      </c>
      <c r="L440" t="s">
        <v>183</v>
      </c>
      <c r="M440" t="s">
        <v>138</v>
      </c>
      <c r="N440" t="s">
        <v>184</v>
      </c>
      <c r="O440" t="s">
        <v>194</v>
      </c>
      <c r="P440">
        <v>6</v>
      </c>
      <c r="Q440">
        <v>650</v>
      </c>
      <c r="R440">
        <v>0.05</v>
      </c>
      <c r="S440">
        <v>374</v>
      </c>
      <c r="T440">
        <f>Table1_1[[#This Row],[Quantity]]*Table1_1[[#This Row],[Unit_Price]]</f>
        <v>3900</v>
      </c>
      <c r="U440">
        <f>Table1_1[[#This Row],[Discount]]*Table1_1[[#This Row],[Revenue]]</f>
        <v>195</v>
      </c>
      <c r="V440">
        <f>Table1_1[[#This Row],[Revenue]]-Table1_1[[#This Row],[Discount_amount]]-Table1_1[[#This Row],[Shipping_Cost]]</f>
        <v>3331</v>
      </c>
      <c r="W440" t="s">
        <v>105</v>
      </c>
      <c r="X440" t="s">
        <v>106</v>
      </c>
      <c r="Y440">
        <v>2026</v>
      </c>
      <c r="Z440">
        <v>2</v>
      </c>
      <c r="AA440" t="s">
        <v>1714</v>
      </c>
      <c r="AB440" t="s">
        <v>1722</v>
      </c>
    </row>
    <row r="441" spans="1:28" x14ac:dyDescent="0.25">
      <c r="A441" s="17" t="s">
        <v>2160</v>
      </c>
      <c r="B441" s="6">
        <v>46155</v>
      </c>
      <c r="C441" t="s">
        <v>143</v>
      </c>
      <c r="D441" t="s">
        <v>206</v>
      </c>
      <c r="E441" t="s">
        <v>110</v>
      </c>
      <c r="F441">
        <v>38</v>
      </c>
      <c r="G441" t="s">
        <v>111</v>
      </c>
      <c r="H441" t="s">
        <v>192</v>
      </c>
      <c r="I441" t="s">
        <v>193</v>
      </c>
      <c r="J441" t="s">
        <v>99</v>
      </c>
      <c r="K441" t="s">
        <v>238</v>
      </c>
      <c r="L441" t="s">
        <v>239</v>
      </c>
      <c r="M441" t="s">
        <v>126</v>
      </c>
      <c r="N441" t="s">
        <v>240</v>
      </c>
      <c r="O441" t="s">
        <v>148</v>
      </c>
      <c r="P441">
        <v>2</v>
      </c>
      <c r="Q441">
        <v>10500</v>
      </c>
      <c r="R441">
        <v>0.2</v>
      </c>
      <c r="S441">
        <v>109</v>
      </c>
      <c r="T441">
        <f>Table1_1[[#This Row],[Quantity]]*Table1_1[[#This Row],[Unit_Price]]</f>
        <v>21000</v>
      </c>
      <c r="U441">
        <f>Table1_1[[#This Row],[Discount]]*Table1_1[[#This Row],[Revenue]]</f>
        <v>4200</v>
      </c>
      <c r="V441">
        <f>Table1_1[[#This Row],[Revenue]]-Table1_1[[#This Row],[Discount_amount]]-Table1_1[[#This Row],[Shipping_Cost]]</f>
        <v>16691</v>
      </c>
      <c r="W441" t="s">
        <v>1708</v>
      </c>
      <c r="X441" t="s">
        <v>106</v>
      </c>
      <c r="Y441">
        <v>2026</v>
      </c>
      <c r="Z441">
        <v>2</v>
      </c>
      <c r="AA441" t="s">
        <v>1705</v>
      </c>
      <c r="AB441" t="s">
        <v>1703</v>
      </c>
    </row>
    <row r="442" spans="1:28" x14ac:dyDescent="0.25">
      <c r="A442" s="17" t="s">
        <v>2161</v>
      </c>
      <c r="B442" s="6">
        <v>46252</v>
      </c>
      <c r="C442" t="s">
        <v>1060</v>
      </c>
      <c r="D442" t="s">
        <v>609</v>
      </c>
      <c r="E442" t="s">
        <v>110</v>
      </c>
      <c r="F442">
        <v>32</v>
      </c>
      <c r="G442" t="s">
        <v>111</v>
      </c>
      <c r="H442" t="s">
        <v>192</v>
      </c>
      <c r="I442" t="s">
        <v>193</v>
      </c>
      <c r="J442" t="s">
        <v>147</v>
      </c>
      <c r="K442" t="s">
        <v>100</v>
      </c>
      <c r="L442" t="s">
        <v>101</v>
      </c>
      <c r="M442" t="s">
        <v>102</v>
      </c>
      <c r="N442" t="s">
        <v>103</v>
      </c>
      <c r="O442" t="s">
        <v>1768</v>
      </c>
      <c r="P442">
        <v>3</v>
      </c>
      <c r="Q442">
        <v>850</v>
      </c>
      <c r="R442">
        <v>0.05</v>
      </c>
      <c r="S442">
        <v>77</v>
      </c>
      <c r="T442">
        <f>Table1_1[[#This Row],[Quantity]]*Table1_1[[#This Row],[Unit_Price]]</f>
        <v>2550</v>
      </c>
      <c r="U442">
        <f>Table1_1[[#This Row],[Discount]]*Table1_1[[#This Row],[Revenue]]</f>
        <v>127.5</v>
      </c>
      <c r="V442">
        <f>Table1_1[[#This Row],[Revenue]]-Table1_1[[#This Row],[Discount_amount]]-Table1_1[[#This Row],[Shipping_Cost]]</f>
        <v>2345.5</v>
      </c>
      <c r="W442" t="s">
        <v>224</v>
      </c>
      <c r="X442" t="s">
        <v>129</v>
      </c>
      <c r="Y442">
        <v>2026</v>
      </c>
      <c r="Z442">
        <v>3</v>
      </c>
      <c r="AA442" t="s">
        <v>1743</v>
      </c>
      <c r="AB442" t="s">
        <v>1706</v>
      </c>
    </row>
    <row r="443" spans="1:28" x14ac:dyDescent="0.25">
      <c r="A443" s="17" t="s">
        <v>2162</v>
      </c>
      <c r="B443" s="6">
        <v>46137</v>
      </c>
      <c r="C443" t="s">
        <v>260</v>
      </c>
      <c r="D443" t="s">
        <v>488</v>
      </c>
      <c r="E443" t="s">
        <v>110</v>
      </c>
      <c r="F443">
        <v>40</v>
      </c>
      <c r="G443" t="s">
        <v>96</v>
      </c>
      <c r="H443" t="s">
        <v>207</v>
      </c>
      <c r="I443" t="s">
        <v>270</v>
      </c>
      <c r="J443" t="s">
        <v>99</v>
      </c>
      <c r="K443" t="s">
        <v>339</v>
      </c>
      <c r="L443" t="s">
        <v>340</v>
      </c>
      <c r="M443" t="s">
        <v>102</v>
      </c>
      <c r="N443" t="s">
        <v>342</v>
      </c>
      <c r="O443" t="s">
        <v>194</v>
      </c>
      <c r="P443">
        <v>3</v>
      </c>
      <c r="Q443">
        <v>65000</v>
      </c>
      <c r="R443">
        <v>0.15</v>
      </c>
      <c r="S443">
        <v>246</v>
      </c>
      <c r="T443">
        <f>Table1_1[[#This Row],[Quantity]]*Table1_1[[#This Row],[Unit_Price]]</f>
        <v>195000</v>
      </c>
      <c r="U443">
        <f>Table1_1[[#This Row],[Discount]]*Table1_1[[#This Row],[Revenue]]</f>
        <v>29250</v>
      </c>
      <c r="V443">
        <f>Table1_1[[#This Row],[Revenue]]-Table1_1[[#This Row],[Discount_amount]]-Table1_1[[#This Row],[Shipping_Cost]]</f>
        <v>165504</v>
      </c>
      <c r="W443" t="s">
        <v>224</v>
      </c>
      <c r="X443" t="s">
        <v>106</v>
      </c>
      <c r="Y443">
        <v>2026</v>
      </c>
      <c r="Z443">
        <v>2</v>
      </c>
      <c r="AA443" t="s">
        <v>1711</v>
      </c>
      <c r="AB443" t="s">
        <v>1728</v>
      </c>
    </row>
    <row r="444" spans="1:28" x14ac:dyDescent="0.25">
      <c r="A444" s="17" t="s">
        <v>2163</v>
      </c>
      <c r="B444" s="6">
        <v>46038</v>
      </c>
      <c r="C444" t="s">
        <v>323</v>
      </c>
      <c r="D444" t="s">
        <v>1010</v>
      </c>
      <c r="E444" t="s">
        <v>95</v>
      </c>
      <c r="F444">
        <v>32</v>
      </c>
      <c r="G444" t="s">
        <v>111</v>
      </c>
      <c r="H444" t="s">
        <v>152</v>
      </c>
      <c r="I444" t="s">
        <v>153</v>
      </c>
      <c r="J444" t="s">
        <v>147</v>
      </c>
      <c r="K444" t="s">
        <v>124</v>
      </c>
      <c r="L444" t="s">
        <v>125</v>
      </c>
      <c r="M444" t="s">
        <v>126</v>
      </c>
      <c r="N444" t="s">
        <v>127</v>
      </c>
      <c r="O444" t="s">
        <v>198</v>
      </c>
      <c r="P444">
        <v>6</v>
      </c>
      <c r="Q444">
        <v>8500</v>
      </c>
      <c r="R444">
        <v>0</v>
      </c>
      <c r="S444">
        <v>245</v>
      </c>
      <c r="T444">
        <f>Table1_1[[#This Row],[Quantity]]*Table1_1[[#This Row],[Unit_Price]]</f>
        <v>51000</v>
      </c>
      <c r="U444">
        <f>Table1_1[[#This Row],[Discount]]*Table1_1[[#This Row],[Revenue]]</f>
        <v>0</v>
      </c>
      <c r="V444">
        <f>Table1_1[[#This Row],[Revenue]]-Table1_1[[#This Row],[Discount_amount]]-Table1_1[[#This Row],[Shipping_Cost]]</f>
        <v>50755</v>
      </c>
      <c r="W444" t="s">
        <v>105</v>
      </c>
      <c r="X444" t="s">
        <v>106</v>
      </c>
      <c r="Y444">
        <v>2026</v>
      </c>
      <c r="Z444">
        <v>1</v>
      </c>
      <c r="AA444" t="s">
        <v>1735</v>
      </c>
      <c r="AB444" t="s">
        <v>1722</v>
      </c>
    </row>
    <row r="445" spans="1:28" x14ac:dyDescent="0.25">
      <c r="A445" s="17" t="s">
        <v>2164</v>
      </c>
      <c r="B445" s="6">
        <v>46057</v>
      </c>
      <c r="C445" t="s">
        <v>798</v>
      </c>
      <c r="D445" t="s">
        <v>1064</v>
      </c>
      <c r="E445" t="s">
        <v>95</v>
      </c>
      <c r="F445">
        <v>50</v>
      </c>
      <c r="G445" t="s">
        <v>159</v>
      </c>
      <c r="H445" t="s">
        <v>202</v>
      </c>
      <c r="I445" t="s">
        <v>203</v>
      </c>
      <c r="J445" t="s">
        <v>99</v>
      </c>
      <c r="K445" t="s">
        <v>254</v>
      </c>
      <c r="L445" t="s">
        <v>255</v>
      </c>
      <c r="M445" t="s">
        <v>232</v>
      </c>
      <c r="N445" t="s">
        <v>256</v>
      </c>
      <c r="O445" t="s">
        <v>194</v>
      </c>
      <c r="P445">
        <v>5</v>
      </c>
      <c r="Q445">
        <v>400</v>
      </c>
      <c r="R445">
        <v>0.15</v>
      </c>
      <c r="S445">
        <v>311</v>
      </c>
      <c r="T445">
        <f>Table1_1[[#This Row],[Quantity]]*Table1_1[[#This Row],[Unit_Price]]</f>
        <v>2000</v>
      </c>
      <c r="U445">
        <f>Table1_1[[#This Row],[Discount]]*Table1_1[[#This Row],[Revenue]]</f>
        <v>300</v>
      </c>
      <c r="V445">
        <f>Table1_1[[#This Row],[Revenue]]-Table1_1[[#This Row],[Discount_amount]]-Table1_1[[#This Row],[Shipping_Cost]]</f>
        <v>1389</v>
      </c>
      <c r="W445" t="s">
        <v>224</v>
      </c>
      <c r="X445" t="s">
        <v>106</v>
      </c>
      <c r="Y445">
        <v>2026</v>
      </c>
      <c r="Z445">
        <v>1</v>
      </c>
      <c r="AA445" t="s">
        <v>1709</v>
      </c>
      <c r="AB445" t="s">
        <v>1703</v>
      </c>
    </row>
    <row r="446" spans="1:28" x14ac:dyDescent="0.25">
      <c r="A446" s="17" t="s">
        <v>2165</v>
      </c>
      <c r="B446" s="6">
        <v>46252</v>
      </c>
      <c r="C446" t="s">
        <v>784</v>
      </c>
      <c r="D446" t="s">
        <v>968</v>
      </c>
      <c r="E446" t="s">
        <v>95</v>
      </c>
      <c r="F446">
        <v>27</v>
      </c>
      <c r="G446" t="s">
        <v>111</v>
      </c>
      <c r="H446" t="s">
        <v>192</v>
      </c>
      <c r="I446" t="s">
        <v>193</v>
      </c>
      <c r="J446" t="s">
        <v>114</v>
      </c>
      <c r="K446" t="s">
        <v>339</v>
      </c>
      <c r="L446" t="s">
        <v>340</v>
      </c>
      <c r="M446" t="s">
        <v>102</v>
      </c>
      <c r="N446" t="s">
        <v>342</v>
      </c>
      <c r="O446" t="s">
        <v>154</v>
      </c>
      <c r="P446">
        <v>3</v>
      </c>
      <c r="Q446">
        <v>65000</v>
      </c>
      <c r="R446">
        <v>0</v>
      </c>
      <c r="S446">
        <v>286</v>
      </c>
      <c r="T446">
        <f>Table1_1[[#This Row],[Quantity]]*Table1_1[[#This Row],[Unit_Price]]</f>
        <v>195000</v>
      </c>
      <c r="U446">
        <f>Table1_1[[#This Row],[Discount]]*Table1_1[[#This Row],[Revenue]]</f>
        <v>0</v>
      </c>
      <c r="V446">
        <f>Table1_1[[#This Row],[Revenue]]-Table1_1[[#This Row],[Discount_amount]]-Table1_1[[#This Row],[Shipping_Cost]]</f>
        <v>194714</v>
      </c>
      <c r="W446" t="s">
        <v>120</v>
      </c>
      <c r="X446" t="s">
        <v>106</v>
      </c>
      <c r="Y446">
        <v>2026</v>
      </c>
      <c r="Z446">
        <v>3</v>
      </c>
      <c r="AA446" t="s">
        <v>1743</v>
      </c>
      <c r="AB446" t="s">
        <v>1706</v>
      </c>
    </row>
    <row r="447" spans="1:28" x14ac:dyDescent="0.25">
      <c r="A447" s="17" t="s">
        <v>2166</v>
      </c>
      <c r="B447" s="6">
        <v>46219</v>
      </c>
      <c r="C447" t="s">
        <v>704</v>
      </c>
      <c r="D447" t="s">
        <v>582</v>
      </c>
      <c r="E447" t="s">
        <v>95</v>
      </c>
      <c r="F447">
        <v>26</v>
      </c>
      <c r="G447" t="s">
        <v>111</v>
      </c>
      <c r="H447" t="s">
        <v>236</v>
      </c>
      <c r="I447" t="s">
        <v>237</v>
      </c>
      <c r="J447" t="s">
        <v>147</v>
      </c>
      <c r="K447" t="s">
        <v>182</v>
      </c>
      <c r="L447" t="s">
        <v>183</v>
      </c>
      <c r="M447" t="s">
        <v>138</v>
      </c>
      <c r="N447" t="s">
        <v>184</v>
      </c>
      <c r="O447" t="s">
        <v>169</v>
      </c>
      <c r="P447">
        <v>8</v>
      </c>
      <c r="Q447">
        <v>650</v>
      </c>
      <c r="R447">
        <v>0.05</v>
      </c>
      <c r="S447">
        <v>365</v>
      </c>
      <c r="T447">
        <f>Table1_1[[#This Row],[Quantity]]*Table1_1[[#This Row],[Unit_Price]]</f>
        <v>5200</v>
      </c>
      <c r="U447">
        <f>Table1_1[[#This Row],[Discount]]*Table1_1[[#This Row],[Revenue]]</f>
        <v>260</v>
      </c>
      <c r="V447">
        <f>Table1_1[[#This Row],[Revenue]]-Table1_1[[#This Row],[Discount_amount]]-Table1_1[[#This Row],[Shipping_Cost]]</f>
        <v>4575</v>
      </c>
      <c r="W447" t="s">
        <v>120</v>
      </c>
      <c r="X447" t="s">
        <v>106</v>
      </c>
      <c r="Y447">
        <v>2026</v>
      </c>
      <c r="Z447">
        <v>3</v>
      </c>
      <c r="AA447" t="s">
        <v>1702</v>
      </c>
      <c r="AB447" t="s">
        <v>1720</v>
      </c>
    </row>
    <row r="448" spans="1:28" x14ac:dyDescent="0.25">
      <c r="A448" s="17" t="s">
        <v>2167</v>
      </c>
      <c r="B448" s="6">
        <v>46186</v>
      </c>
      <c r="C448" t="s">
        <v>383</v>
      </c>
      <c r="D448" t="s">
        <v>219</v>
      </c>
      <c r="E448" t="s">
        <v>95</v>
      </c>
      <c r="F448">
        <v>52</v>
      </c>
      <c r="G448" t="s">
        <v>159</v>
      </c>
      <c r="H448" t="s">
        <v>160</v>
      </c>
      <c r="I448" t="s">
        <v>161</v>
      </c>
      <c r="J448" t="s">
        <v>147</v>
      </c>
      <c r="K448" t="s">
        <v>124</v>
      </c>
      <c r="L448" t="s">
        <v>125</v>
      </c>
      <c r="M448" t="s">
        <v>126</v>
      </c>
      <c r="N448" t="s">
        <v>127</v>
      </c>
      <c r="O448" t="s">
        <v>194</v>
      </c>
      <c r="P448">
        <v>7</v>
      </c>
      <c r="Q448">
        <v>8500</v>
      </c>
      <c r="R448">
        <v>0.1</v>
      </c>
      <c r="S448">
        <v>102</v>
      </c>
      <c r="T448">
        <f>Table1_1[[#This Row],[Quantity]]*Table1_1[[#This Row],[Unit_Price]]</f>
        <v>59500</v>
      </c>
      <c r="U448">
        <f>Table1_1[[#This Row],[Discount]]*Table1_1[[#This Row],[Revenue]]</f>
        <v>5950</v>
      </c>
      <c r="V448">
        <f>Table1_1[[#This Row],[Revenue]]-Table1_1[[#This Row],[Discount_amount]]-Table1_1[[#This Row],[Shipping_Cost]]</f>
        <v>53448</v>
      </c>
      <c r="W448" t="s">
        <v>1716</v>
      </c>
      <c r="X448" t="s">
        <v>129</v>
      </c>
      <c r="Y448">
        <v>2026</v>
      </c>
      <c r="Z448">
        <v>2</v>
      </c>
      <c r="AA448" t="s">
        <v>1714</v>
      </c>
      <c r="AB448" t="s">
        <v>1728</v>
      </c>
    </row>
    <row r="449" spans="1:28" x14ac:dyDescent="0.25">
      <c r="A449" s="17" t="s">
        <v>2168</v>
      </c>
      <c r="B449" s="6">
        <v>46028</v>
      </c>
      <c r="C449" t="s">
        <v>647</v>
      </c>
      <c r="D449" t="s">
        <v>447</v>
      </c>
      <c r="E449" t="s">
        <v>110</v>
      </c>
      <c r="F449">
        <v>37</v>
      </c>
      <c r="G449" t="s">
        <v>111</v>
      </c>
      <c r="H449" t="s">
        <v>236</v>
      </c>
      <c r="I449" t="s">
        <v>326</v>
      </c>
      <c r="J449" t="s">
        <v>114</v>
      </c>
      <c r="K449" t="s">
        <v>339</v>
      </c>
      <c r="L449" t="s">
        <v>340</v>
      </c>
      <c r="M449" t="s">
        <v>102</v>
      </c>
      <c r="N449" t="s">
        <v>342</v>
      </c>
      <c r="O449" t="s">
        <v>104</v>
      </c>
      <c r="P449">
        <v>2</v>
      </c>
      <c r="Q449">
        <v>65000</v>
      </c>
      <c r="R449">
        <v>0.05</v>
      </c>
      <c r="S449">
        <v>128</v>
      </c>
      <c r="T449">
        <f>Table1_1[[#This Row],[Quantity]]*Table1_1[[#This Row],[Unit_Price]]</f>
        <v>130000</v>
      </c>
      <c r="U449">
        <f>Table1_1[[#This Row],[Discount]]*Table1_1[[#This Row],[Revenue]]</f>
        <v>6500</v>
      </c>
      <c r="V449">
        <f>Table1_1[[#This Row],[Revenue]]-Table1_1[[#This Row],[Discount_amount]]-Table1_1[[#This Row],[Shipping_Cost]]</f>
        <v>123372</v>
      </c>
      <c r="W449" t="s">
        <v>105</v>
      </c>
      <c r="X449" t="s">
        <v>106</v>
      </c>
      <c r="Y449">
        <v>2026</v>
      </c>
      <c r="Z449">
        <v>1</v>
      </c>
      <c r="AA449" t="s">
        <v>1735</v>
      </c>
      <c r="AB449" t="s">
        <v>1706</v>
      </c>
    </row>
    <row r="450" spans="1:28" x14ac:dyDescent="0.25">
      <c r="A450" s="17" t="s">
        <v>2169</v>
      </c>
      <c r="B450" s="6">
        <v>46100</v>
      </c>
      <c r="C450" t="s">
        <v>1070</v>
      </c>
      <c r="D450" t="s">
        <v>328</v>
      </c>
      <c r="E450" t="s">
        <v>95</v>
      </c>
      <c r="F450">
        <v>45</v>
      </c>
      <c r="G450" t="s">
        <v>111</v>
      </c>
      <c r="H450" t="s">
        <v>112</v>
      </c>
      <c r="I450" t="s">
        <v>188</v>
      </c>
      <c r="J450" t="s">
        <v>147</v>
      </c>
      <c r="K450" t="s">
        <v>182</v>
      </c>
      <c r="L450" t="s">
        <v>183</v>
      </c>
      <c r="M450" t="s">
        <v>138</v>
      </c>
      <c r="N450" t="s">
        <v>184</v>
      </c>
      <c r="O450" t="s">
        <v>194</v>
      </c>
      <c r="P450">
        <v>3</v>
      </c>
      <c r="Q450">
        <v>650</v>
      </c>
      <c r="R450">
        <v>0.1</v>
      </c>
      <c r="S450">
        <v>363</v>
      </c>
      <c r="T450">
        <f>Table1_1[[#This Row],[Quantity]]*Table1_1[[#This Row],[Unit_Price]]</f>
        <v>1950</v>
      </c>
      <c r="U450">
        <f>Table1_1[[#This Row],[Discount]]*Table1_1[[#This Row],[Revenue]]</f>
        <v>195</v>
      </c>
      <c r="V450">
        <f>Table1_1[[#This Row],[Revenue]]-Table1_1[[#This Row],[Discount_amount]]-Table1_1[[#This Row],[Shipping_Cost]]</f>
        <v>1392</v>
      </c>
      <c r="W450" t="s">
        <v>224</v>
      </c>
      <c r="X450" t="s">
        <v>129</v>
      </c>
      <c r="Y450">
        <v>2026</v>
      </c>
      <c r="Z450">
        <v>1</v>
      </c>
      <c r="AA450" t="s">
        <v>1717</v>
      </c>
      <c r="AB450" t="s">
        <v>1720</v>
      </c>
    </row>
    <row r="451" spans="1:28" x14ac:dyDescent="0.25">
      <c r="A451" s="17" t="s">
        <v>2170</v>
      </c>
      <c r="B451" s="6">
        <v>46119</v>
      </c>
      <c r="C451" t="s">
        <v>757</v>
      </c>
      <c r="D451" t="s">
        <v>812</v>
      </c>
      <c r="E451" t="s">
        <v>110</v>
      </c>
      <c r="F451">
        <v>50</v>
      </c>
      <c r="G451" t="s">
        <v>111</v>
      </c>
      <c r="H451" t="s">
        <v>112</v>
      </c>
      <c r="I451" t="s">
        <v>113</v>
      </c>
      <c r="J451" t="s">
        <v>147</v>
      </c>
      <c r="K451" t="s">
        <v>230</v>
      </c>
      <c r="L451" t="s">
        <v>231</v>
      </c>
      <c r="M451" t="s">
        <v>232</v>
      </c>
      <c r="N451" t="s">
        <v>233</v>
      </c>
      <c r="O451" t="s">
        <v>140</v>
      </c>
      <c r="P451">
        <v>3</v>
      </c>
      <c r="Q451">
        <v>300</v>
      </c>
      <c r="R451">
        <v>0.15</v>
      </c>
      <c r="S451">
        <v>214</v>
      </c>
      <c r="T451">
        <f>Table1_1[[#This Row],[Quantity]]*Table1_1[[#This Row],[Unit_Price]]</f>
        <v>900</v>
      </c>
      <c r="U451">
        <f>Table1_1[[#This Row],[Discount]]*Table1_1[[#This Row],[Revenue]]</f>
        <v>135</v>
      </c>
      <c r="V451">
        <f>Table1_1[[#This Row],[Revenue]]-Table1_1[[#This Row],[Discount_amount]]-Table1_1[[#This Row],[Shipping_Cost]]</f>
        <v>551</v>
      </c>
      <c r="W451" t="s">
        <v>120</v>
      </c>
      <c r="X451" t="s">
        <v>106</v>
      </c>
      <c r="Y451">
        <v>2026</v>
      </c>
      <c r="Z451">
        <v>2</v>
      </c>
      <c r="AA451" t="s">
        <v>1711</v>
      </c>
      <c r="AB451" t="s">
        <v>1706</v>
      </c>
    </row>
    <row r="452" spans="1:28" x14ac:dyDescent="0.25">
      <c r="A452" s="17" t="s">
        <v>2171</v>
      </c>
      <c r="B452" s="6">
        <v>46126</v>
      </c>
      <c r="C452" t="s">
        <v>344</v>
      </c>
      <c r="D452" t="s">
        <v>415</v>
      </c>
      <c r="E452" t="s">
        <v>110</v>
      </c>
      <c r="F452">
        <v>22</v>
      </c>
      <c r="G452" t="s">
        <v>96</v>
      </c>
      <c r="H452" t="s">
        <v>207</v>
      </c>
      <c r="I452" t="s">
        <v>270</v>
      </c>
      <c r="J452" t="s">
        <v>147</v>
      </c>
      <c r="K452" t="s">
        <v>254</v>
      </c>
      <c r="L452" t="s">
        <v>255</v>
      </c>
      <c r="M452" t="s">
        <v>232</v>
      </c>
      <c r="N452" t="s">
        <v>256</v>
      </c>
      <c r="O452" t="s">
        <v>140</v>
      </c>
      <c r="P452">
        <v>1</v>
      </c>
      <c r="Q452">
        <v>400</v>
      </c>
      <c r="R452">
        <v>0.15</v>
      </c>
      <c r="S452">
        <v>440</v>
      </c>
      <c r="T452">
        <f>Table1_1[[#This Row],[Quantity]]*Table1_1[[#This Row],[Unit_Price]]</f>
        <v>400</v>
      </c>
      <c r="U452">
        <f>Table1_1[[#This Row],[Discount]]*Table1_1[[#This Row],[Revenue]]</f>
        <v>60</v>
      </c>
      <c r="V452">
        <f>Table1_1[[#This Row],[Revenue]]-Table1_1[[#This Row],[Discount_amount]]-Table1_1[[#This Row],[Shipping_Cost]]</f>
        <v>-100</v>
      </c>
      <c r="W452" t="s">
        <v>120</v>
      </c>
      <c r="X452" t="s">
        <v>106</v>
      </c>
      <c r="Y452">
        <v>2026</v>
      </c>
      <c r="Z452">
        <v>2</v>
      </c>
      <c r="AA452" t="s">
        <v>1711</v>
      </c>
      <c r="AB452" t="s">
        <v>1706</v>
      </c>
    </row>
    <row r="453" spans="1:28" x14ac:dyDescent="0.25">
      <c r="A453" s="17" t="s">
        <v>2172</v>
      </c>
      <c r="B453" s="6">
        <v>46184</v>
      </c>
      <c r="C453" t="s">
        <v>1019</v>
      </c>
      <c r="D453" t="s">
        <v>354</v>
      </c>
      <c r="E453" t="s">
        <v>110</v>
      </c>
      <c r="F453">
        <v>54</v>
      </c>
      <c r="G453" t="s">
        <v>96</v>
      </c>
      <c r="H453" t="s">
        <v>207</v>
      </c>
      <c r="I453" t="s">
        <v>208</v>
      </c>
      <c r="J453" t="s">
        <v>114</v>
      </c>
      <c r="K453" t="s">
        <v>136</v>
      </c>
      <c r="L453" t="s">
        <v>137</v>
      </c>
      <c r="M453" t="s">
        <v>138</v>
      </c>
      <c r="N453" t="s">
        <v>139</v>
      </c>
      <c r="O453" t="s">
        <v>148</v>
      </c>
      <c r="P453">
        <v>5</v>
      </c>
      <c r="Q453">
        <v>1200</v>
      </c>
      <c r="R453">
        <v>0.1</v>
      </c>
      <c r="S453">
        <v>114</v>
      </c>
      <c r="T453">
        <f>Table1_1[[#This Row],[Quantity]]*Table1_1[[#This Row],[Unit_Price]]</f>
        <v>6000</v>
      </c>
      <c r="U453">
        <f>Table1_1[[#This Row],[Discount]]*Table1_1[[#This Row],[Revenue]]</f>
        <v>600</v>
      </c>
      <c r="V453">
        <f>Table1_1[[#This Row],[Revenue]]-Table1_1[[#This Row],[Discount_amount]]-Table1_1[[#This Row],[Shipping_Cost]]</f>
        <v>5286</v>
      </c>
      <c r="W453" t="s">
        <v>224</v>
      </c>
      <c r="X453" t="s">
        <v>106</v>
      </c>
      <c r="Y453">
        <v>2026</v>
      </c>
      <c r="Z453">
        <v>2</v>
      </c>
      <c r="AA453" t="s">
        <v>1714</v>
      </c>
      <c r="AB453" t="s">
        <v>1720</v>
      </c>
    </row>
    <row r="454" spans="1:28" x14ac:dyDescent="0.25">
      <c r="A454" s="17" t="s">
        <v>2173</v>
      </c>
      <c r="B454" s="6">
        <v>46056</v>
      </c>
      <c r="C454" t="s">
        <v>455</v>
      </c>
      <c r="D454" t="s">
        <v>945</v>
      </c>
      <c r="E454" t="s">
        <v>110</v>
      </c>
      <c r="F454">
        <v>51</v>
      </c>
      <c r="G454" t="s">
        <v>111</v>
      </c>
      <c r="H454" t="s">
        <v>145</v>
      </c>
      <c r="I454" t="s">
        <v>146</v>
      </c>
      <c r="J454" t="s">
        <v>99</v>
      </c>
      <c r="K454" t="s">
        <v>182</v>
      </c>
      <c r="L454" t="s">
        <v>183</v>
      </c>
      <c r="M454" t="s">
        <v>138</v>
      </c>
      <c r="N454" t="s">
        <v>184</v>
      </c>
      <c r="O454" t="s">
        <v>119</v>
      </c>
      <c r="P454">
        <v>6</v>
      </c>
      <c r="Q454">
        <v>650</v>
      </c>
      <c r="R454">
        <v>0.2</v>
      </c>
      <c r="S454">
        <v>83</v>
      </c>
      <c r="T454">
        <f>Table1_1[[#This Row],[Quantity]]*Table1_1[[#This Row],[Unit_Price]]</f>
        <v>3900</v>
      </c>
      <c r="U454">
        <f>Table1_1[[#This Row],[Discount]]*Table1_1[[#This Row],[Revenue]]</f>
        <v>780</v>
      </c>
      <c r="V454">
        <f>Table1_1[[#This Row],[Revenue]]-Table1_1[[#This Row],[Discount_amount]]-Table1_1[[#This Row],[Shipping_Cost]]</f>
        <v>3037</v>
      </c>
      <c r="W454" t="s">
        <v>105</v>
      </c>
      <c r="X454" t="s">
        <v>106</v>
      </c>
      <c r="Y454">
        <v>2026</v>
      </c>
      <c r="Z454">
        <v>1</v>
      </c>
      <c r="AA454" t="s">
        <v>1709</v>
      </c>
      <c r="AB454" t="s">
        <v>1706</v>
      </c>
    </row>
    <row r="455" spans="1:28" x14ac:dyDescent="0.25">
      <c r="A455" s="17" t="s">
        <v>2174</v>
      </c>
      <c r="B455" s="6">
        <v>46041</v>
      </c>
      <c r="C455" t="s">
        <v>757</v>
      </c>
      <c r="D455" t="s">
        <v>151</v>
      </c>
      <c r="E455" t="s">
        <v>95</v>
      </c>
      <c r="F455">
        <v>39</v>
      </c>
      <c r="G455" t="s">
        <v>96</v>
      </c>
      <c r="H455" t="s">
        <v>228</v>
      </c>
      <c r="I455" t="s">
        <v>229</v>
      </c>
      <c r="J455" t="s">
        <v>114</v>
      </c>
      <c r="K455" t="s">
        <v>100</v>
      </c>
      <c r="L455" t="s">
        <v>101</v>
      </c>
      <c r="M455" t="s">
        <v>102</v>
      </c>
      <c r="N455" t="s">
        <v>103</v>
      </c>
      <c r="O455" t="s">
        <v>198</v>
      </c>
      <c r="P455">
        <v>4</v>
      </c>
      <c r="Q455">
        <v>850</v>
      </c>
      <c r="R455">
        <v>0</v>
      </c>
      <c r="S455">
        <v>72</v>
      </c>
      <c r="T455">
        <f>Table1_1[[#This Row],[Quantity]]*Table1_1[[#This Row],[Unit_Price]]</f>
        <v>3400</v>
      </c>
      <c r="U455">
        <f>Table1_1[[#This Row],[Discount]]*Table1_1[[#This Row],[Revenue]]</f>
        <v>0</v>
      </c>
      <c r="V455">
        <f>Table1_1[[#This Row],[Revenue]]-Table1_1[[#This Row],[Discount_amount]]-Table1_1[[#This Row],[Shipping_Cost]]</f>
        <v>3328</v>
      </c>
      <c r="W455" t="s">
        <v>1716</v>
      </c>
      <c r="X455" t="s">
        <v>106</v>
      </c>
      <c r="Y455">
        <v>2026</v>
      </c>
      <c r="Z455">
        <v>1</v>
      </c>
      <c r="AA455" t="s">
        <v>1735</v>
      </c>
      <c r="AB455" t="s">
        <v>1737</v>
      </c>
    </row>
    <row r="456" spans="1:28" x14ac:dyDescent="0.25">
      <c r="A456" s="17" t="s">
        <v>2175</v>
      </c>
      <c r="B456" s="6">
        <v>46220</v>
      </c>
      <c r="C456" t="s">
        <v>1077</v>
      </c>
      <c r="D456" t="s">
        <v>187</v>
      </c>
      <c r="E456" t="s">
        <v>95</v>
      </c>
      <c r="F456">
        <v>48</v>
      </c>
      <c r="G456" t="s">
        <v>111</v>
      </c>
      <c r="H456" t="s">
        <v>145</v>
      </c>
      <c r="I456" t="s">
        <v>303</v>
      </c>
      <c r="J456" t="s">
        <v>114</v>
      </c>
      <c r="K456" t="s">
        <v>115</v>
      </c>
      <c r="L456" t="s">
        <v>116</v>
      </c>
      <c r="M456" t="s">
        <v>117</v>
      </c>
      <c r="N456" t="s">
        <v>118</v>
      </c>
      <c r="O456" t="s">
        <v>198</v>
      </c>
      <c r="P456">
        <v>5</v>
      </c>
      <c r="Q456">
        <v>1600</v>
      </c>
      <c r="R456">
        <v>0.05</v>
      </c>
      <c r="S456">
        <v>110</v>
      </c>
      <c r="T456">
        <f>Table1_1[[#This Row],[Quantity]]*Table1_1[[#This Row],[Unit_Price]]</f>
        <v>8000</v>
      </c>
      <c r="U456">
        <f>Table1_1[[#This Row],[Discount]]*Table1_1[[#This Row],[Revenue]]</f>
        <v>400</v>
      </c>
      <c r="V456">
        <f>Table1_1[[#This Row],[Revenue]]-Table1_1[[#This Row],[Discount_amount]]-Table1_1[[#This Row],[Shipping_Cost]]</f>
        <v>7490</v>
      </c>
      <c r="W456" t="s">
        <v>120</v>
      </c>
      <c r="X456" t="s">
        <v>129</v>
      </c>
      <c r="Y456">
        <v>2026</v>
      </c>
      <c r="Z456">
        <v>3</v>
      </c>
      <c r="AA456" t="s">
        <v>1702</v>
      </c>
      <c r="AB456" t="s">
        <v>1722</v>
      </c>
    </row>
    <row r="457" spans="1:28" x14ac:dyDescent="0.25">
      <c r="A457" s="17" t="s">
        <v>2176</v>
      </c>
      <c r="B457" s="6">
        <v>46153</v>
      </c>
      <c r="C457" t="s">
        <v>269</v>
      </c>
      <c r="D457" t="s">
        <v>1079</v>
      </c>
      <c r="E457" t="s">
        <v>95</v>
      </c>
      <c r="F457">
        <v>48</v>
      </c>
      <c r="G457" t="s">
        <v>111</v>
      </c>
      <c r="H457" t="s">
        <v>112</v>
      </c>
      <c r="I457" t="s">
        <v>315</v>
      </c>
      <c r="J457" t="s">
        <v>99</v>
      </c>
      <c r="K457" t="s">
        <v>238</v>
      </c>
      <c r="L457" t="s">
        <v>239</v>
      </c>
      <c r="M457" t="s">
        <v>126</v>
      </c>
      <c r="N457" t="s">
        <v>240</v>
      </c>
      <c r="O457" t="s">
        <v>169</v>
      </c>
      <c r="P457">
        <v>4</v>
      </c>
      <c r="Q457">
        <v>10500</v>
      </c>
      <c r="R457">
        <v>0.05</v>
      </c>
      <c r="S457">
        <v>79</v>
      </c>
      <c r="T457">
        <f>Table1_1[[#This Row],[Quantity]]*Table1_1[[#This Row],[Unit_Price]]</f>
        <v>42000</v>
      </c>
      <c r="U457">
        <f>Table1_1[[#This Row],[Discount]]*Table1_1[[#This Row],[Revenue]]</f>
        <v>2100</v>
      </c>
      <c r="V457">
        <f>Table1_1[[#This Row],[Revenue]]-Table1_1[[#This Row],[Discount_amount]]-Table1_1[[#This Row],[Shipping_Cost]]</f>
        <v>39821</v>
      </c>
      <c r="W457" t="s">
        <v>1716</v>
      </c>
      <c r="X457" t="s">
        <v>106</v>
      </c>
      <c r="Y457">
        <v>2026</v>
      </c>
      <c r="Z457">
        <v>2</v>
      </c>
      <c r="AA457" t="s">
        <v>1705</v>
      </c>
      <c r="AB457" t="s">
        <v>1737</v>
      </c>
    </row>
    <row r="458" spans="1:28" x14ac:dyDescent="0.25">
      <c r="A458" s="17" t="s">
        <v>2177</v>
      </c>
      <c r="B458" s="6">
        <v>46232</v>
      </c>
      <c r="C458" t="s">
        <v>696</v>
      </c>
      <c r="D458" t="s">
        <v>694</v>
      </c>
      <c r="E458" t="s">
        <v>95</v>
      </c>
      <c r="F458">
        <v>33</v>
      </c>
      <c r="G458" t="s">
        <v>111</v>
      </c>
      <c r="H458" t="s">
        <v>192</v>
      </c>
      <c r="I458" t="s">
        <v>193</v>
      </c>
      <c r="J458" t="s">
        <v>114</v>
      </c>
      <c r="K458" t="s">
        <v>174</v>
      </c>
      <c r="L458" t="s">
        <v>1724</v>
      </c>
      <c r="M458" t="s">
        <v>102</v>
      </c>
      <c r="N458" t="s">
        <v>176</v>
      </c>
      <c r="O458" t="s">
        <v>104</v>
      </c>
      <c r="P458">
        <v>3</v>
      </c>
      <c r="Q458">
        <v>12500</v>
      </c>
      <c r="R458">
        <v>0.1</v>
      </c>
      <c r="S458">
        <v>88</v>
      </c>
      <c r="T458">
        <f>Table1_1[[#This Row],[Quantity]]*Table1_1[[#This Row],[Unit_Price]]</f>
        <v>37500</v>
      </c>
      <c r="U458">
        <f>Table1_1[[#This Row],[Discount]]*Table1_1[[#This Row],[Revenue]]</f>
        <v>3750</v>
      </c>
      <c r="V458">
        <f>Table1_1[[#This Row],[Revenue]]-Table1_1[[#This Row],[Discount_amount]]-Table1_1[[#This Row],[Shipping_Cost]]</f>
        <v>33662</v>
      </c>
      <c r="W458" t="s">
        <v>1716</v>
      </c>
      <c r="X458" t="s">
        <v>106</v>
      </c>
      <c r="Y458">
        <v>2026</v>
      </c>
      <c r="Z458">
        <v>3</v>
      </c>
      <c r="AA458" t="s">
        <v>1702</v>
      </c>
      <c r="AB458" t="s">
        <v>1703</v>
      </c>
    </row>
    <row r="459" spans="1:28" x14ac:dyDescent="0.25">
      <c r="A459" s="17" t="s">
        <v>2178</v>
      </c>
      <c r="B459" s="6">
        <v>46191</v>
      </c>
      <c r="C459" t="s">
        <v>518</v>
      </c>
      <c r="D459" t="s">
        <v>854</v>
      </c>
      <c r="E459" t="s">
        <v>110</v>
      </c>
      <c r="F459">
        <v>55</v>
      </c>
      <c r="G459" t="s">
        <v>133</v>
      </c>
      <c r="H459" t="s">
        <v>180</v>
      </c>
      <c r="I459" t="s">
        <v>181</v>
      </c>
      <c r="J459" t="s">
        <v>114</v>
      </c>
      <c r="K459" t="s">
        <v>182</v>
      </c>
      <c r="L459" t="s">
        <v>183</v>
      </c>
      <c r="M459" t="s">
        <v>138</v>
      </c>
      <c r="N459" t="s">
        <v>184</v>
      </c>
      <c r="O459" t="s">
        <v>140</v>
      </c>
      <c r="P459">
        <v>4</v>
      </c>
      <c r="Q459">
        <v>650</v>
      </c>
      <c r="R459">
        <v>0.1</v>
      </c>
      <c r="S459">
        <v>387</v>
      </c>
      <c r="T459">
        <f>Table1_1[[#This Row],[Quantity]]*Table1_1[[#This Row],[Unit_Price]]</f>
        <v>2600</v>
      </c>
      <c r="U459">
        <f>Table1_1[[#This Row],[Discount]]*Table1_1[[#This Row],[Revenue]]</f>
        <v>260</v>
      </c>
      <c r="V459">
        <f>Table1_1[[#This Row],[Revenue]]-Table1_1[[#This Row],[Discount_amount]]-Table1_1[[#This Row],[Shipping_Cost]]</f>
        <v>1953</v>
      </c>
      <c r="W459" t="s">
        <v>1708</v>
      </c>
      <c r="X459" t="s">
        <v>141</v>
      </c>
      <c r="Y459">
        <v>2026</v>
      </c>
      <c r="Z459">
        <v>2</v>
      </c>
      <c r="AA459" t="s">
        <v>1714</v>
      </c>
      <c r="AB459" t="s">
        <v>1720</v>
      </c>
    </row>
    <row r="460" spans="1:28" x14ac:dyDescent="0.25">
      <c r="A460" s="17" t="s">
        <v>2179</v>
      </c>
      <c r="B460" s="6">
        <v>46159</v>
      </c>
      <c r="C460" t="s">
        <v>330</v>
      </c>
      <c r="D460" t="s">
        <v>480</v>
      </c>
      <c r="E460" t="s">
        <v>110</v>
      </c>
      <c r="F460">
        <v>32</v>
      </c>
      <c r="G460" t="s">
        <v>133</v>
      </c>
      <c r="H460" t="s">
        <v>390</v>
      </c>
      <c r="I460" t="s">
        <v>391</v>
      </c>
      <c r="J460" t="s">
        <v>147</v>
      </c>
      <c r="K460" t="s">
        <v>100</v>
      </c>
      <c r="L460" t="s">
        <v>101</v>
      </c>
      <c r="M460" t="s">
        <v>102</v>
      </c>
      <c r="N460" t="s">
        <v>103</v>
      </c>
      <c r="O460" t="s">
        <v>119</v>
      </c>
      <c r="P460">
        <v>3</v>
      </c>
      <c r="Q460">
        <v>850</v>
      </c>
      <c r="R460">
        <v>0.05</v>
      </c>
      <c r="S460">
        <v>134</v>
      </c>
      <c r="T460">
        <f>Table1_1[[#This Row],[Quantity]]*Table1_1[[#This Row],[Unit_Price]]</f>
        <v>2550</v>
      </c>
      <c r="U460">
        <f>Table1_1[[#This Row],[Discount]]*Table1_1[[#This Row],[Revenue]]</f>
        <v>127.5</v>
      </c>
      <c r="V460">
        <f>Table1_1[[#This Row],[Revenue]]-Table1_1[[#This Row],[Discount_amount]]-Table1_1[[#This Row],[Shipping_Cost]]</f>
        <v>2288.5</v>
      </c>
      <c r="W460" t="s">
        <v>1708</v>
      </c>
      <c r="X460" t="s">
        <v>106</v>
      </c>
      <c r="Y460">
        <v>2026</v>
      </c>
      <c r="Z460">
        <v>2</v>
      </c>
      <c r="AA460" t="s">
        <v>1705</v>
      </c>
      <c r="AB460" t="s">
        <v>1712</v>
      </c>
    </row>
    <row r="461" spans="1:28" x14ac:dyDescent="0.25">
      <c r="A461" s="17" t="s">
        <v>2180</v>
      </c>
      <c r="B461" s="6">
        <v>46237</v>
      </c>
      <c r="C461" t="s">
        <v>553</v>
      </c>
      <c r="D461" t="s">
        <v>540</v>
      </c>
      <c r="E461" t="s">
        <v>110</v>
      </c>
      <c r="F461">
        <v>47</v>
      </c>
      <c r="G461" t="s">
        <v>111</v>
      </c>
      <c r="H461" t="s">
        <v>145</v>
      </c>
      <c r="I461" t="s">
        <v>146</v>
      </c>
      <c r="J461" t="s">
        <v>147</v>
      </c>
      <c r="K461" t="s">
        <v>339</v>
      </c>
      <c r="L461" t="s">
        <v>340</v>
      </c>
      <c r="M461" t="s">
        <v>102</v>
      </c>
      <c r="N461" t="s">
        <v>342</v>
      </c>
      <c r="O461" t="s">
        <v>154</v>
      </c>
      <c r="P461">
        <v>1</v>
      </c>
      <c r="Q461">
        <v>65000</v>
      </c>
      <c r="R461">
        <v>0.05</v>
      </c>
      <c r="S461">
        <v>473</v>
      </c>
      <c r="T461">
        <f>Table1_1[[#This Row],[Quantity]]*Table1_1[[#This Row],[Unit_Price]]</f>
        <v>65000</v>
      </c>
      <c r="U461">
        <f>Table1_1[[#This Row],[Discount]]*Table1_1[[#This Row],[Revenue]]</f>
        <v>3250</v>
      </c>
      <c r="V461">
        <f>Table1_1[[#This Row],[Revenue]]-Table1_1[[#This Row],[Discount_amount]]-Table1_1[[#This Row],[Shipping_Cost]]</f>
        <v>61277</v>
      </c>
      <c r="W461" t="s">
        <v>1716</v>
      </c>
      <c r="X461" t="s">
        <v>129</v>
      </c>
      <c r="Y461">
        <v>2026</v>
      </c>
      <c r="Z461">
        <v>3</v>
      </c>
      <c r="AA461" t="s">
        <v>1743</v>
      </c>
      <c r="AB461" t="s">
        <v>1737</v>
      </c>
    </row>
    <row r="462" spans="1:28" x14ac:dyDescent="0.25">
      <c r="A462" s="17" t="s">
        <v>2181</v>
      </c>
      <c r="B462" s="6">
        <v>46191</v>
      </c>
      <c r="C462" t="s">
        <v>1031</v>
      </c>
      <c r="D462" t="s">
        <v>1025</v>
      </c>
      <c r="E462" t="s">
        <v>110</v>
      </c>
      <c r="F462">
        <v>43</v>
      </c>
      <c r="G462" t="s">
        <v>159</v>
      </c>
      <c r="H462" t="s">
        <v>202</v>
      </c>
      <c r="I462" t="s">
        <v>203</v>
      </c>
      <c r="J462" t="s">
        <v>99</v>
      </c>
      <c r="K462" t="s">
        <v>339</v>
      </c>
      <c r="L462" t="s">
        <v>340</v>
      </c>
      <c r="M462" t="s">
        <v>102</v>
      </c>
      <c r="N462" t="s">
        <v>342</v>
      </c>
      <c r="O462" t="s">
        <v>154</v>
      </c>
      <c r="P462">
        <v>5</v>
      </c>
      <c r="Q462">
        <v>65000</v>
      </c>
      <c r="R462">
        <v>0</v>
      </c>
      <c r="S462">
        <v>472</v>
      </c>
      <c r="T462">
        <f>Table1_1[[#This Row],[Quantity]]*Table1_1[[#This Row],[Unit_Price]]</f>
        <v>325000</v>
      </c>
      <c r="U462">
        <f>Table1_1[[#This Row],[Discount]]*Table1_1[[#This Row],[Revenue]]</f>
        <v>0</v>
      </c>
      <c r="V462">
        <f>Table1_1[[#This Row],[Revenue]]-Table1_1[[#This Row],[Discount_amount]]-Table1_1[[#This Row],[Shipping_Cost]]</f>
        <v>324528</v>
      </c>
      <c r="W462" t="s">
        <v>1708</v>
      </c>
      <c r="X462" t="s">
        <v>106</v>
      </c>
      <c r="Y462">
        <v>2026</v>
      </c>
      <c r="Z462">
        <v>2</v>
      </c>
      <c r="AA462" t="s">
        <v>1714</v>
      </c>
      <c r="AB462" t="s">
        <v>1720</v>
      </c>
    </row>
    <row r="463" spans="1:28" x14ac:dyDescent="0.25">
      <c r="A463" s="17" t="s">
        <v>2182</v>
      </c>
      <c r="B463" s="6">
        <v>46030</v>
      </c>
      <c r="C463" t="s">
        <v>936</v>
      </c>
      <c r="D463" t="s">
        <v>1010</v>
      </c>
      <c r="E463" t="s">
        <v>95</v>
      </c>
      <c r="F463">
        <v>21</v>
      </c>
      <c r="G463" t="s">
        <v>111</v>
      </c>
      <c r="H463" t="s">
        <v>112</v>
      </c>
      <c r="I463" t="s">
        <v>173</v>
      </c>
      <c r="J463" t="s">
        <v>114</v>
      </c>
      <c r="K463" t="s">
        <v>182</v>
      </c>
      <c r="L463" t="s">
        <v>183</v>
      </c>
      <c r="M463" t="s">
        <v>138</v>
      </c>
      <c r="N463" t="s">
        <v>184</v>
      </c>
      <c r="O463" t="s">
        <v>154</v>
      </c>
      <c r="P463">
        <v>1</v>
      </c>
      <c r="Q463">
        <v>650</v>
      </c>
      <c r="R463">
        <v>0.1</v>
      </c>
      <c r="S463">
        <v>379</v>
      </c>
      <c r="T463">
        <f>Table1_1[[#This Row],[Quantity]]*Table1_1[[#This Row],[Unit_Price]]</f>
        <v>650</v>
      </c>
      <c r="U463">
        <f>Table1_1[[#This Row],[Discount]]*Table1_1[[#This Row],[Revenue]]</f>
        <v>65</v>
      </c>
      <c r="V463">
        <f>Table1_1[[#This Row],[Revenue]]-Table1_1[[#This Row],[Discount_amount]]-Table1_1[[#This Row],[Shipping_Cost]]</f>
        <v>206</v>
      </c>
      <c r="W463" t="s">
        <v>105</v>
      </c>
      <c r="X463" t="s">
        <v>141</v>
      </c>
      <c r="Y463">
        <v>2026</v>
      </c>
      <c r="Z463">
        <v>1</v>
      </c>
      <c r="AA463" t="s">
        <v>1735</v>
      </c>
      <c r="AB463" t="s">
        <v>1720</v>
      </c>
    </row>
    <row r="464" spans="1:28" x14ac:dyDescent="0.25">
      <c r="A464" s="17" t="s">
        <v>2183</v>
      </c>
      <c r="B464" s="6">
        <v>46215</v>
      </c>
      <c r="C464" t="s">
        <v>730</v>
      </c>
      <c r="D464" t="s">
        <v>302</v>
      </c>
      <c r="E464" t="s">
        <v>110</v>
      </c>
      <c r="F464">
        <v>49</v>
      </c>
      <c r="G464" t="s">
        <v>111</v>
      </c>
      <c r="H464" t="s">
        <v>112</v>
      </c>
      <c r="I464" t="s">
        <v>315</v>
      </c>
      <c r="J464" t="s">
        <v>114</v>
      </c>
      <c r="K464" t="s">
        <v>100</v>
      </c>
      <c r="L464" t="s">
        <v>101</v>
      </c>
      <c r="M464" t="s">
        <v>102</v>
      </c>
      <c r="N464" t="s">
        <v>103</v>
      </c>
      <c r="O464" t="s">
        <v>194</v>
      </c>
      <c r="P464">
        <v>5</v>
      </c>
      <c r="Q464">
        <v>850</v>
      </c>
      <c r="R464">
        <v>0.05</v>
      </c>
      <c r="S464">
        <v>251</v>
      </c>
      <c r="T464">
        <f>Table1_1[[#This Row],[Quantity]]*Table1_1[[#This Row],[Unit_Price]]</f>
        <v>4250</v>
      </c>
      <c r="U464">
        <f>Table1_1[[#This Row],[Discount]]*Table1_1[[#This Row],[Revenue]]</f>
        <v>212.5</v>
      </c>
      <c r="V464">
        <f>Table1_1[[#This Row],[Revenue]]-Table1_1[[#This Row],[Discount_amount]]-Table1_1[[#This Row],[Shipping_Cost]]</f>
        <v>3786.5</v>
      </c>
      <c r="W464" t="s">
        <v>105</v>
      </c>
      <c r="X464" t="s">
        <v>106</v>
      </c>
      <c r="Y464">
        <v>2026</v>
      </c>
      <c r="Z464">
        <v>3</v>
      </c>
      <c r="AA464" t="s">
        <v>1702</v>
      </c>
      <c r="AB464" t="s">
        <v>1712</v>
      </c>
    </row>
    <row r="465" spans="1:28" x14ac:dyDescent="0.25">
      <c r="A465" s="17" t="s">
        <v>2184</v>
      </c>
      <c r="B465" s="6">
        <v>46136</v>
      </c>
      <c r="C465" t="s">
        <v>260</v>
      </c>
      <c r="D465" t="s">
        <v>595</v>
      </c>
      <c r="E465" t="s">
        <v>95</v>
      </c>
      <c r="F465">
        <v>52</v>
      </c>
      <c r="G465" t="s">
        <v>111</v>
      </c>
      <c r="H465" t="s">
        <v>145</v>
      </c>
      <c r="I465" t="s">
        <v>303</v>
      </c>
      <c r="J465" t="s">
        <v>147</v>
      </c>
      <c r="K465" t="s">
        <v>238</v>
      </c>
      <c r="L465" t="s">
        <v>239</v>
      </c>
      <c r="M465" t="s">
        <v>126</v>
      </c>
      <c r="N465" t="s">
        <v>240</v>
      </c>
      <c r="O465" t="s">
        <v>198</v>
      </c>
      <c r="P465">
        <v>4</v>
      </c>
      <c r="Q465">
        <v>10500</v>
      </c>
      <c r="R465">
        <v>0.05</v>
      </c>
      <c r="S465">
        <v>182</v>
      </c>
      <c r="T465">
        <f>Table1_1[[#This Row],[Quantity]]*Table1_1[[#This Row],[Unit_Price]]</f>
        <v>42000</v>
      </c>
      <c r="U465">
        <f>Table1_1[[#This Row],[Discount]]*Table1_1[[#This Row],[Revenue]]</f>
        <v>2100</v>
      </c>
      <c r="V465">
        <f>Table1_1[[#This Row],[Revenue]]-Table1_1[[#This Row],[Discount_amount]]-Table1_1[[#This Row],[Shipping_Cost]]</f>
        <v>39718</v>
      </c>
      <c r="W465" t="s">
        <v>120</v>
      </c>
      <c r="X465" t="s">
        <v>106</v>
      </c>
      <c r="Y465">
        <v>2026</v>
      </c>
      <c r="Z465">
        <v>2</v>
      </c>
      <c r="AA465" t="s">
        <v>1711</v>
      </c>
      <c r="AB465" t="s">
        <v>1722</v>
      </c>
    </row>
    <row r="466" spans="1:28" x14ac:dyDescent="0.25">
      <c r="A466" s="17" t="s">
        <v>2185</v>
      </c>
      <c r="B466" s="6">
        <v>46130</v>
      </c>
      <c r="C466" t="s">
        <v>808</v>
      </c>
      <c r="D466" t="s">
        <v>334</v>
      </c>
      <c r="E466" t="s">
        <v>110</v>
      </c>
      <c r="F466">
        <v>27</v>
      </c>
      <c r="G466" t="s">
        <v>111</v>
      </c>
      <c r="H466" t="s">
        <v>236</v>
      </c>
      <c r="I466" t="s">
        <v>1768</v>
      </c>
      <c r="J466" t="s">
        <v>99</v>
      </c>
      <c r="K466" t="s">
        <v>174</v>
      </c>
      <c r="L466" t="s">
        <v>1724</v>
      </c>
      <c r="M466" t="s">
        <v>102</v>
      </c>
      <c r="N466" t="s">
        <v>176</v>
      </c>
      <c r="O466" t="s">
        <v>140</v>
      </c>
      <c r="P466">
        <v>6</v>
      </c>
      <c r="Q466">
        <v>12500</v>
      </c>
      <c r="R466">
        <v>0.15</v>
      </c>
      <c r="S466">
        <v>355</v>
      </c>
      <c r="T466">
        <f>Table1_1[[#This Row],[Quantity]]*Table1_1[[#This Row],[Unit_Price]]</f>
        <v>75000</v>
      </c>
      <c r="U466">
        <f>Table1_1[[#This Row],[Discount]]*Table1_1[[#This Row],[Revenue]]</f>
        <v>11250</v>
      </c>
      <c r="V466">
        <f>Table1_1[[#This Row],[Revenue]]-Table1_1[[#This Row],[Discount_amount]]-Table1_1[[#This Row],[Shipping_Cost]]</f>
        <v>63395</v>
      </c>
      <c r="W466" t="s">
        <v>224</v>
      </c>
      <c r="X466" t="s">
        <v>129</v>
      </c>
      <c r="Y466">
        <v>2026</v>
      </c>
      <c r="Z466">
        <v>2</v>
      </c>
      <c r="AA466" t="s">
        <v>1711</v>
      </c>
      <c r="AB466" t="s">
        <v>1728</v>
      </c>
    </row>
    <row r="467" spans="1:28" x14ac:dyDescent="0.25">
      <c r="A467" s="17" t="s">
        <v>2186</v>
      </c>
      <c r="B467" s="6">
        <v>46215</v>
      </c>
      <c r="C467" t="s">
        <v>643</v>
      </c>
      <c r="D467" t="s">
        <v>572</v>
      </c>
      <c r="E467" t="s">
        <v>110</v>
      </c>
      <c r="F467">
        <v>50</v>
      </c>
      <c r="G467" t="s">
        <v>111</v>
      </c>
      <c r="H467" t="s">
        <v>152</v>
      </c>
      <c r="I467" t="s">
        <v>153</v>
      </c>
      <c r="J467" t="s">
        <v>114</v>
      </c>
      <c r="K467" t="s">
        <v>254</v>
      </c>
      <c r="L467" t="s">
        <v>255</v>
      </c>
      <c r="M467" t="s">
        <v>232</v>
      </c>
      <c r="N467" t="s">
        <v>256</v>
      </c>
      <c r="O467" t="s">
        <v>194</v>
      </c>
      <c r="P467">
        <v>5</v>
      </c>
      <c r="Q467">
        <v>400</v>
      </c>
      <c r="R467">
        <v>0.1</v>
      </c>
      <c r="S467">
        <v>216</v>
      </c>
      <c r="T467">
        <f>Table1_1[[#This Row],[Quantity]]*Table1_1[[#This Row],[Unit_Price]]</f>
        <v>2000</v>
      </c>
      <c r="U467">
        <f>Table1_1[[#This Row],[Discount]]*Table1_1[[#This Row],[Revenue]]</f>
        <v>200</v>
      </c>
      <c r="V467">
        <f>Table1_1[[#This Row],[Revenue]]-Table1_1[[#This Row],[Discount_amount]]-Table1_1[[#This Row],[Shipping_Cost]]</f>
        <v>1584</v>
      </c>
      <c r="W467" t="s">
        <v>1708</v>
      </c>
      <c r="X467" t="s">
        <v>106</v>
      </c>
      <c r="Y467">
        <v>2026</v>
      </c>
      <c r="Z467">
        <v>3</v>
      </c>
      <c r="AA467" t="s">
        <v>1702</v>
      </c>
      <c r="AB467" t="s">
        <v>1712</v>
      </c>
    </row>
    <row r="468" spans="1:28" x14ac:dyDescent="0.25">
      <c r="A468" s="17" t="s">
        <v>2187</v>
      </c>
      <c r="B468" s="6">
        <v>46221</v>
      </c>
      <c r="C468" t="s">
        <v>422</v>
      </c>
      <c r="D468" t="s">
        <v>300</v>
      </c>
      <c r="E468" t="s">
        <v>110</v>
      </c>
      <c r="F468">
        <v>52</v>
      </c>
      <c r="G468" t="s">
        <v>111</v>
      </c>
      <c r="H468" t="s">
        <v>152</v>
      </c>
      <c r="I468" t="s">
        <v>274</v>
      </c>
      <c r="J468" t="s">
        <v>114</v>
      </c>
      <c r="K468" t="s">
        <v>238</v>
      </c>
      <c r="L468" t="s">
        <v>239</v>
      </c>
      <c r="M468" t="s">
        <v>126</v>
      </c>
      <c r="N468" t="s">
        <v>240</v>
      </c>
      <c r="O468" t="s">
        <v>198</v>
      </c>
      <c r="P468">
        <v>6</v>
      </c>
      <c r="Q468">
        <v>10500</v>
      </c>
      <c r="R468">
        <v>0.1</v>
      </c>
      <c r="S468">
        <v>307</v>
      </c>
      <c r="T468">
        <f>Table1_1[[#This Row],[Quantity]]*Table1_1[[#This Row],[Unit_Price]]</f>
        <v>63000</v>
      </c>
      <c r="U468">
        <f>Table1_1[[#This Row],[Discount]]*Table1_1[[#This Row],[Revenue]]</f>
        <v>6300</v>
      </c>
      <c r="V468">
        <f>Table1_1[[#This Row],[Revenue]]-Table1_1[[#This Row],[Discount_amount]]-Table1_1[[#This Row],[Shipping_Cost]]</f>
        <v>56393</v>
      </c>
      <c r="W468" t="s">
        <v>224</v>
      </c>
      <c r="X468" t="s">
        <v>106</v>
      </c>
      <c r="Y468">
        <v>2026</v>
      </c>
      <c r="Z468">
        <v>3</v>
      </c>
      <c r="AA468" t="s">
        <v>1702</v>
      </c>
      <c r="AB468" t="s">
        <v>1728</v>
      </c>
    </row>
    <row r="469" spans="1:28" x14ac:dyDescent="0.25">
      <c r="A469" s="17" t="s">
        <v>2188</v>
      </c>
      <c r="B469" s="6">
        <v>46171</v>
      </c>
      <c r="C469" t="s">
        <v>704</v>
      </c>
      <c r="D469" t="s">
        <v>628</v>
      </c>
      <c r="E469" t="s">
        <v>95</v>
      </c>
      <c r="F469">
        <v>49</v>
      </c>
      <c r="G469" t="s">
        <v>96</v>
      </c>
      <c r="H469" t="s">
        <v>97</v>
      </c>
      <c r="I469" t="s">
        <v>98</v>
      </c>
      <c r="J469" t="s">
        <v>114</v>
      </c>
      <c r="K469" t="s">
        <v>339</v>
      </c>
      <c r="L469" t="s">
        <v>340</v>
      </c>
      <c r="M469" t="s">
        <v>102</v>
      </c>
      <c r="N469" t="s">
        <v>342</v>
      </c>
      <c r="O469" t="s">
        <v>104</v>
      </c>
      <c r="P469">
        <v>8</v>
      </c>
      <c r="Q469">
        <v>65000</v>
      </c>
      <c r="R469">
        <v>0.1</v>
      </c>
      <c r="S469">
        <v>259</v>
      </c>
      <c r="T469">
        <f>Table1_1[[#This Row],[Quantity]]*Table1_1[[#This Row],[Unit_Price]]</f>
        <v>520000</v>
      </c>
      <c r="U469">
        <f>Table1_1[[#This Row],[Discount]]*Table1_1[[#This Row],[Revenue]]</f>
        <v>52000</v>
      </c>
      <c r="V469">
        <f>Table1_1[[#This Row],[Revenue]]-Table1_1[[#This Row],[Discount_amount]]-Table1_1[[#This Row],[Shipping_Cost]]</f>
        <v>467741</v>
      </c>
      <c r="W469" t="s">
        <v>224</v>
      </c>
      <c r="X469" t="s">
        <v>141</v>
      </c>
      <c r="Y469">
        <v>2026</v>
      </c>
      <c r="Z469">
        <v>2</v>
      </c>
      <c r="AA469" t="s">
        <v>1705</v>
      </c>
      <c r="AB469" t="s">
        <v>1722</v>
      </c>
    </row>
    <row r="470" spans="1:28" x14ac:dyDescent="0.25">
      <c r="A470" s="17" t="s">
        <v>2189</v>
      </c>
      <c r="B470" s="6">
        <v>46256</v>
      </c>
      <c r="C470" t="s">
        <v>778</v>
      </c>
      <c r="D470" t="s">
        <v>201</v>
      </c>
      <c r="E470" t="s">
        <v>110</v>
      </c>
      <c r="F470">
        <v>52</v>
      </c>
      <c r="G470" t="s">
        <v>96</v>
      </c>
      <c r="H470" t="s">
        <v>207</v>
      </c>
      <c r="I470" t="s">
        <v>270</v>
      </c>
      <c r="J470" t="s">
        <v>99</v>
      </c>
      <c r="K470" t="s">
        <v>238</v>
      </c>
      <c r="L470" t="s">
        <v>239</v>
      </c>
      <c r="M470" t="s">
        <v>126</v>
      </c>
      <c r="N470" t="s">
        <v>240</v>
      </c>
      <c r="O470" t="s">
        <v>198</v>
      </c>
      <c r="P470">
        <v>6</v>
      </c>
      <c r="Q470">
        <v>10500</v>
      </c>
      <c r="R470">
        <v>0.2</v>
      </c>
      <c r="S470">
        <v>324</v>
      </c>
      <c r="T470">
        <f>Table1_1[[#This Row],[Quantity]]*Table1_1[[#This Row],[Unit_Price]]</f>
        <v>63000</v>
      </c>
      <c r="U470">
        <f>Table1_1[[#This Row],[Discount]]*Table1_1[[#This Row],[Revenue]]</f>
        <v>12600</v>
      </c>
      <c r="V470">
        <f>Table1_1[[#This Row],[Revenue]]-Table1_1[[#This Row],[Discount_amount]]-Table1_1[[#This Row],[Shipping_Cost]]</f>
        <v>50076</v>
      </c>
      <c r="W470" t="s">
        <v>1716</v>
      </c>
      <c r="X470" t="s">
        <v>106</v>
      </c>
      <c r="Y470">
        <v>2026</v>
      </c>
      <c r="Z470">
        <v>3</v>
      </c>
      <c r="AA470" t="s">
        <v>1743</v>
      </c>
      <c r="AB470" t="s">
        <v>1728</v>
      </c>
    </row>
    <row r="471" spans="1:28" x14ac:dyDescent="0.25">
      <c r="A471" s="17" t="s">
        <v>2190</v>
      </c>
      <c r="B471" s="6">
        <v>46040</v>
      </c>
      <c r="C471" t="s">
        <v>1016</v>
      </c>
      <c r="D471" t="s">
        <v>845</v>
      </c>
      <c r="E471" t="s">
        <v>110</v>
      </c>
      <c r="F471">
        <v>24</v>
      </c>
      <c r="G471" t="s">
        <v>111</v>
      </c>
      <c r="H471" t="s">
        <v>192</v>
      </c>
      <c r="I471" t="s">
        <v>307</v>
      </c>
      <c r="J471" t="s">
        <v>114</v>
      </c>
      <c r="K471" t="s">
        <v>310</v>
      </c>
      <c r="L471" t="s">
        <v>311</v>
      </c>
      <c r="M471" t="s">
        <v>102</v>
      </c>
      <c r="N471" t="s">
        <v>103</v>
      </c>
      <c r="O471" t="s">
        <v>148</v>
      </c>
      <c r="P471">
        <v>7</v>
      </c>
      <c r="Q471">
        <v>1200</v>
      </c>
      <c r="R471">
        <v>0.1</v>
      </c>
      <c r="S471">
        <v>410</v>
      </c>
      <c r="T471">
        <f>Table1_1[[#This Row],[Quantity]]*Table1_1[[#This Row],[Unit_Price]]</f>
        <v>8400</v>
      </c>
      <c r="U471">
        <f>Table1_1[[#This Row],[Discount]]*Table1_1[[#This Row],[Revenue]]</f>
        <v>840</v>
      </c>
      <c r="V471">
        <f>Table1_1[[#This Row],[Revenue]]-Table1_1[[#This Row],[Discount_amount]]-Table1_1[[#This Row],[Shipping_Cost]]</f>
        <v>7150</v>
      </c>
      <c r="W471" t="s">
        <v>120</v>
      </c>
      <c r="X471" t="s">
        <v>141</v>
      </c>
      <c r="Y471">
        <v>2026</v>
      </c>
      <c r="Z471">
        <v>1</v>
      </c>
      <c r="AA471" t="s">
        <v>1735</v>
      </c>
      <c r="AB471" t="s">
        <v>1712</v>
      </c>
    </row>
    <row r="472" spans="1:28" x14ac:dyDescent="0.25">
      <c r="A472" s="17" t="s">
        <v>2191</v>
      </c>
      <c r="B472" s="6">
        <v>46128</v>
      </c>
      <c r="C472" t="s">
        <v>896</v>
      </c>
      <c r="D472" t="s">
        <v>297</v>
      </c>
      <c r="E472" t="s">
        <v>95</v>
      </c>
      <c r="F472">
        <v>37</v>
      </c>
      <c r="G472" t="s">
        <v>96</v>
      </c>
      <c r="H472" t="s">
        <v>97</v>
      </c>
      <c r="I472" t="s">
        <v>98</v>
      </c>
      <c r="J472" t="s">
        <v>147</v>
      </c>
      <c r="K472" t="s">
        <v>136</v>
      </c>
      <c r="L472" t="s">
        <v>137</v>
      </c>
      <c r="M472" t="s">
        <v>138</v>
      </c>
      <c r="N472" t="s">
        <v>139</v>
      </c>
      <c r="O472" t="s">
        <v>198</v>
      </c>
      <c r="P472">
        <v>1</v>
      </c>
      <c r="Q472">
        <v>1200</v>
      </c>
      <c r="R472">
        <v>0</v>
      </c>
      <c r="S472">
        <v>57</v>
      </c>
      <c r="T472">
        <f>Table1_1[[#This Row],[Quantity]]*Table1_1[[#This Row],[Unit_Price]]</f>
        <v>1200</v>
      </c>
      <c r="U472">
        <f>Table1_1[[#This Row],[Discount]]*Table1_1[[#This Row],[Revenue]]</f>
        <v>0</v>
      </c>
      <c r="V472">
        <f>Table1_1[[#This Row],[Revenue]]-Table1_1[[#This Row],[Discount_amount]]-Table1_1[[#This Row],[Shipping_Cost]]</f>
        <v>1143</v>
      </c>
      <c r="W472" t="s">
        <v>1708</v>
      </c>
      <c r="X472" t="s">
        <v>106</v>
      </c>
      <c r="Y472">
        <v>2026</v>
      </c>
      <c r="Z472">
        <v>2</v>
      </c>
      <c r="AA472" t="s">
        <v>1711</v>
      </c>
      <c r="AB472" t="s">
        <v>1720</v>
      </c>
    </row>
    <row r="473" spans="1:28" x14ac:dyDescent="0.25">
      <c r="A473" s="17" t="s">
        <v>2192</v>
      </c>
      <c r="B473" s="6">
        <v>46023</v>
      </c>
      <c r="C473" t="s">
        <v>560</v>
      </c>
      <c r="D473" t="s">
        <v>453</v>
      </c>
      <c r="E473" t="s">
        <v>110</v>
      </c>
      <c r="F473">
        <v>41</v>
      </c>
      <c r="G473" t="s">
        <v>111</v>
      </c>
      <c r="H473" t="s">
        <v>112</v>
      </c>
      <c r="I473" t="s">
        <v>188</v>
      </c>
      <c r="J473" t="s">
        <v>99</v>
      </c>
      <c r="K473" t="s">
        <v>124</v>
      </c>
      <c r="L473" t="s">
        <v>125</v>
      </c>
      <c r="M473" t="s">
        <v>126</v>
      </c>
      <c r="N473" t="s">
        <v>127</v>
      </c>
      <c r="O473" t="s">
        <v>140</v>
      </c>
      <c r="P473">
        <v>6</v>
      </c>
      <c r="Q473">
        <v>8500</v>
      </c>
      <c r="R473">
        <v>0.1</v>
      </c>
      <c r="S473">
        <v>154</v>
      </c>
      <c r="T473">
        <f>Table1_1[[#This Row],[Quantity]]*Table1_1[[#This Row],[Unit_Price]]</f>
        <v>51000</v>
      </c>
      <c r="U473">
        <f>Table1_1[[#This Row],[Discount]]*Table1_1[[#This Row],[Revenue]]</f>
        <v>5100</v>
      </c>
      <c r="V473">
        <f>Table1_1[[#This Row],[Revenue]]-Table1_1[[#This Row],[Discount_amount]]-Table1_1[[#This Row],[Shipping_Cost]]</f>
        <v>45746</v>
      </c>
      <c r="W473" t="s">
        <v>224</v>
      </c>
      <c r="X473" t="s">
        <v>141</v>
      </c>
      <c r="Y473">
        <v>2026</v>
      </c>
      <c r="Z473">
        <v>1</v>
      </c>
      <c r="AA473" t="s">
        <v>1735</v>
      </c>
      <c r="AB473" t="s">
        <v>1720</v>
      </c>
    </row>
    <row r="474" spans="1:28" x14ac:dyDescent="0.25">
      <c r="A474" s="17" t="s">
        <v>2193</v>
      </c>
      <c r="B474" s="6">
        <v>46238</v>
      </c>
      <c r="C474" t="s">
        <v>835</v>
      </c>
      <c r="D474" t="s">
        <v>1098</v>
      </c>
      <c r="E474" t="s">
        <v>95</v>
      </c>
      <c r="F474">
        <v>43</v>
      </c>
      <c r="G474" t="s">
        <v>159</v>
      </c>
      <c r="H474" t="s">
        <v>249</v>
      </c>
      <c r="I474" t="s">
        <v>250</v>
      </c>
      <c r="J474" t="s">
        <v>114</v>
      </c>
      <c r="K474" t="s">
        <v>222</v>
      </c>
      <c r="L474" t="s">
        <v>1739</v>
      </c>
      <c r="M474" t="s">
        <v>102</v>
      </c>
      <c r="N474" t="s">
        <v>103</v>
      </c>
      <c r="O474" t="s">
        <v>148</v>
      </c>
      <c r="P474">
        <v>5</v>
      </c>
      <c r="Q474">
        <v>1600</v>
      </c>
      <c r="R474">
        <v>0.15</v>
      </c>
      <c r="S474">
        <v>266</v>
      </c>
      <c r="T474">
        <f>Table1_1[[#This Row],[Quantity]]*Table1_1[[#This Row],[Unit_Price]]</f>
        <v>8000</v>
      </c>
      <c r="U474">
        <f>Table1_1[[#This Row],[Discount]]*Table1_1[[#This Row],[Revenue]]</f>
        <v>1200</v>
      </c>
      <c r="V474">
        <f>Table1_1[[#This Row],[Revenue]]-Table1_1[[#This Row],[Discount_amount]]-Table1_1[[#This Row],[Shipping_Cost]]</f>
        <v>6534</v>
      </c>
      <c r="W474" t="s">
        <v>1716</v>
      </c>
      <c r="X474" t="s">
        <v>106</v>
      </c>
      <c r="Y474">
        <v>2026</v>
      </c>
      <c r="Z474">
        <v>3</v>
      </c>
      <c r="AA474" t="s">
        <v>1743</v>
      </c>
      <c r="AB474" t="s">
        <v>1706</v>
      </c>
    </row>
    <row r="475" spans="1:28" x14ac:dyDescent="0.25">
      <c r="A475" s="17" t="s">
        <v>2194</v>
      </c>
      <c r="B475" s="6">
        <v>46062</v>
      </c>
      <c r="C475" t="s">
        <v>1100</v>
      </c>
      <c r="D475" t="s">
        <v>950</v>
      </c>
      <c r="E475" t="s">
        <v>95</v>
      </c>
      <c r="F475">
        <v>33</v>
      </c>
      <c r="G475" t="s">
        <v>111</v>
      </c>
      <c r="H475" t="s">
        <v>112</v>
      </c>
      <c r="I475" t="s">
        <v>113</v>
      </c>
      <c r="J475" t="s">
        <v>147</v>
      </c>
      <c r="K475" t="s">
        <v>136</v>
      </c>
      <c r="L475" t="s">
        <v>137</v>
      </c>
      <c r="M475" t="s">
        <v>138</v>
      </c>
      <c r="N475" t="s">
        <v>139</v>
      </c>
      <c r="O475" t="s">
        <v>194</v>
      </c>
      <c r="P475">
        <v>2</v>
      </c>
      <c r="Q475">
        <v>1200</v>
      </c>
      <c r="R475">
        <v>0.15</v>
      </c>
      <c r="S475">
        <v>176</v>
      </c>
      <c r="T475">
        <f>Table1_1[[#This Row],[Quantity]]*Table1_1[[#This Row],[Unit_Price]]</f>
        <v>2400</v>
      </c>
      <c r="U475">
        <f>Table1_1[[#This Row],[Discount]]*Table1_1[[#This Row],[Revenue]]</f>
        <v>360</v>
      </c>
      <c r="V475">
        <f>Table1_1[[#This Row],[Revenue]]-Table1_1[[#This Row],[Discount_amount]]-Table1_1[[#This Row],[Shipping_Cost]]</f>
        <v>1864</v>
      </c>
      <c r="W475" t="s">
        <v>224</v>
      </c>
      <c r="X475" t="s">
        <v>129</v>
      </c>
      <c r="Y475">
        <v>2026</v>
      </c>
      <c r="Z475">
        <v>1</v>
      </c>
      <c r="AA475" t="s">
        <v>1709</v>
      </c>
      <c r="AB475" t="s">
        <v>1737</v>
      </c>
    </row>
    <row r="476" spans="1:28" x14ac:dyDescent="0.25">
      <c r="A476" s="17" t="s">
        <v>2195</v>
      </c>
      <c r="B476" s="6">
        <v>46217</v>
      </c>
      <c r="C476" t="s">
        <v>981</v>
      </c>
      <c r="D476" t="s">
        <v>1102</v>
      </c>
      <c r="E476" t="s">
        <v>110</v>
      </c>
      <c r="F476">
        <v>39</v>
      </c>
      <c r="G476" t="s">
        <v>133</v>
      </c>
      <c r="H476" t="s">
        <v>180</v>
      </c>
      <c r="I476" t="s">
        <v>181</v>
      </c>
      <c r="J476" t="s">
        <v>99</v>
      </c>
      <c r="K476" t="s">
        <v>339</v>
      </c>
      <c r="L476" t="s">
        <v>340</v>
      </c>
      <c r="M476" t="s">
        <v>102</v>
      </c>
      <c r="N476" t="s">
        <v>342</v>
      </c>
      <c r="O476" t="s">
        <v>194</v>
      </c>
      <c r="P476">
        <v>4</v>
      </c>
      <c r="Q476">
        <v>65000</v>
      </c>
      <c r="R476">
        <v>0.15</v>
      </c>
      <c r="S476">
        <v>277</v>
      </c>
      <c r="T476">
        <f>Table1_1[[#This Row],[Quantity]]*Table1_1[[#This Row],[Unit_Price]]</f>
        <v>260000</v>
      </c>
      <c r="U476">
        <f>Table1_1[[#This Row],[Discount]]*Table1_1[[#This Row],[Revenue]]</f>
        <v>39000</v>
      </c>
      <c r="V476">
        <f>Table1_1[[#This Row],[Revenue]]-Table1_1[[#This Row],[Discount_amount]]-Table1_1[[#This Row],[Shipping_Cost]]</f>
        <v>220723</v>
      </c>
      <c r="W476" t="s">
        <v>1708</v>
      </c>
      <c r="X476" t="s">
        <v>106</v>
      </c>
      <c r="Y476">
        <v>2026</v>
      </c>
      <c r="Z476">
        <v>3</v>
      </c>
      <c r="AA476" t="s">
        <v>1702</v>
      </c>
      <c r="AB476" t="s">
        <v>1706</v>
      </c>
    </row>
    <row r="477" spans="1:28" x14ac:dyDescent="0.25">
      <c r="A477" s="17" t="s">
        <v>2196</v>
      </c>
      <c r="B477" s="6">
        <v>46238</v>
      </c>
      <c r="C477" t="s">
        <v>626</v>
      </c>
      <c r="D477" t="s">
        <v>445</v>
      </c>
      <c r="E477" t="s">
        <v>95</v>
      </c>
      <c r="F477">
        <v>37</v>
      </c>
      <c r="G477" t="s">
        <v>111</v>
      </c>
      <c r="H477" t="s">
        <v>152</v>
      </c>
      <c r="I477" t="s">
        <v>153</v>
      </c>
      <c r="J477" t="s">
        <v>114</v>
      </c>
      <c r="K477" t="s">
        <v>182</v>
      </c>
      <c r="L477" t="s">
        <v>183</v>
      </c>
      <c r="M477" t="s">
        <v>138</v>
      </c>
      <c r="N477" t="s">
        <v>184</v>
      </c>
      <c r="O477" t="s">
        <v>119</v>
      </c>
      <c r="P477">
        <v>3</v>
      </c>
      <c r="Q477">
        <v>650</v>
      </c>
      <c r="R477">
        <v>0.15</v>
      </c>
      <c r="S477">
        <v>151</v>
      </c>
      <c r="T477">
        <f>Table1_1[[#This Row],[Quantity]]*Table1_1[[#This Row],[Unit_Price]]</f>
        <v>1950</v>
      </c>
      <c r="U477">
        <f>Table1_1[[#This Row],[Discount]]*Table1_1[[#This Row],[Revenue]]</f>
        <v>292.5</v>
      </c>
      <c r="V477">
        <f>Table1_1[[#This Row],[Revenue]]-Table1_1[[#This Row],[Discount_amount]]-Table1_1[[#This Row],[Shipping_Cost]]</f>
        <v>1506.5</v>
      </c>
      <c r="W477" t="s">
        <v>224</v>
      </c>
      <c r="X477" t="s">
        <v>129</v>
      </c>
      <c r="Y477">
        <v>2026</v>
      </c>
      <c r="Z477">
        <v>3</v>
      </c>
      <c r="AA477" t="s">
        <v>1743</v>
      </c>
      <c r="AB477" t="s">
        <v>1706</v>
      </c>
    </row>
    <row r="478" spans="1:28" x14ac:dyDescent="0.25">
      <c r="A478" s="17" t="s">
        <v>2197</v>
      </c>
      <c r="B478" s="6">
        <v>46208</v>
      </c>
      <c r="C478" t="s">
        <v>361</v>
      </c>
      <c r="D478" t="s">
        <v>253</v>
      </c>
      <c r="E478" t="s">
        <v>95</v>
      </c>
      <c r="F478">
        <v>41</v>
      </c>
      <c r="G478" t="s">
        <v>133</v>
      </c>
      <c r="H478" t="s">
        <v>390</v>
      </c>
      <c r="I478" t="s">
        <v>391</v>
      </c>
      <c r="J478" t="s">
        <v>114</v>
      </c>
      <c r="K478" t="s">
        <v>310</v>
      </c>
      <c r="L478" t="s">
        <v>311</v>
      </c>
      <c r="M478" t="s">
        <v>102</v>
      </c>
      <c r="N478" t="s">
        <v>103</v>
      </c>
      <c r="O478" t="s">
        <v>140</v>
      </c>
      <c r="P478">
        <v>2</v>
      </c>
      <c r="Q478">
        <v>1200</v>
      </c>
      <c r="R478">
        <v>0.05</v>
      </c>
      <c r="S478">
        <v>419</v>
      </c>
      <c r="T478">
        <f>Table1_1[[#This Row],[Quantity]]*Table1_1[[#This Row],[Unit_Price]]</f>
        <v>2400</v>
      </c>
      <c r="U478">
        <f>Table1_1[[#This Row],[Discount]]*Table1_1[[#This Row],[Revenue]]</f>
        <v>120</v>
      </c>
      <c r="V478">
        <f>Table1_1[[#This Row],[Revenue]]-Table1_1[[#This Row],[Discount_amount]]-Table1_1[[#This Row],[Shipping_Cost]]</f>
        <v>1861</v>
      </c>
      <c r="W478" t="s">
        <v>120</v>
      </c>
      <c r="X478" t="s">
        <v>129</v>
      </c>
      <c r="Y478">
        <v>2026</v>
      </c>
      <c r="Z478">
        <v>3</v>
      </c>
      <c r="AA478" t="s">
        <v>1702</v>
      </c>
      <c r="AB478" t="s">
        <v>1712</v>
      </c>
    </row>
    <row r="479" spans="1:28" x14ac:dyDescent="0.25">
      <c r="A479" s="17" t="s">
        <v>2198</v>
      </c>
      <c r="B479" s="6">
        <v>46200</v>
      </c>
      <c r="C479" t="s">
        <v>902</v>
      </c>
      <c r="D479" t="s">
        <v>302</v>
      </c>
      <c r="E479" t="s">
        <v>110</v>
      </c>
      <c r="F479">
        <v>35</v>
      </c>
      <c r="G479" t="s">
        <v>159</v>
      </c>
      <c r="H479" t="s">
        <v>249</v>
      </c>
      <c r="I479" t="s">
        <v>250</v>
      </c>
      <c r="J479" t="s">
        <v>114</v>
      </c>
      <c r="K479" t="s">
        <v>174</v>
      </c>
      <c r="L479" t="s">
        <v>1724</v>
      </c>
      <c r="M479" t="s">
        <v>102</v>
      </c>
      <c r="N479" t="s">
        <v>176</v>
      </c>
      <c r="O479" t="s">
        <v>104</v>
      </c>
      <c r="P479">
        <v>2</v>
      </c>
      <c r="Q479">
        <v>12500</v>
      </c>
      <c r="R479">
        <v>0.1</v>
      </c>
      <c r="S479">
        <v>229</v>
      </c>
      <c r="T479">
        <f>Table1_1[[#This Row],[Quantity]]*Table1_1[[#This Row],[Unit_Price]]</f>
        <v>25000</v>
      </c>
      <c r="U479">
        <f>Table1_1[[#This Row],[Discount]]*Table1_1[[#This Row],[Revenue]]</f>
        <v>2500</v>
      </c>
      <c r="V479">
        <f>Table1_1[[#This Row],[Revenue]]-Table1_1[[#This Row],[Discount_amount]]-Table1_1[[#This Row],[Shipping_Cost]]</f>
        <v>22271</v>
      </c>
      <c r="W479" t="s">
        <v>1716</v>
      </c>
      <c r="X479" t="s">
        <v>106</v>
      </c>
      <c r="Y479">
        <v>2026</v>
      </c>
      <c r="Z479">
        <v>2</v>
      </c>
      <c r="AA479" t="s">
        <v>1714</v>
      </c>
      <c r="AB479" t="s">
        <v>1728</v>
      </c>
    </row>
    <row r="480" spans="1:28" x14ac:dyDescent="0.25">
      <c r="A480" s="17" t="s">
        <v>2199</v>
      </c>
      <c r="B480" s="6">
        <v>46217</v>
      </c>
      <c r="C480" t="s">
        <v>427</v>
      </c>
      <c r="D480" t="s">
        <v>478</v>
      </c>
      <c r="E480" t="s">
        <v>95</v>
      </c>
      <c r="F480">
        <v>36</v>
      </c>
      <c r="G480" t="s">
        <v>133</v>
      </c>
      <c r="H480" t="s">
        <v>390</v>
      </c>
      <c r="I480" t="s">
        <v>391</v>
      </c>
      <c r="J480" t="s">
        <v>99</v>
      </c>
      <c r="K480" t="s">
        <v>182</v>
      </c>
      <c r="L480" t="s">
        <v>183</v>
      </c>
      <c r="M480" t="s">
        <v>138</v>
      </c>
      <c r="N480" t="s">
        <v>184</v>
      </c>
      <c r="O480" t="s">
        <v>169</v>
      </c>
      <c r="P480">
        <v>4</v>
      </c>
      <c r="Q480">
        <v>650</v>
      </c>
      <c r="R480">
        <v>0.1</v>
      </c>
      <c r="S480">
        <v>197</v>
      </c>
      <c r="T480">
        <f>Table1_1[[#This Row],[Quantity]]*Table1_1[[#This Row],[Unit_Price]]</f>
        <v>2600</v>
      </c>
      <c r="U480">
        <f>Table1_1[[#This Row],[Discount]]*Table1_1[[#This Row],[Revenue]]</f>
        <v>260</v>
      </c>
      <c r="V480">
        <f>Table1_1[[#This Row],[Revenue]]-Table1_1[[#This Row],[Discount_amount]]-Table1_1[[#This Row],[Shipping_Cost]]</f>
        <v>2143</v>
      </c>
      <c r="W480" t="s">
        <v>224</v>
      </c>
      <c r="X480" t="s">
        <v>141</v>
      </c>
      <c r="Y480">
        <v>2026</v>
      </c>
      <c r="Z480">
        <v>3</v>
      </c>
      <c r="AA480" t="s">
        <v>1702</v>
      </c>
      <c r="AB480" t="s">
        <v>1706</v>
      </c>
    </row>
    <row r="481" spans="1:28" x14ac:dyDescent="0.25">
      <c r="A481" s="17" t="s">
        <v>2200</v>
      </c>
      <c r="B481" s="6">
        <v>46137</v>
      </c>
      <c r="C481" t="s">
        <v>647</v>
      </c>
      <c r="D481" t="s">
        <v>845</v>
      </c>
      <c r="E481" t="s">
        <v>110</v>
      </c>
      <c r="F481">
        <v>51</v>
      </c>
      <c r="G481" t="s">
        <v>111</v>
      </c>
      <c r="H481" t="s">
        <v>112</v>
      </c>
      <c r="I481" t="s">
        <v>315</v>
      </c>
      <c r="J481" t="s">
        <v>147</v>
      </c>
      <c r="K481" t="s">
        <v>115</v>
      </c>
      <c r="L481" t="s">
        <v>116</v>
      </c>
      <c r="M481" t="s">
        <v>117</v>
      </c>
      <c r="N481" t="s">
        <v>118</v>
      </c>
      <c r="O481" t="s">
        <v>198</v>
      </c>
      <c r="P481">
        <v>3</v>
      </c>
      <c r="Q481">
        <v>1600</v>
      </c>
      <c r="R481">
        <v>0.2</v>
      </c>
      <c r="S481">
        <v>157</v>
      </c>
      <c r="T481">
        <f>Table1_1[[#This Row],[Quantity]]*Table1_1[[#This Row],[Unit_Price]]</f>
        <v>4800</v>
      </c>
      <c r="U481">
        <f>Table1_1[[#This Row],[Discount]]*Table1_1[[#This Row],[Revenue]]</f>
        <v>960</v>
      </c>
      <c r="V481">
        <f>Table1_1[[#This Row],[Revenue]]-Table1_1[[#This Row],[Discount_amount]]-Table1_1[[#This Row],[Shipping_Cost]]</f>
        <v>3683</v>
      </c>
      <c r="W481" t="s">
        <v>120</v>
      </c>
      <c r="X481" t="s">
        <v>106</v>
      </c>
      <c r="Y481">
        <v>2026</v>
      </c>
      <c r="Z481">
        <v>2</v>
      </c>
      <c r="AA481" t="s">
        <v>1711</v>
      </c>
      <c r="AB481" t="s">
        <v>1728</v>
      </c>
    </row>
    <row r="482" spans="1:28" x14ac:dyDescent="0.25">
      <c r="A482" s="17" t="s">
        <v>2201</v>
      </c>
      <c r="B482" s="6">
        <v>46092</v>
      </c>
      <c r="C482" t="s">
        <v>718</v>
      </c>
      <c r="D482" t="s">
        <v>728</v>
      </c>
      <c r="E482" t="s">
        <v>110</v>
      </c>
      <c r="F482">
        <v>48</v>
      </c>
      <c r="G482" t="s">
        <v>111</v>
      </c>
      <c r="H482" t="s">
        <v>152</v>
      </c>
      <c r="I482" t="s">
        <v>274</v>
      </c>
      <c r="J482" t="s">
        <v>147</v>
      </c>
      <c r="K482" t="s">
        <v>254</v>
      </c>
      <c r="L482" t="s">
        <v>255</v>
      </c>
      <c r="M482" t="s">
        <v>232</v>
      </c>
      <c r="N482" t="s">
        <v>256</v>
      </c>
      <c r="O482" t="s">
        <v>194</v>
      </c>
      <c r="P482">
        <v>2</v>
      </c>
      <c r="Q482">
        <v>400</v>
      </c>
      <c r="R482">
        <v>0.1</v>
      </c>
      <c r="S482">
        <v>114</v>
      </c>
      <c r="T482">
        <f>Table1_1[[#This Row],[Quantity]]*Table1_1[[#This Row],[Unit_Price]]</f>
        <v>800</v>
      </c>
      <c r="U482">
        <f>Table1_1[[#This Row],[Discount]]*Table1_1[[#This Row],[Revenue]]</f>
        <v>80</v>
      </c>
      <c r="V482">
        <f>Table1_1[[#This Row],[Revenue]]-Table1_1[[#This Row],[Discount_amount]]-Table1_1[[#This Row],[Shipping_Cost]]</f>
        <v>606</v>
      </c>
      <c r="W482" t="s">
        <v>224</v>
      </c>
      <c r="X482" t="s">
        <v>129</v>
      </c>
      <c r="Y482">
        <v>2026</v>
      </c>
      <c r="Z482">
        <v>1</v>
      </c>
      <c r="AA482" t="s">
        <v>1717</v>
      </c>
      <c r="AB482" t="s">
        <v>1703</v>
      </c>
    </row>
    <row r="483" spans="1:28" x14ac:dyDescent="0.25">
      <c r="A483" s="17" t="s">
        <v>2202</v>
      </c>
      <c r="B483" s="6">
        <v>46171</v>
      </c>
      <c r="C483" t="s">
        <v>536</v>
      </c>
      <c r="D483" t="s">
        <v>913</v>
      </c>
      <c r="E483" t="s">
        <v>110</v>
      </c>
      <c r="F483">
        <v>42</v>
      </c>
      <c r="G483" t="s">
        <v>111</v>
      </c>
      <c r="H483" t="s">
        <v>152</v>
      </c>
      <c r="I483" t="s">
        <v>153</v>
      </c>
      <c r="J483" t="s">
        <v>147</v>
      </c>
      <c r="K483" t="s">
        <v>310</v>
      </c>
      <c r="L483" t="s">
        <v>311</v>
      </c>
      <c r="M483" t="s">
        <v>102</v>
      </c>
      <c r="N483" t="s">
        <v>103</v>
      </c>
      <c r="O483" t="s">
        <v>198</v>
      </c>
      <c r="P483">
        <v>3</v>
      </c>
      <c r="Q483">
        <v>1200</v>
      </c>
      <c r="R483">
        <v>0.1</v>
      </c>
      <c r="S483">
        <v>463</v>
      </c>
      <c r="T483">
        <f>Table1_1[[#This Row],[Quantity]]*Table1_1[[#This Row],[Unit_Price]]</f>
        <v>3600</v>
      </c>
      <c r="U483">
        <f>Table1_1[[#This Row],[Discount]]*Table1_1[[#This Row],[Revenue]]</f>
        <v>360</v>
      </c>
      <c r="V483">
        <f>Table1_1[[#This Row],[Revenue]]-Table1_1[[#This Row],[Discount_amount]]-Table1_1[[#This Row],[Shipping_Cost]]</f>
        <v>2777</v>
      </c>
      <c r="W483" t="s">
        <v>105</v>
      </c>
      <c r="X483" t="s">
        <v>106</v>
      </c>
      <c r="Y483">
        <v>2026</v>
      </c>
      <c r="Z483">
        <v>2</v>
      </c>
      <c r="AA483" t="s">
        <v>1705</v>
      </c>
      <c r="AB483" t="s">
        <v>1722</v>
      </c>
    </row>
    <row r="484" spans="1:28" x14ac:dyDescent="0.25">
      <c r="A484" s="17" t="s">
        <v>2203</v>
      </c>
      <c r="B484" s="6">
        <v>46191</v>
      </c>
      <c r="C484" t="s">
        <v>617</v>
      </c>
      <c r="D484" t="s">
        <v>283</v>
      </c>
      <c r="E484" t="s">
        <v>110</v>
      </c>
      <c r="F484">
        <v>38</v>
      </c>
      <c r="G484" t="s">
        <v>111</v>
      </c>
      <c r="H484" t="s">
        <v>145</v>
      </c>
      <c r="I484" t="s">
        <v>303</v>
      </c>
      <c r="J484" t="s">
        <v>114</v>
      </c>
      <c r="K484" t="s">
        <v>238</v>
      </c>
      <c r="L484" t="s">
        <v>239</v>
      </c>
      <c r="M484" t="s">
        <v>126</v>
      </c>
      <c r="N484" t="s">
        <v>240</v>
      </c>
      <c r="O484" t="s">
        <v>140</v>
      </c>
      <c r="P484">
        <v>3</v>
      </c>
      <c r="Q484">
        <v>10500</v>
      </c>
      <c r="R484">
        <v>0</v>
      </c>
      <c r="S484">
        <v>175</v>
      </c>
      <c r="T484">
        <f>Table1_1[[#This Row],[Quantity]]*Table1_1[[#This Row],[Unit_Price]]</f>
        <v>31500</v>
      </c>
      <c r="U484">
        <f>Table1_1[[#This Row],[Discount]]*Table1_1[[#This Row],[Revenue]]</f>
        <v>0</v>
      </c>
      <c r="V484">
        <f>Table1_1[[#This Row],[Revenue]]-Table1_1[[#This Row],[Discount_amount]]-Table1_1[[#This Row],[Shipping_Cost]]</f>
        <v>31325</v>
      </c>
      <c r="W484" t="s">
        <v>105</v>
      </c>
      <c r="X484" t="s">
        <v>129</v>
      </c>
      <c r="Y484">
        <v>2026</v>
      </c>
      <c r="Z484">
        <v>2</v>
      </c>
      <c r="AA484" t="s">
        <v>1714</v>
      </c>
      <c r="AB484" t="s">
        <v>1720</v>
      </c>
    </row>
    <row r="485" spans="1:28" x14ac:dyDescent="0.25">
      <c r="A485" s="17" t="s">
        <v>2204</v>
      </c>
      <c r="B485" s="6">
        <v>46058</v>
      </c>
      <c r="C485" t="s">
        <v>383</v>
      </c>
      <c r="D485" t="s">
        <v>726</v>
      </c>
      <c r="E485" t="s">
        <v>95</v>
      </c>
      <c r="F485">
        <v>44</v>
      </c>
      <c r="G485" t="s">
        <v>159</v>
      </c>
      <c r="H485" t="s">
        <v>160</v>
      </c>
      <c r="I485" t="s">
        <v>161</v>
      </c>
      <c r="J485" t="s">
        <v>99</v>
      </c>
      <c r="K485" t="s">
        <v>124</v>
      </c>
      <c r="L485" t="s">
        <v>125</v>
      </c>
      <c r="M485" t="s">
        <v>126</v>
      </c>
      <c r="N485" t="s">
        <v>127</v>
      </c>
      <c r="O485" t="s">
        <v>104</v>
      </c>
      <c r="P485">
        <v>4</v>
      </c>
      <c r="Q485">
        <v>8500</v>
      </c>
      <c r="R485">
        <v>0.1</v>
      </c>
      <c r="S485">
        <v>114</v>
      </c>
      <c r="T485">
        <f>Table1_1[[#This Row],[Quantity]]*Table1_1[[#This Row],[Unit_Price]]</f>
        <v>34000</v>
      </c>
      <c r="U485">
        <f>Table1_1[[#This Row],[Discount]]*Table1_1[[#This Row],[Revenue]]</f>
        <v>3400</v>
      </c>
      <c r="V485">
        <f>Table1_1[[#This Row],[Revenue]]-Table1_1[[#This Row],[Discount_amount]]-Table1_1[[#This Row],[Shipping_Cost]]</f>
        <v>30486</v>
      </c>
      <c r="W485" t="s">
        <v>1708</v>
      </c>
      <c r="X485" t="s">
        <v>141</v>
      </c>
      <c r="Y485">
        <v>2026</v>
      </c>
      <c r="Z485">
        <v>1</v>
      </c>
      <c r="AA485" t="s">
        <v>1709</v>
      </c>
      <c r="AB485" t="s">
        <v>1720</v>
      </c>
    </row>
    <row r="486" spans="1:28" x14ac:dyDescent="0.25">
      <c r="A486" s="17" t="s">
        <v>2205</v>
      </c>
      <c r="B486" s="6">
        <v>46048</v>
      </c>
      <c r="C486" t="s">
        <v>210</v>
      </c>
      <c r="D486" t="s">
        <v>280</v>
      </c>
      <c r="E486" t="s">
        <v>110</v>
      </c>
      <c r="F486">
        <v>31</v>
      </c>
      <c r="G486" t="s">
        <v>159</v>
      </c>
      <c r="H486" t="s">
        <v>249</v>
      </c>
      <c r="I486" t="s">
        <v>250</v>
      </c>
      <c r="J486" t="s">
        <v>147</v>
      </c>
      <c r="K486" t="s">
        <v>310</v>
      </c>
      <c r="L486" t="s">
        <v>311</v>
      </c>
      <c r="M486" t="s">
        <v>102</v>
      </c>
      <c r="N486" t="s">
        <v>103</v>
      </c>
      <c r="O486" t="s">
        <v>194</v>
      </c>
      <c r="P486">
        <v>8</v>
      </c>
      <c r="Q486">
        <v>1200</v>
      </c>
      <c r="R486">
        <v>0.1</v>
      </c>
      <c r="S486">
        <v>420</v>
      </c>
      <c r="T486">
        <f>Table1_1[[#This Row],[Quantity]]*Table1_1[[#This Row],[Unit_Price]]</f>
        <v>9600</v>
      </c>
      <c r="U486">
        <f>Table1_1[[#This Row],[Discount]]*Table1_1[[#This Row],[Revenue]]</f>
        <v>960</v>
      </c>
      <c r="V486">
        <f>Table1_1[[#This Row],[Revenue]]-Table1_1[[#This Row],[Discount_amount]]-Table1_1[[#This Row],[Shipping_Cost]]</f>
        <v>8220</v>
      </c>
      <c r="W486" t="s">
        <v>1708</v>
      </c>
      <c r="X486" t="s">
        <v>141</v>
      </c>
      <c r="Y486">
        <v>2026</v>
      </c>
      <c r="Z486">
        <v>1</v>
      </c>
      <c r="AA486" t="s">
        <v>1735</v>
      </c>
      <c r="AB486" t="s">
        <v>1737</v>
      </c>
    </row>
    <row r="487" spans="1:28" x14ac:dyDescent="0.25">
      <c r="A487" s="17" t="s">
        <v>2206</v>
      </c>
      <c r="B487" s="6">
        <v>46086</v>
      </c>
      <c r="C487" t="s">
        <v>1114</v>
      </c>
      <c r="D487" t="s">
        <v>516</v>
      </c>
      <c r="E487" t="s">
        <v>95</v>
      </c>
      <c r="F487">
        <v>49</v>
      </c>
      <c r="G487" t="s">
        <v>159</v>
      </c>
      <c r="H487" t="s">
        <v>202</v>
      </c>
      <c r="I487" t="s">
        <v>203</v>
      </c>
      <c r="J487" t="s">
        <v>114</v>
      </c>
      <c r="K487" t="s">
        <v>310</v>
      </c>
      <c r="L487" t="s">
        <v>311</v>
      </c>
      <c r="M487" t="s">
        <v>102</v>
      </c>
      <c r="N487" t="s">
        <v>103</v>
      </c>
      <c r="O487" t="s">
        <v>140</v>
      </c>
      <c r="P487">
        <v>5</v>
      </c>
      <c r="Q487">
        <v>1200</v>
      </c>
      <c r="R487">
        <v>0.05</v>
      </c>
      <c r="S487">
        <v>247</v>
      </c>
      <c r="T487">
        <f>Table1_1[[#This Row],[Quantity]]*Table1_1[[#This Row],[Unit_Price]]</f>
        <v>6000</v>
      </c>
      <c r="U487">
        <f>Table1_1[[#This Row],[Discount]]*Table1_1[[#This Row],[Revenue]]</f>
        <v>300</v>
      </c>
      <c r="V487">
        <f>Table1_1[[#This Row],[Revenue]]-Table1_1[[#This Row],[Discount_amount]]-Table1_1[[#This Row],[Shipping_Cost]]</f>
        <v>5453</v>
      </c>
      <c r="W487" t="s">
        <v>1708</v>
      </c>
      <c r="X487" t="s">
        <v>106</v>
      </c>
      <c r="Y487">
        <v>2026</v>
      </c>
      <c r="Z487">
        <v>1</v>
      </c>
      <c r="AA487" t="s">
        <v>1717</v>
      </c>
      <c r="AB487" t="s">
        <v>1720</v>
      </c>
    </row>
    <row r="488" spans="1:28" x14ac:dyDescent="0.25">
      <c r="A488" s="17" t="s">
        <v>2207</v>
      </c>
      <c r="B488" s="6">
        <v>46206</v>
      </c>
      <c r="C488" t="s">
        <v>376</v>
      </c>
      <c r="D488" t="s">
        <v>1102</v>
      </c>
      <c r="E488" t="s">
        <v>110</v>
      </c>
      <c r="F488">
        <v>47</v>
      </c>
      <c r="G488" t="s">
        <v>111</v>
      </c>
      <c r="H488" t="s">
        <v>236</v>
      </c>
      <c r="I488" t="s">
        <v>237</v>
      </c>
      <c r="J488" t="s">
        <v>147</v>
      </c>
      <c r="K488" t="s">
        <v>254</v>
      </c>
      <c r="L488" t="s">
        <v>255</v>
      </c>
      <c r="M488" t="s">
        <v>232</v>
      </c>
      <c r="N488" t="s">
        <v>256</v>
      </c>
      <c r="O488" t="s">
        <v>198</v>
      </c>
      <c r="P488">
        <v>3</v>
      </c>
      <c r="Q488">
        <v>400</v>
      </c>
      <c r="R488">
        <v>0.05</v>
      </c>
      <c r="S488">
        <v>144</v>
      </c>
      <c r="T488">
        <f>Table1_1[[#This Row],[Quantity]]*Table1_1[[#This Row],[Unit_Price]]</f>
        <v>1200</v>
      </c>
      <c r="U488">
        <f>Table1_1[[#This Row],[Discount]]*Table1_1[[#This Row],[Revenue]]</f>
        <v>60</v>
      </c>
      <c r="V488">
        <f>Table1_1[[#This Row],[Revenue]]-Table1_1[[#This Row],[Discount_amount]]-Table1_1[[#This Row],[Shipping_Cost]]</f>
        <v>996</v>
      </c>
      <c r="W488" t="s">
        <v>1716</v>
      </c>
      <c r="X488" t="s">
        <v>106</v>
      </c>
      <c r="Y488">
        <v>2026</v>
      </c>
      <c r="Z488">
        <v>3</v>
      </c>
      <c r="AA488" t="s">
        <v>1702</v>
      </c>
      <c r="AB488" t="s">
        <v>1722</v>
      </c>
    </row>
    <row r="489" spans="1:28" x14ac:dyDescent="0.25">
      <c r="A489" s="17" t="s">
        <v>2208</v>
      </c>
      <c r="B489" s="6">
        <v>46154</v>
      </c>
      <c r="C489" t="s">
        <v>1117</v>
      </c>
      <c r="D489" t="s">
        <v>1025</v>
      </c>
      <c r="E489" t="s">
        <v>110</v>
      </c>
      <c r="F489">
        <v>35</v>
      </c>
      <c r="G489" t="s">
        <v>111</v>
      </c>
      <c r="H489" t="s">
        <v>152</v>
      </c>
      <c r="I489" t="s">
        <v>153</v>
      </c>
      <c r="J489" t="s">
        <v>99</v>
      </c>
      <c r="K489" t="s">
        <v>174</v>
      </c>
      <c r="L489" t="s">
        <v>1724</v>
      </c>
      <c r="M489" t="s">
        <v>102</v>
      </c>
      <c r="N489" t="s">
        <v>176</v>
      </c>
      <c r="O489" t="s">
        <v>198</v>
      </c>
      <c r="P489">
        <v>7</v>
      </c>
      <c r="Q489">
        <v>12500</v>
      </c>
      <c r="R489">
        <v>0</v>
      </c>
      <c r="S489">
        <v>291</v>
      </c>
      <c r="T489">
        <f>Table1_1[[#This Row],[Quantity]]*Table1_1[[#This Row],[Unit_Price]]</f>
        <v>87500</v>
      </c>
      <c r="U489">
        <f>Table1_1[[#This Row],[Discount]]*Table1_1[[#This Row],[Revenue]]</f>
        <v>0</v>
      </c>
      <c r="V489">
        <f>Table1_1[[#This Row],[Revenue]]-Table1_1[[#This Row],[Discount_amount]]-Table1_1[[#This Row],[Shipping_Cost]]</f>
        <v>87209</v>
      </c>
      <c r="W489" t="s">
        <v>1708</v>
      </c>
      <c r="X489" t="s">
        <v>106</v>
      </c>
      <c r="Y489">
        <v>2026</v>
      </c>
      <c r="Z489">
        <v>2</v>
      </c>
      <c r="AA489" t="s">
        <v>1705</v>
      </c>
      <c r="AB489" t="s">
        <v>1706</v>
      </c>
    </row>
    <row r="490" spans="1:28" x14ac:dyDescent="0.25">
      <c r="A490" s="17" t="s">
        <v>2209</v>
      </c>
      <c r="B490" s="6">
        <v>46074</v>
      </c>
      <c r="C490" t="s">
        <v>425</v>
      </c>
      <c r="D490" t="s">
        <v>478</v>
      </c>
      <c r="E490" t="s">
        <v>95</v>
      </c>
      <c r="F490">
        <v>29</v>
      </c>
      <c r="G490" t="s">
        <v>133</v>
      </c>
      <c r="H490" t="s">
        <v>180</v>
      </c>
      <c r="I490" t="s">
        <v>181</v>
      </c>
      <c r="J490" t="s">
        <v>114</v>
      </c>
      <c r="K490" t="s">
        <v>310</v>
      </c>
      <c r="L490" t="s">
        <v>311</v>
      </c>
      <c r="M490" t="s">
        <v>102</v>
      </c>
      <c r="N490" t="s">
        <v>103</v>
      </c>
      <c r="O490" t="s">
        <v>154</v>
      </c>
      <c r="P490">
        <v>8</v>
      </c>
      <c r="Q490">
        <v>1200</v>
      </c>
      <c r="R490">
        <v>0.15</v>
      </c>
      <c r="S490">
        <v>145</v>
      </c>
      <c r="T490">
        <f>Table1_1[[#This Row],[Quantity]]*Table1_1[[#This Row],[Unit_Price]]</f>
        <v>9600</v>
      </c>
      <c r="U490">
        <f>Table1_1[[#This Row],[Discount]]*Table1_1[[#This Row],[Revenue]]</f>
        <v>1440</v>
      </c>
      <c r="V490">
        <f>Table1_1[[#This Row],[Revenue]]-Table1_1[[#This Row],[Discount_amount]]-Table1_1[[#This Row],[Shipping_Cost]]</f>
        <v>8015</v>
      </c>
      <c r="W490" t="s">
        <v>224</v>
      </c>
      <c r="X490" t="s">
        <v>106</v>
      </c>
      <c r="Y490">
        <v>2026</v>
      </c>
      <c r="Z490">
        <v>1</v>
      </c>
      <c r="AA490" t="s">
        <v>1709</v>
      </c>
      <c r="AB490" t="s">
        <v>1728</v>
      </c>
    </row>
    <row r="491" spans="1:28" x14ac:dyDescent="0.25">
      <c r="A491" s="17" t="s">
        <v>2210</v>
      </c>
      <c r="B491" s="6">
        <v>46258</v>
      </c>
      <c r="C491" t="s">
        <v>402</v>
      </c>
      <c r="D491" t="s">
        <v>551</v>
      </c>
      <c r="E491" t="s">
        <v>110</v>
      </c>
      <c r="F491">
        <v>31</v>
      </c>
      <c r="G491" t="s">
        <v>111</v>
      </c>
      <c r="H491" t="s">
        <v>145</v>
      </c>
      <c r="I491" t="s">
        <v>146</v>
      </c>
      <c r="J491" t="s">
        <v>147</v>
      </c>
      <c r="K491" t="s">
        <v>100</v>
      </c>
      <c r="L491" t="s">
        <v>101</v>
      </c>
      <c r="M491" t="s">
        <v>102</v>
      </c>
      <c r="N491" t="s">
        <v>103</v>
      </c>
      <c r="O491" t="s">
        <v>154</v>
      </c>
      <c r="P491">
        <v>1</v>
      </c>
      <c r="Q491">
        <v>850</v>
      </c>
      <c r="R491">
        <v>0.05</v>
      </c>
      <c r="S491">
        <v>466</v>
      </c>
      <c r="T491">
        <f>Table1_1[[#This Row],[Quantity]]*Table1_1[[#This Row],[Unit_Price]]</f>
        <v>850</v>
      </c>
      <c r="U491">
        <f>Table1_1[[#This Row],[Discount]]*Table1_1[[#This Row],[Revenue]]</f>
        <v>42.5</v>
      </c>
      <c r="V491">
        <f>Table1_1[[#This Row],[Revenue]]-Table1_1[[#This Row],[Discount_amount]]-Table1_1[[#This Row],[Shipping_Cost]]</f>
        <v>341.5</v>
      </c>
      <c r="W491" t="s">
        <v>105</v>
      </c>
      <c r="X491" t="s">
        <v>106</v>
      </c>
      <c r="Y491">
        <v>2026</v>
      </c>
      <c r="Z491">
        <v>3</v>
      </c>
      <c r="AA491" t="s">
        <v>1743</v>
      </c>
      <c r="AB491" t="s">
        <v>1737</v>
      </c>
    </row>
    <row r="492" spans="1:28" x14ac:dyDescent="0.25">
      <c r="A492" s="17" t="s">
        <v>2211</v>
      </c>
      <c r="B492" s="6">
        <v>46236</v>
      </c>
      <c r="C492" t="s">
        <v>171</v>
      </c>
      <c r="D492" t="s">
        <v>508</v>
      </c>
      <c r="E492" t="s">
        <v>95</v>
      </c>
      <c r="F492">
        <v>23</v>
      </c>
      <c r="G492" t="s">
        <v>111</v>
      </c>
      <c r="H492" t="s">
        <v>145</v>
      </c>
      <c r="I492" t="s">
        <v>146</v>
      </c>
      <c r="J492" t="s">
        <v>99</v>
      </c>
      <c r="K492" t="s">
        <v>115</v>
      </c>
      <c r="L492" t="s">
        <v>116</v>
      </c>
      <c r="M492" t="s">
        <v>117</v>
      </c>
      <c r="N492" t="s">
        <v>118</v>
      </c>
      <c r="O492" t="s">
        <v>169</v>
      </c>
      <c r="P492">
        <v>3</v>
      </c>
      <c r="Q492">
        <v>1600</v>
      </c>
      <c r="R492">
        <v>0.1</v>
      </c>
      <c r="S492">
        <v>127</v>
      </c>
      <c r="T492">
        <f>Table1_1[[#This Row],[Quantity]]*Table1_1[[#This Row],[Unit_Price]]</f>
        <v>4800</v>
      </c>
      <c r="U492">
        <f>Table1_1[[#This Row],[Discount]]*Table1_1[[#This Row],[Revenue]]</f>
        <v>480</v>
      </c>
      <c r="V492">
        <f>Table1_1[[#This Row],[Revenue]]-Table1_1[[#This Row],[Discount_amount]]-Table1_1[[#This Row],[Shipping_Cost]]</f>
        <v>4193</v>
      </c>
      <c r="W492" t="s">
        <v>1716</v>
      </c>
      <c r="X492" t="s">
        <v>106</v>
      </c>
      <c r="Y492">
        <v>2026</v>
      </c>
      <c r="Z492">
        <v>3</v>
      </c>
      <c r="AA492" t="s">
        <v>1743</v>
      </c>
      <c r="AB492" t="s">
        <v>1712</v>
      </c>
    </row>
    <row r="493" spans="1:28" x14ac:dyDescent="0.25">
      <c r="A493" s="17" t="s">
        <v>2212</v>
      </c>
      <c r="B493" s="6">
        <v>46199</v>
      </c>
      <c r="C493" t="s">
        <v>894</v>
      </c>
      <c r="D493" t="s">
        <v>1122</v>
      </c>
      <c r="E493" t="s">
        <v>95</v>
      </c>
      <c r="F493">
        <v>54</v>
      </c>
      <c r="G493" t="s">
        <v>111</v>
      </c>
      <c r="H493" t="s">
        <v>192</v>
      </c>
      <c r="I493" t="s">
        <v>193</v>
      </c>
      <c r="J493" t="s">
        <v>114</v>
      </c>
      <c r="K493" t="s">
        <v>124</v>
      </c>
      <c r="L493" t="s">
        <v>125</v>
      </c>
      <c r="M493" t="s">
        <v>126</v>
      </c>
      <c r="N493" t="s">
        <v>127</v>
      </c>
      <c r="O493" t="s">
        <v>194</v>
      </c>
      <c r="P493">
        <v>1</v>
      </c>
      <c r="Q493">
        <v>8500</v>
      </c>
      <c r="R493">
        <v>0</v>
      </c>
      <c r="S493">
        <v>208</v>
      </c>
      <c r="T493">
        <f>Table1_1[[#This Row],[Quantity]]*Table1_1[[#This Row],[Unit_Price]]</f>
        <v>8500</v>
      </c>
      <c r="U493">
        <f>Table1_1[[#This Row],[Discount]]*Table1_1[[#This Row],[Revenue]]</f>
        <v>0</v>
      </c>
      <c r="V493">
        <f>Table1_1[[#This Row],[Revenue]]-Table1_1[[#This Row],[Discount_amount]]-Table1_1[[#This Row],[Shipping_Cost]]</f>
        <v>8292</v>
      </c>
      <c r="W493" t="s">
        <v>224</v>
      </c>
      <c r="X493" t="s">
        <v>106</v>
      </c>
      <c r="Y493">
        <v>2026</v>
      </c>
      <c r="Z493">
        <v>2</v>
      </c>
      <c r="AA493" t="s">
        <v>1714</v>
      </c>
      <c r="AB493" t="s">
        <v>1722</v>
      </c>
    </row>
    <row r="494" spans="1:28" x14ac:dyDescent="0.25">
      <c r="A494" s="17" t="s">
        <v>2213</v>
      </c>
      <c r="B494" s="6">
        <v>46032</v>
      </c>
      <c r="C494" t="s">
        <v>1124</v>
      </c>
      <c r="D494" t="s">
        <v>191</v>
      </c>
      <c r="E494" t="s">
        <v>110</v>
      </c>
      <c r="F494">
        <v>55</v>
      </c>
      <c r="G494" t="s">
        <v>111</v>
      </c>
      <c r="H494" t="s">
        <v>152</v>
      </c>
      <c r="I494" t="s">
        <v>274</v>
      </c>
      <c r="J494" t="s">
        <v>114</v>
      </c>
      <c r="K494" t="s">
        <v>254</v>
      </c>
      <c r="L494" t="s">
        <v>255</v>
      </c>
      <c r="M494" t="s">
        <v>232</v>
      </c>
      <c r="N494" t="s">
        <v>256</v>
      </c>
      <c r="O494" t="s">
        <v>154</v>
      </c>
      <c r="P494">
        <v>5</v>
      </c>
      <c r="Q494">
        <v>400</v>
      </c>
      <c r="R494">
        <v>0</v>
      </c>
      <c r="S494">
        <v>185</v>
      </c>
      <c r="T494">
        <f>Table1_1[[#This Row],[Quantity]]*Table1_1[[#This Row],[Unit_Price]]</f>
        <v>2000</v>
      </c>
      <c r="U494">
        <f>Table1_1[[#This Row],[Discount]]*Table1_1[[#This Row],[Revenue]]</f>
        <v>0</v>
      </c>
      <c r="V494">
        <f>Table1_1[[#This Row],[Revenue]]-Table1_1[[#This Row],[Discount_amount]]-Table1_1[[#This Row],[Shipping_Cost]]</f>
        <v>1815</v>
      </c>
      <c r="W494" t="s">
        <v>120</v>
      </c>
      <c r="X494" t="s">
        <v>141</v>
      </c>
      <c r="Y494">
        <v>2026</v>
      </c>
      <c r="Z494">
        <v>1</v>
      </c>
      <c r="AA494" t="s">
        <v>1735</v>
      </c>
      <c r="AB494" t="s">
        <v>1728</v>
      </c>
    </row>
    <row r="495" spans="1:28" x14ac:dyDescent="0.25">
      <c r="A495" s="17" t="s">
        <v>2214</v>
      </c>
      <c r="B495" s="6">
        <v>46140</v>
      </c>
      <c r="C495" t="s">
        <v>323</v>
      </c>
      <c r="D495" t="s">
        <v>945</v>
      </c>
      <c r="E495" t="s">
        <v>95</v>
      </c>
      <c r="F495">
        <v>41</v>
      </c>
      <c r="G495" t="s">
        <v>111</v>
      </c>
      <c r="H495" t="s">
        <v>112</v>
      </c>
      <c r="I495" t="s">
        <v>173</v>
      </c>
      <c r="J495" t="s">
        <v>99</v>
      </c>
      <c r="K495" t="s">
        <v>339</v>
      </c>
      <c r="L495" t="s">
        <v>340</v>
      </c>
      <c r="M495" t="s">
        <v>102</v>
      </c>
      <c r="N495" t="s">
        <v>342</v>
      </c>
      <c r="O495" t="s">
        <v>104</v>
      </c>
      <c r="P495">
        <v>1</v>
      </c>
      <c r="Q495">
        <v>65000</v>
      </c>
      <c r="R495">
        <v>0.15</v>
      </c>
      <c r="S495">
        <v>292</v>
      </c>
      <c r="T495">
        <f>Table1_1[[#This Row],[Quantity]]*Table1_1[[#This Row],[Unit_Price]]</f>
        <v>65000</v>
      </c>
      <c r="U495">
        <f>Table1_1[[#This Row],[Discount]]*Table1_1[[#This Row],[Revenue]]</f>
        <v>9750</v>
      </c>
      <c r="V495">
        <f>Table1_1[[#This Row],[Revenue]]-Table1_1[[#This Row],[Discount_amount]]-Table1_1[[#This Row],[Shipping_Cost]]</f>
        <v>54958</v>
      </c>
      <c r="W495" t="s">
        <v>1708</v>
      </c>
      <c r="X495" t="s">
        <v>106</v>
      </c>
      <c r="Y495">
        <v>2026</v>
      </c>
      <c r="Z495">
        <v>2</v>
      </c>
      <c r="AA495" t="s">
        <v>1711</v>
      </c>
      <c r="AB495" t="s">
        <v>1706</v>
      </c>
    </row>
    <row r="496" spans="1:28" x14ac:dyDescent="0.25">
      <c r="A496" s="17" t="s">
        <v>2215</v>
      </c>
      <c r="B496" s="6">
        <v>46060</v>
      </c>
      <c r="C496" t="s">
        <v>444</v>
      </c>
      <c r="D496" t="s">
        <v>740</v>
      </c>
      <c r="E496" t="s">
        <v>110</v>
      </c>
      <c r="F496">
        <v>46</v>
      </c>
      <c r="G496" t="s">
        <v>96</v>
      </c>
      <c r="H496" t="s">
        <v>97</v>
      </c>
      <c r="I496" t="s">
        <v>98</v>
      </c>
      <c r="J496" t="s">
        <v>99</v>
      </c>
      <c r="K496" t="s">
        <v>339</v>
      </c>
      <c r="L496" t="s">
        <v>340</v>
      </c>
      <c r="M496" t="s">
        <v>102</v>
      </c>
      <c r="N496" t="s">
        <v>342</v>
      </c>
      <c r="O496" t="s">
        <v>140</v>
      </c>
      <c r="P496">
        <v>3</v>
      </c>
      <c r="Q496">
        <v>65000</v>
      </c>
      <c r="R496">
        <v>0.1</v>
      </c>
      <c r="S496">
        <v>392</v>
      </c>
      <c r="T496">
        <f>Table1_1[[#This Row],[Quantity]]*Table1_1[[#This Row],[Unit_Price]]</f>
        <v>195000</v>
      </c>
      <c r="U496">
        <f>Table1_1[[#This Row],[Discount]]*Table1_1[[#This Row],[Revenue]]</f>
        <v>19500</v>
      </c>
      <c r="V496">
        <f>Table1_1[[#This Row],[Revenue]]-Table1_1[[#This Row],[Discount_amount]]-Table1_1[[#This Row],[Shipping_Cost]]</f>
        <v>175108</v>
      </c>
      <c r="W496" t="s">
        <v>1716</v>
      </c>
      <c r="X496" t="s">
        <v>141</v>
      </c>
      <c r="Y496">
        <v>2026</v>
      </c>
      <c r="Z496">
        <v>1</v>
      </c>
      <c r="AA496" t="s">
        <v>1709</v>
      </c>
      <c r="AB496" t="s">
        <v>1728</v>
      </c>
    </row>
    <row r="497" spans="1:28" x14ac:dyDescent="0.25">
      <c r="A497" s="17" t="s">
        <v>2216</v>
      </c>
      <c r="B497" s="6">
        <v>46163</v>
      </c>
      <c r="C497" t="s">
        <v>190</v>
      </c>
      <c r="D497" t="s">
        <v>635</v>
      </c>
      <c r="E497" t="s">
        <v>95</v>
      </c>
      <c r="F497">
        <v>49</v>
      </c>
      <c r="G497" t="s">
        <v>159</v>
      </c>
      <c r="H497" t="s">
        <v>249</v>
      </c>
      <c r="I497" t="s">
        <v>250</v>
      </c>
      <c r="J497" t="s">
        <v>99</v>
      </c>
      <c r="K497" t="s">
        <v>136</v>
      </c>
      <c r="L497" t="s">
        <v>137</v>
      </c>
      <c r="M497" t="s">
        <v>138</v>
      </c>
      <c r="N497" t="s">
        <v>139</v>
      </c>
      <c r="O497" t="s">
        <v>1768</v>
      </c>
      <c r="P497">
        <v>8</v>
      </c>
      <c r="Q497">
        <v>1200</v>
      </c>
      <c r="R497">
        <v>0.15</v>
      </c>
      <c r="S497">
        <v>315</v>
      </c>
      <c r="T497">
        <f>Table1_1[[#This Row],[Quantity]]*Table1_1[[#This Row],[Unit_Price]]</f>
        <v>9600</v>
      </c>
      <c r="U497">
        <f>Table1_1[[#This Row],[Discount]]*Table1_1[[#This Row],[Revenue]]</f>
        <v>1440</v>
      </c>
      <c r="V497">
        <f>Table1_1[[#This Row],[Revenue]]-Table1_1[[#This Row],[Discount_amount]]-Table1_1[[#This Row],[Shipping_Cost]]</f>
        <v>7845</v>
      </c>
      <c r="W497" t="s">
        <v>120</v>
      </c>
      <c r="X497" t="s">
        <v>129</v>
      </c>
      <c r="Y497">
        <v>2026</v>
      </c>
      <c r="Z497">
        <v>2</v>
      </c>
      <c r="AA497" t="s">
        <v>1705</v>
      </c>
      <c r="AB497" t="s">
        <v>1720</v>
      </c>
    </row>
    <row r="498" spans="1:28" x14ac:dyDescent="0.25">
      <c r="A498" s="17" t="s">
        <v>2217</v>
      </c>
      <c r="B498" s="6">
        <v>46178</v>
      </c>
      <c r="C498" t="s">
        <v>693</v>
      </c>
      <c r="D498" t="s">
        <v>187</v>
      </c>
      <c r="E498" t="s">
        <v>110</v>
      </c>
      <c r="F498">
        <v>48</v>
      </c>
      <c r="G498" t="s">
        <v>96</v>
      </c>
      <c r="H498" t="s">
        <v>207</v>
      </c>
      <c r="I498" t="s">
        <v>208</v>
      </c>
      <c r="J498" t="s">
        <v>99</v>
      </c>
      <c r="K498" t="s">
        <v>100</v>
      </c>
      <c r="L498" t="s">
        <v>101</v>
      </c>
      <c r="M498" t="s">
        <v>102</v>
      </c>
      <c r="N498" t="s">
        <v>103</v>
      </c>
      <c r="O498" t="s">
        <v>119</v>
      </c>
      <c r="P498">
        <v>5</v>
      </c>
      <c r="Q498">
        <v>850</v>
      </c>
      <c r="R498">
        <v>0.15</v>
      </c>
      <c r="S498">
        <v>483</v>
      </c>
      <c r="T498">
        <f>Table1_1[[#This Row],[Quantity]]*Table1_1[[#This Row],[Unit_Price]]</f>
        <v>4250</v>
      </c>
      <c r="U498">
        <f>Table1_1[[#This Row],[Discount]]*Table1_1[[#This Row],[Revenue]]</f>
        <v>637.5</v>
      </c>
      <c r="V498">
        <f>Table1_1[[#This Row],[Revenue]]-Table1_1[[#This Row],[Discount_amount]]-Table1_1[[#This Row],[Shipping_Cost]]</f>
        <v>3129.5</v>
      </c>
      <c r="W498" t="s">
        <v>105</v>
      </c>
      <c r="X498" t="s">
        <v>106</v>
      </c>
      <c r="Y498">
        <v>2026</v>
      </c>
      <c r="Z498">
        <v>2</v>
      </c>
      <c r="AA498" t="s">
        <v>1714</v>
      </c>
      <c r="AB498" t="s">
        <v>1722</v>
      </c>
    </row>
    <row r="499" spans="1:28" x14ac:dyDescent="0.25">
      <c r="A499" s="17" t="s">
        <v>2218</v>
      </c>
      <c r="B499" s="6">
        <v>46159</v>
      </c>
      <c r="C499" t="s">
        <v>533</v>
      </c>
      <c r="D499" t="s">
        <v>1130</v>
      </c>
      <c r="E499" t="s">
        <v>95</v>
      </c>
      <c r="F499">
        <v>41</v>
      </c>
      <c r="G499" t="s">
        <v>96</v>
      </c>
      <c r="H499" t="s">
        <v>228</v>
      </c>
      <c r="I499" t="s">
        <v>229</v>
      </c>
      <c r="J499" t="s">
        <v>114</v>
      </c>
      <c r="K499" t="s">
        <v>310</v>
      </c>
      <c r="L499" t="s">
        <v>311</v>
      </c>
      <c r="M499" t="s">
        <v>102</v>
      </c>
      <c r="N499" t="s">
        <v>103</v>
      </c>
      <c r="O499" t="s">
        <v>194</v>
      </c>
      <c r="P499">
        <v>1</v>
      </c>
      <c r="Q499">
        <v>1200</v>
      </c>
      <c r="R499">
        <v>0.15</v>
      </c>
      <c r="S499">
        <v>457</v>
      </c>
      <c r="T499">
        <f>Table1_1[[#This Row],[Quantity]]*Table1_1[[#This Row],[Unit_Price]]</f>
        <v>1200</v>
      </c>
      <c r="U499">
        <f>Table1_1[[#This Row],[Discount]]*Table1_1[[#This Row],[Revenue]]</f>
        <v>180</v>
      </c>
      <c r="V499">
        <f>Table1_1[[#This Row],[Revenue]]-Table1_1[[#This Row],[Discount_amount]]-Table1_1[[#This Row],[Shipping_Cost]]</f>
        <v>563</v>
      </c>
      <c r="W499" t="s">
        <v>1708</v>
      </c>
      <c r="X499" t="s">
        <v>141</v>
      </c>
      <c r="Y499">
        <v>2026</v>
      </c>
      <c r="Z499">
        <v>2</v>
      </c>
      <c r="AA499" t="s">
        <v>1705</v>
      </c>
      <c r="AB499" t="s">
        <v>1712</v>
      </c>
    </row>
    <row r="500" spans="1:28" x14ac:dyDescent="0.25">
      <c r="A500" s="17" t="s">
        <v>2219</v>
      </c>
      <c r="B500" s="6">
        <v>46259</v>
      </c>
      <c r="C500" t="s">
        <v>398</v>
      </c>
      <c r="D500" t="s">
        <v>302</v>
      </c>
      <c r="E500" t="s">
        <v>95</v>
      </c>
      <c r="F500">
        <v>43</v>
      </c>
      <c r="G500" t="s">
        <v>111</v>
      </c>
      <c r="H500" t="s">
        <v>152</v>
      </c>
      <c r="I500" t="s">
        <v>153</v>
      </c>
      <c r="J500" t="s">
        <v>147</v>
      </c>
      <c r="K500" t="s">
        <v>254</v>
      </c>
      <c r="L500" t="s">
        <v>255</v>
      </c>
      <c r="M500" t="s">
        <v>232</v>
      </c>
      <c r="N500" t="s">
        <v>256</v>
      </c>
      <c r="O500" t="s">
        <v>148</v>
      </c>
      <c r="P500">
        <v>3</v>
      </c>
      <c r="Q500">
        <v>400</v>
      </c>
      <c r="R500">
        <v>0.1</v>
      </c>
      <c r="S500">
        <v>135</v>
      </c>
      <c r="T500">
        <f>Table1_1[[#This Row],[Quantity]]*Table1_1[[#This Row],[Unit_Price]]</f>
        <v>1200</v>
      </c>
      <c r="U500">
        <f>Table1_1[[#This Row],[Discount]]*Table1_1[[#This Row],[Revenue]]</f>
        <v>120</v>
      </c>
      <c r="V500">
        <f>Table1_1[[#This Row],[Revenue]]-Table1_1[[#This Row],[Discount_amount]]-Table1_1[[#This Row],[Shipping_Cost]]</f>
        <v>945</v>
      </c>
      <c r="W500" t="s">
        <v>1708</v>
      </c>
      <c r="X500" t="s">
        <v>129</v>
      </c>
      <c r="Y500">
        <v>2026</v>
      </c>
      <c r="Z500">
        <v>3</v>
      </c>
      <c r="AA500" t="s">
        <v>1743</v>
      </c>
      <c r="AB500" t="s">
        <v>1706</v>
      </c>
    </row>
    <row r="501" spans="1:28" x14ac:dyDescent="0.25">
      <c r="A501" s="17" t="s">
        <v>2220</v>
      </c>
      <c r="B501" s="6">
        <v>46218</v>
      </c>
      <c r="C501" t="s">
        <v>305</v>
      </c>
      <c r="D501" t="s">
        <v>1133</v>
      </c>
      <c r="E501" t="s">
        <v>110</v>
      </c>
      <c r="F501">
        <v>51</v>
      </c>
      <c r="G501" t="s">
        <v>111</v>
      </c>
      <c r="H501" t="s">
        <v>192</v>
      </c>
      <c r="I501" t="s">
        <v>307</v>
      </c>
      <c r="J501" t="s">
        <v>99</v>
      </c>
      <c r="K501" t="s">
        <v>182</v>
      </c>
      <c r="L501" t="s">
        <v>183</v>
      </c>
      <c r="M501" t="s">
        <v>138</v>
      </c>
      <c r="N501" t="s">
        <v>184</v>
      </c>
      <c r="O501" t="s">
        <v>154</v>
      </c>
      <c r="P501">
        <v>1</v>
      </c>
      <c r="Q501">
        <v>650</v>
      </c>
      <c r="R501">
        <v>0.1</v>
      </c>
      <c r="S501">
        <v>311</v>
      </c>
      <c r="T501">
        <f>Table1_1[[#This Row],[Quantity]]*Table1_1[[#This Row],[Unit_Price]]</f>
        <v>650</v>
      </c>
      <c r="U501">
        <f>Table1_1[[#This Row],[Discount]]*Table1_1[[#This Row],[Revenue]]</f>
        <v>65</v>
      </c>
      <c r="V501">
        <f>Table1_1[[#This Row],[Revenue]]-Table1_1[[#This Row],[Discount_amount]]-Table1_1[[#This Row],[Shipping_Cost]]</f>
        <v>274</v>
      </c>
      <c r="W501" t="s">
        <v>224</v>
      </c>
      <c r="X501" t="s">
        <v>106</v>
      </c>
      <c r="Y501">
        <v>2026</v>
      </c>
      <c r="Z501">
        <v>3</v>
      </c>
      <c r="AA501" t="s">
        <v>1702</v>
      </c>
      <c r="AB501" t="s">
        <v>1703</v>
      </c>
    </row>
    <row r="502" spans="1:28" x14ac:dyDescent="0.25">
      <c r="A502" s="17" t="s">
        <v>2221</v>
      </c>
      <c r="B502" s="6">
        <v>46043</v>
      </c>
      <c r="C502" t="s">
        <v>680</v>
      </c>
      <c r="D502" t="s">
        <v>675</v>
      </c>
      <c r="E502" t="s">
        <v>95</v>
      </c>
      <c r="F502">
        <v>34</v>
      </c>
      <c r="G502" t="s">
        <v>159</v>
      </c>
      <c r="H502" t="s">
        <v>249</v>
      </c>
      <c r="I502" t="s">
        <v>250</v>
      </c>
      <c r="J502" t="s">
        <v>114</v>
      </c>
      <c r="K502" t="s">
        <v>182</v>
      </c>
      <c r="L502" t="s">
        <v>183</v>
      </c>
      <c r="M502" t="s">
        <v>138</v>
      </c>
      <c r="N502" t="s">
        <v>184</v>
      </c>
      <c r="O502" t="s">
        <v>148</v>
      </c>
      <c r="P502">
        <v>5</v>
      </c>
      <c r="Q502">
        <v>650</v>
      </c>
      <c r="R502">
        <v>0.1</v>
      </c>
      <c r="S502">
        <v>168</v>
      </c>
      <c r="T502">
        <f>Table1_1[[#This Row],[Quantity]]*Table1_1[[#This Row],[Unit_Price]]</f>
        <v>3250</v>
      </c>
      <c r="U502">
        <f>Table1_1[[#This Row],[Discount]]*Table1_1[[#This Row],[Revenue]]</f>
        <v>325</v>
      </c>
      <c r="V502">
        <f>Table1_1[[#This Row],[Revenue]]-Table1_1[[#This Row],[Discount_amount]]-Table1_1[[#This Row],[Shipping_Cost]]</f>
        <v>2757</v>
      </c>
      <c r="W502" t="s">
        <v>224</v>
      </c>
      <c r="X502" t="s">
        <v>106</v>
      </c>
      <c r="Y502">
        <v>2026</v>
      </c>
      <c r="Z502">
        <v>1</v>
      </c>
      <c r="AA502" t="s">
        <v>1735</v>
      </c>
      <c r="AB502" t="s">
        <v>1703</v>
      </c>
    </row>
    <row r="503" spans="1:28" x14ac:dyDescent="0.25">
      <c r="A503" s="17" t="s">
        <v>2222</v>
      </c>
      <c r="B503" s="6">
        <v>46026</v>
      </c>
      <c r="C503" t="s">
        <v>458</v>
      </c>
      <c r="D503" t="s">
        <v>913</v>
      </c>
      <c r="E503" t="s">
        <v>95</v>
      </c>
      <c r="F503">
        <v>24</v>
      </c>
      <c r="G503" t="s">
        <v>133</v>
      </c>
      <c r="H503" t="s">
        <v>180</v>
      </c>
      <c r="I503" t="s">
        <v>181</v>
      </c>
      <c r="J503" t="s">
        <v>147</v>
      </c>
      <c r="K503" t="s">
        <v>174</v>
      </c>
      <c r="L503" t="s">
        <v>1724</v>
      </c>
      <c r="M503" t="s">
        <v>102</v>
      </c>
      <c r="N503" t="s">
        <v>176</v>
      </c>
      <c r="O503" t="s">
        <v>140</v>
      </c>
      <c r="P503">
        <v>2</v>
      </c>
      <c r="Q503">
        <v>12500</v>
      </c>
      <c r="R503">
        <v>0.2</v>
      </c>
      <c r="S503">
        <v>412</v>
      </c>
      <c r="T503">
        <f>Table1_1[[#This Row],[Quantity]]*Table1_1[[#This Row],[Unit_Price]]</f>
        <v>25000</v>
      </c>
      <c r="U503">
        <f>Table1_1[[#This Row],[Discount]]*Table1_1[[#This Row],[Revenue]]</f>
        <v>5000</v>
      </c>
      <c r="V503">
        <f>Table1_1[[#This Row],[Revenue]]-Table1_1[[#This Row],[Discount_amount]]-Table1_1[[#This Row],[Shipping_Cost]]</f>
        <v>19588</v>
      </c>
      <c r="W503" t="s">
        <v>1708</v>
      </c>
      <c r="X503" t="s">
        <v>106</v>
      </c>
      <c r="Y503">
        <v>2026</v>
      </c>
      <c r="Z503">
        <v>1</v>
      </c>
      <c r="AA503" t="s">
        <v>1735</v>
      </c>
      <c r="AB503" t="s">
        <v>1712</v>
      </c>
    </row>
    <row r="504" spans="1:28" x14ac:dyDescent="0.25">
      <c r="A504" s="17" t="s">
        <v>2223</v>
      </c>
      <c r="B504" s="6">
        <v>46214</v>
      </c>
      <c r="C504" t="s">
        <v>1137</v>
      </c>
      <c r="D504" t="s">
        <v>1138</v>
      </c>
      <c r="E504" t="s">
        <v>110</v>
      </c>
      <c r="F504">
        <v>43</v>
      </c>
      <c r="G504" t="s">
        <v>159</v>
      </c>
      <c r="H504" t="s">
        <v>160</v>
      </c>
      <c r="I504" t="s">
        <v>161</v>
      </c>
      <c r="J504" t="s">
        <v>99</v>
      </c>
      <c r="K504" t="s">
        <v>124</v>
      </c>
      <c r="L504" t="s">
        <v>125</v>
      </c>
      <c r="M504" t="s">
        <v>126</v>
      </c>
      <c r="N504" t="s">
        <v>127</v>
      </c>
      <c r="O504" t="s">
        <v>154</v>
      </c>
      <c r="P504">
        <v>5</v>
      </c>
      <c r="Q504">
        <v>8500</v>
      </c>
      <c r="R504">
        <v>0.05</v>
      </c>
      <c r="S504">
        <v>483</v>
      </c>
      <c r="T504">
        <f>Table1_1[[#This Row],[Quantity]]*Table1_1[[#This Row],[Unit_Price]]</f>
        <v>42500</v>
      </c>
      <c r="U504">
        <f>Table1_1[[#This Row],[Discount]]*Table1_1[[#This Row],[Revenue]]</f>
        <v>2125</v>
      </c>
      <c r="V504">
        <f>Table1_1[[#This Row],[Revenue]]-Table1_1[[#This Row],[Discount_amount]]-Table1_1[[#This Row],[Shipping_Cost]]</f>
        <v>39892</v>
      </c>
      <c r="W504" t="s">
        <v>120</v>
      </c>
      <c r="X504" t="s">
        <v>106</v>
      </c>
      <c r="Y504">
        <v>2026</v>
      </c>
      <c r="Z504">
        <v>3</v>
      </c>
      <c r="AA504" t="s">
        <v>1702</v>
      </c>
      <c r="AB504" t="s">
        <v>1728</v>
      </c>
    </row>
    <row r="505" spans="1:28" x14ac:dyDescent="0.25">
      <c r="A505" s="17" t="s">
        <v>2224</v>
      </c>
      <c r="B505" s="6">
        <v>46183</v>
      </c>
      <c r="C505" t="s">
        <v>665</v>
      </c>
      <c r="D505" t="s">
        <v>462</v>
      </c>
      <c r="E505" t="s">
        <v>110</v>
      </c>
      <c r="F505">
        <v>23</v>
      </c>
      <c r="G505" t="s">
        <v>159</v>
      </c>
      <c r="H505" t="s">
        <v>202</v>
      </c>
      <c r="I505" t="s">
        <v>203</v>
      </c>
      <c r="J505" t="s">
        <v>99</v>
      </c>
      <c r="K505" t="s">
        <v>254</v>
      </c>
      <c r="L505" t="s">
        <v>255</v>
      </c>
      <c r="M505" t="s">
        <v>232</v>
      </c>
      <c r="N505" t="s">
        <v>256</v>
      </c>
      <c r="O505" t="s">
        <v>119</v>
      </c>
      <c r="P505">
        <v>4</v>
      </c>
      <c r="Q505">
        <v>400</v>
      </c>
      <c r="R505">
        <v>0.1</v>
      </c>
      <c r="S505">
        <v>97</v>
      </c>
      <c r="T505">
        <f>Table1_1[[#This Row],[Quantity]]*Table1_1[[#This Row],[Unit_Price]]</f>
        <v>1600</v>
      </c>
      <c r="U505">
        <f>Table1_1[[#This Row],[Discount]]*Table1_1[[#This Row],[Revenue]]</f>
        <v>160</v>
      </c>
      <c r="V505">
        <f>Table1_1[[#This Row],[Revenue]]-Table1_1[[#This Row],[Discount_amount]]-Table1_1[[#This Row],[Shipping_Cost]]</f>
        <v>1343</v>
      </c>
      <c r="W505" t="s">
        <v>1716</v>
      </c>
      <c r="X505" t="s">
        <v>141</v>
      </c>
      <c r="Y505">
        <v>2026</v>
      </c>
      <c r="Z505">
        <v>2</v>
      </c>
      <c r="AA505" t="s">
        <v>1714</v>
      </c>
      <c r="AB505" t="s">
        <v>1703</v>
      </c>
    </row>
    <row r="506" spans="1:28" x14ac:dyDescent="0.25">
      <c r="A506" s="17" t="s">
        <v>2225</v>
      </c>
      <c r="B506" s="6">
        <v>46043</v>
      </c>
      <c r="C506" t="s">
        <v>835</v>
      </c>
      <c r="D506" t="s">
        <v>681</v>
      </c>
      <c r="E506" t="s">
        <v>110</v>
      </c>
      <c r="F506">
        <v>45</v>
      </c>
      <c r="G506" t="s">
        <v>111</v>
      </c>
      <c r="H506" t="s">
        <v>192</v>
      </c>
      <c r="I506" t="s">
        <v>193</v>
      </c>
      <c r="J506" t="s">
        <v>99</v>
      </c>
      <c r="K506" t="s">
        <v>230</v>
      </c>
      <c r="L506" t="s">
        <v>231</v>
      </c>
      <c r="M506" t="s">
        <v>232</v>
      </c>
      <c r="N506" t="s">
        <v>233</v>
      </c>
      <c r="O506" t="s">
        <v>140</v>
      </c>
      <c r="P506">
        <v>7</v>
      </c>
      <c r="Q506">
        <v>300</v>
      </c>
      <c r="R506">
        <v>0.15</v>
      </c>
      <c r="S506">
        <v>483</v>
      </c>
      <c r="T506">
        <f>Table1_1[[#This Row],[Quantity]]*Table1_1[[#This Row],[Unit_Price]]</f>
        <v>2100</v>
      </c>
      <c r="U506">
        <f>Table1_1[[#This Row],[Discount]]*Table1_1[[#This Row],[Revenue]]</f>
        <v>315</v>
      </c>
      <c r="V506">
        <f>Table1_1[[#This Row],[Revenue]]-Table1_1[[#This Row],[Discount_amount]]-Table1_1[[#This Row],[Shipping_Cost]]</f>
        <v>1302</v>
      </c>
      <c r="W506" t="s">
        <v>120</v>
      </c>
      <c r="X506" t="s">
        <v>106</v>
      </c>
      <c r="Y506">
        <v>2026</v>
      </c>
      <c r="Z506">
        <v>1</v>
      </c>
      <c r="AA506" t="s">
        <v>1735</v>
      </c>
      <c r="AB506" t="s">
        <v>1703</v>
      </c>
    </row>
    <row r="507" spans="1:28" x14ac:dyDescent="0.25">
      <c r="A507" s="17" t="s">
        <v>2226</v>
      </c>
      <c r="B507" s="6">
        <v>46248</v>
      </c>
      <c r="C507" t="s">
        <v>333</v>
      </c>
      <c r="D507" t="s">
        <v>913</v>
      </c>
      <c r="E507" t="s">
        <v>95</v>
      </c>
      <c r="F507">
        <v>21</v>
      </c>
      <c r="G507" t="s">
        <v>111</v>
      </c>
      <c r="H507" t="s">
        <v>236</v>
      </c>
      <c r="I507" t="s">
        <v>326</v>
      </c>
      <c r="J507" t="s">
        <v>99</v>
      </c>
      <c r="K507" t="s">
        <v>100</v>
      </c>
      <c r="L507" t="s">
        <v>101</v>
      </c>
      <c r="M507" t="s">
        <v>102</v>
      </c>
      <c r="N507" t="s">
        <v>103</v>
      </c>
      <c r="O507" t="s">
        <v>140</v>
      </c>
      <c r="P507">
        <v>5</v>
      </c>
      <c r="Q507">
        <v>850</v>
      </c>
      <c r="R507">
        <v>0.05</v>
      </c>
      <c r="S507">
        <v>95</v>
      </c>
      <c r="T507">
        <f>Table1_1[[#This Row],[Quantity]]*Table1_1[[#This Row],[Unit_Price]]</f>
        <v>4250</v>
      </c>
      <c r="U507">
        <f>Table1_1[[#This Row],[Discount]]*Table1_1[[#This Row],[Revenue]]</f>
        <v>212.5</v>
      </c>
      <c r="V507">
        <f>Table1_1[[#This Row],[Revenue]]-Table1_1[[#This Row],[Discount_amount]]-Table1_1[[#This Row],[Shipping_Cost]]</f>
        <v>3942.5</v>
      </c>
      <c r="W507" t="s">
        <v>120</v>
      </c>
      <c r="X507" t="s">
        <v>141</v>
      </c>
      <c r="Y507">
        <v>2026</v>
      </c>
      <c r="Z507">
        <v>3</v>
      </c>
      <c r="AA507" t="s">
        <v>1743</v>
      </c>
      <c r="AB507" t="s">
        <v>1722</v>
      </c>
    </row>
    <row r="508" spans="1:28" x14ac:dyDescent="0.25">
      <c r="A508" s="17" t="s">
        <v>2227</v>
      </c>
      <c r="B508" s="6">
        <v>46181</v>
      </c>
      <c r="C508" t="s">
        <v>210</v>
      </c>
      <c r="D508" t="s">
        <v>1143</v>
      </c>
      <c r="E508" t="s">
        <v>95</v>
      </c>
      <c r="F508">
        <v>25</v>
      </c>
      <c r="G508" t="s">
        <v>111</v>
      </c>
      <c r="H508" t="s">
        <v>192</v>
      </c>
      <c r="I508" t="s">
        <v>307</v>
      </c>
      <c r="J508" t="s">
        <v>147</v>
      </c>
      <c r="K508" t="s">
        <v>100</v>
      </c>
      <c r="L508" t="s">
        <v>101</v>
      </c>
      <c r="M508" t="s">
        <v>102</v>
      </c>
      <c r="N508" t="s">
        <v>103</v>
      </c>
      <c r="O508" t="s">
        <v>154</v>
      </c>
      <c r="P508">
        <v>6</v>
      </c>
      <c r="Q508">
        <v>850</v>
      </c>
      <c r="R508">
        <v>0.1</v>
      </c>
      <c r="S508">
        <v>143</v>
      </c>
      <c r="T508">
        <f>Table1_1[[#This Row],[Quantity]]*Table1_1[[#This Row],[Unit_Price]]</f>
        <v>5100</v>
      </c>
      <c r="U508">
        <f>Table1_1[[#This Row],[Discount]]*Table1_1[[#This Row],[Revenue]]</f>
        <v>510</v>
      </c>
      <c r="V508">
        <f>Table1_1[[#This Row],[Revenue]]-Table1_1[[#This Row],[Discount_amount]]-Table1_1[[#This Row],[Shipping_Cost]]</f>
        <v>4447</v>
      </c>
      <c r="W508" t="s">
        <v>1708</v>
      </c>
      <c r="X508" t="s">
        <v>106</v>
      </c>
      <c r="Y508">
        <v>2026</v>
      </c>
      <c r="Z508">
        <v>2</v>
      </c>
      <c r="AA508" t="s">
        <v>1714</v>
      </c>
      <c r="AB508" t="s">
        <v>1737</v>
      </c>
    </row>
    <row r="509" spans="1:28" x14ac:dyDescent="0.25">
      <c r="A509" s="17" t="s">
        <v>2228</v>
      </c>
      <c r="B509" s="6">
        <v>46146</v>
      </c>
      <c r="C509" t="s">
        <v>344</v>
      </c>
      <c r="D509" t="s">
        <v>338</v>
      </c>
      <c r="E509" t="s">
        <v>110</v>
      </c>
      <c r="F509">
        <v>43</v>
      </c>
      <c r="G509" t="s">
        <v>111</v>
      </c>
      <c r="H509" t="s">
        <v>112</v>
      </c>
      <c r="I509" t="s">
        <v>188</v>
      </c>
      <c r="J509" t="s">
        <v>114</v>
      </c>
      <c r="K509" t="s">
        <v>174</v>
      </c>
      <c r="L509" t="s">
        <v>1724</v>
      </c>
      <c r="M509" t="s">
        <v>102</v>
      </c>
      <c r="N509" t="s">
        <v>176</v>
      </c>
      <c r="O509" t="s">
        <v>198</v>
      </c>
      <c r="P509">
        <v>3</v>
      </c>
      <c r="Q509">
        <v>12500</v>
      </c>
      <c r="R509">
        <v>0</v>
      </c>
      <c r="S509">
        <v>165</v>
      </c>
      <c r="T509">
        <f>Table1_1[[#This Row],[Quantity]]*Table1_1[[#This Row],[Unit_Price]]</f>
        <v>37500</v>
      </c>
      <c r="U509">
        <f>Table1_1[[#This Row],[Discount]]*Table1_1[[#This Row],[Revenue]]</f>
        <v>0</v>
      </c>
      <c r="V509">
        <f>Table1_1[[#This Row],[Revenue]]-Table1_1[[#This Row],[Discount_amount]]-Table1_1[[#This Row],[Shipping_Cost]]</f>
        <v>37335</v>
      </c>
      <c r="W509" t="s">
        <v>105</v>
      </c>
      <c r="X509" t="s">
        <v>106</v>
      </c>
      <c r="Y509">
        <v>2026</v>
      </c>
      <c r="Z509">
        <v>2</v>
      </c>
      <c r="AA509" t="s">
        <v>1705</v>
      </c>
      <c r="AB509" t="s">
        <v>1737</v>
      </c>
    </row>
    <row r="510" spans="1:28" x14ac:dyDescent="0.25">
      <c r="A510" s="17" t="s">
        <v>2229</v>
      </c>
      <c r="B510" s="6">
        <v>46160</v>
      </c>
      <c r="C510" t="s">
        <v>660</v>
      </c>
      <c r="D510" t="s">
        <v>331</v>
      </c>
      <c r="E510" t="s">
        <v>95</v>
      </c>
      <c r="F510">
        <v>31</v>
      </c>
      <c r="G510" t="s">
        <v>159</v>
      </c>
      <c r="H510" t="s">
        <v>160</v>
      </c>
      <c r="I510" t="s">
        <v>1768</v>
      </c>
      <c r="J510" t="s">
        <v>114</v>
      </c>
      <c r="K510" t="s">
        <v>136</v>
      </c>
      <c r="L510" t="s">
        <v>137</v>
      </c>
      <c r="M510" t="s">
        <v>138</v>
      </c>
      <c r="N510" t="s">
        <v>139</v>
      </c>
      <c r="O510" t="s">
        <v>198</v>
      </c>
      <c r="P510">
        <v>2</v>
      </c>
      <c r="Q510">
        <v>1200</v>
      </c>
      <c r="R510">
        <v>0.1</v>
      </c>
      <c r="S510">
        <v>242</v>
      </c>
      <c r="T510">
        <f>Table1_1[[#This Row],[Quantity]]*Table1_1[[#This Row],[Unit_Price]]</f>
        <v>2400</v>
      </c>
      <c r="U510">
        <f>Table1_1[[#This Row],[Discount]]*Table1_1[[#This Row],[Revenue]]</f>
        <v>240</v>
      </c>
      <c r="V510">
        <f>Table1_1[[#This Row],[Revenue]]-Table1_1[[#This Row],[Discount_amount]]-Table1_1[[#This Row],[Shipping_Cost]]</f>
        <v>1918</v>
      </c>
      <c r="W510" t="s">
        <v>1708</v>
      </c>
      <c r="X510" t="s">
        <v>106</v>
      </c>
      <c r="Y510">
        <v>2026</v>
      </c>
      <c r="Z510">
        <v>2</v>
      </c>
      <c r="AA510" t="s">
        <v>1705</v>
      </c>
      <c r="AB510" t="s">
        <v>1737</v>
      </c>
    </row>
    <row r="511" spans="1:28" x14ac:dyDescent="0.25">
      <c r="A511" s="17" t="s">
        <v>2230</v>
      </c>
      <c r="B511" s="6">
        <v>46058</v>
      </c>
      <c r="C511" t="s">
        <v>1147</v>
      </c>
      <c r="D511" t="s">
        <v>651</v>
      </c>
      <c r="E511" t="s">
        <v>95</v>
      </c>
      <c r="F511">
        <v>39</v>
      </c>
      <c r="G511" t="s">
        <v>96</v>
      </c>
      <c r="H511" t="s">
        <v>228</v>
      </c>
      <c r="I511" t="s">
        <v>229</v>
      </c>
      <c r="J511" t="s">
        <v>114</v>
      </c>
      <c r="K511" t="s">
        <v>174</v>
      </c>
      <c r="L511" t="s">
        <v>1724</v>
      </c>
      <c r="M511" t="s">
        <v>102</v>
      </c>
      <c r="N511" t="s">
        <v>176</v>
      </c>
      <c r="O511" t="s">
        <v>169</v>
      </c>
      <c r="P511">
        <v>7</v>
      </c>
      <c r="Q511">
        <v>12500</v>
      </c>
      <c r="R511">
        <v>0.1</v>
      </c>
      <c r="S511">
        <v>297</v>
      </c>
      <c r="T511">
        <f>Table1_1[[#This Row],[Quantity]]*Table1_1[[#This Row],[Unit_Price]]</f>
        <v>87500</v>
      </c>
      <c r="U511">
        <f>Table1_1[[#This Row],[Discount]]*Table1_1[[#This Row],[Revenue]]</f>
        <v>8750</v>
      </c>
      <c r="V511">
        <f>Table1_1[[#This Row],[Revenue]]-Table1_1[[#This Row],[Discount_amount]]-Table1_1[[#This Row],[Shipping_Cost]]</f>
        <v>78453</v>
      </c>
      <c r="W511" t="s">
        <v>105</v>
      </c>
      <c r="X511" t="s">
        <v>129</v>
      </c>
      <c r="Y511">
        <v>2026</v>
      </c>
      <c r="Z511">
        <v>1</v>
      </c>
      <c r="AA511" t="s">
        <v>1709</v>
      </c>
      <c r="AB511" t="s">
        <v>1720</v>
      </c>
    </row>
    <row r="512" spans="1:28" x14ac:dyDescent="0.25">
      <c r="A512" s="17" t="s">
        <v>2231</v>
      </c>
      <c r="B512" s="6">
        <v>46155</v>
      </c>
      <c r="C512" t="s">
        <v>566</v>
      </c>
      <c r="D512" t="s">
        <v>1149</v>
      </c>
      <c r="E512" t="s">
        <v>110</v>
      </c>
      <c r="F512">
        <v>42</v>
      </c>
      <c r="G512" t="s">
        <v>111</v>
      </c>
      <c r="H512" t="s">
        <v>236</v>
      </c>
      <c r="I512" t="s">
        <v>237</v>
      </c>
      <c r="J512" t="s">
        <v>114</v>
      </c>
      <c r="K512" t="s">
        <v>222</v>
      </c>
      <c r="L512" t="s">
        <v>1739</v>
      </c>
      <c r="M512" t="s">
        <v>102</v>
      </c>
      <c r="N512" t="s">
        <v>103</v>
      </c>
      <c r="O512" t="s">
        <v>148</v>
      </c>
      <c r="P512">
        <v>3</v>
      </c>
      <c r="Q512">
        <v>1600</v>
      </c>
      <c r="R512">
        <v>0.05</v>
      </c>
      <c r="S512">
        <v>330</v>
      </c>
      <c r="T512">
        <f>Table1_1[[#This Row],[Quantity]]*Table1_1[[#This Row],[Unit_Price]]</f>
        <v>4800</v>
      </c>
      <c r="U512">
        <f>Table1_1[[#This Row],[Discount]]*Table1_1[[#This Row],[Revenue]]</f>
        <v>240</v>
      </c>
      <c r="V512">
        <f>Table1_1[[#This Row],[Revenue]]-Table1_1[[#This Row],[Discount_amount]]-Table1_1[[#This Row],[Shipping_Cost]]</f>
        <v>4230</v>
      </c>
      <c r="W512" t="s">
        <v>105</v>
      </c>
      <c r="X512" t="s">
        <v>141</v>
      </c>
      <c r="Y512">
        <v>2026</v>
      </c>
      <c r="Z512">
        <v>2</v>
      </c>
      <c r="AA512" t="s">
        <v>1705</v>
      </c>
      <c r="AB512" t="s">
        <v>1703</v>
      </c>
    </row>
    <row r="513" spans="1:28" x14ac:dyDescent="0.25">
      <c r="A513" s="17" t="s">
        <v>2232</v>
      </c>
      <c r="B513" s="6">
        <v>46160</v>
      </c>
      <c r="C513" t="s">
        <v>1114</v>
      </c>
      <c r="D513" t="s">
        <v>959</v>
      </c>
      <c r="E513" t="s">
        <v>110</v>
      </c>
      <c r="F513">
        <v>22</v>
      </c>
      <c r="G513" t="s">
        <v>111</v>
      </c>
      <c r="H513" t="s">
        <v>192</v>
      </c>
      <c r="I513" t="s">
        <v>193</v>
      </c>
      <c r="J513" t="s">
        <v>99</v>
      </c>
      <c r="K513" t="s">
        <v>222</v>
      </c>
      <c r="L513" t="s">
        <v>1739</v>
      </c>
      <c r="M513" t="s">
        <v>102</v>
      </c>
      <c r="N513" t="s">
        <v>103</v>
      </c>
      <c r="O513" t="s">
        <v>119</v>
      </c>
      <c r="P513">
        <v>3</v>
      </c>
      <c r="Q513">
        <v>1600</v>
      </c>
      <c r="R513">
        <v>0.05</v>
      </c>
      <c r="S513">
        <v>246</v>
      </c>
      <c r="T513">
        <f>Table1_1[[#This Row],[Quantity]]*Table1_1[[#This Row],[Unit_Price]]</f>
        <v>4800</v>
      </c>
      <c r="U513">
        <f>Table1_1[[#This Row],[Discount]]*Table1_1[[#This Row],[Revenue]]</f>
        <v>240</v>
      </c>
      <c r="V513">
        <f>Table1_1[[#This Row],[Revenue]]-Table1_1[[#This Row],[Discount_amount]]-Table1_1[[#This Row],[Shipping_Cost]]</f>
        <v>4314</v>
      </c>
      <c r="W513" t="s">
        <v>224</v>
      </c>
      <c r="X513" t="s">
        <v>106</v>
      </c>
      <c r="Y513">
        <v>2026</v>
      </c>
      <c r="Z513">
        <v>2</v>
      </c>
      <c r="AA513" t="s">
        <v>1705</v>
      </c>
      <c r="AB513" t="s">
        <v>1737</v>
      </c>
    </row>
    <row r="514" spans="1:28" x14ac:dyDescent="0.25">
      <c r="A514" s="17" t="s">
        <v>2233</v>
      </c>
      <c r="B514" s="6">
        <v>46188</v>
      </c>
      <c r="C514" t="s">
        <v>1016</v>
      </c>
      <c r="D514" t="s">
        <v>1152</v>
      </c>
      <c r="E514" t="s">
        <v>110</v>
      </c>
      <c r="F514">
        <v>52</v>
      </c>
      <c r="G514" t="s">
        <v>159</v>
      </c>
      <c r="H514" t="s">
        <v>160</v>
      </c>
      <c r="I514" t="s">
        <v>161</v>
      </c>
      <c r="J514" t="s">
        <v>114</v>
      </c>
      <c r="K514" t="s">
        <v>222</v>
      </c>
      <c r="L514" t="s">
        <v>1739</v>
      </c>
      <c r="M514" t="s">
        <v>102</v>
      </c>
      <c r="N514" t="s">
        <v>103</v>
      </c>
      <c r="O514" t="s">
        <v>154</v>
      </c>
      <c r="P514">
        <v>6</v>
      </c>
      <c r="Q514">
        <v>1600</v>
      </c>
      <c r="R514">
        <v>0.1</v>
      </c>
      <c r="S514">
        <v>380</v>
      </c>
      <c r="T514">
        <f>Table1_1[[#This Row],[Quantity]]*Table1_1[[#This Row],[Unit_Price]]</f>
        <v>9600</v>
      </c>
      <c r="U514">
        <f>Table1_1[[#This Row],[Discount]]*Table1_1[[#This Row],[Revenue]]</f>
        <v>960</v>
      </c>
      <c r="V514">
        <f>Table1_1[[#This Row],[Revenue]]-Table1_1[[#This Row],[Discount_amount]]-Table1_1[[#This Row],[Shipping_Cost]]</f>
        <v>8260</v>
      </c>
      <c r="W514" t="s">
        <v>105</v>
      </c>
      <c r="X514" t="s">
        <v>106</v>
      </c>
      <c r="Y514">
        <v>2026</v>
      </c>
      <c r="Z514">
        <v>2</v>
      </c>
      <c r="AA514" t="s">
        <v>1714</v>
      </c>
      <c r="AB514" t="s">
        <v>1737</v>
      </c>
    </row>
    <row r="515" spans="1:28" x14ac:dyDescent="0.25">
      <c r="A515" s="17" t="s">
        <v>2234</v>
      </c>
      <c r="B515" s="6">
        <v>46148</v>
      </c>
      <c r="C515" t="s">
        <v>1077</v>
      </c>
      <c r="D515" t="s">
        <v>123</v>
      </c>
      <c r="E515" t="s">
        <v>110</v>
      </c>
      <c r="F515">
        <v>33</v>
      </c>
      <c r="G515" t="s">
        <v>111</v>
      </c>
      <c r="H515" t="s">
        <v>152</v>
      </c>
      <c r="I515" t="s">
        <v>274</v>
      </c>
      <c r="J515" t="s">
        <v>99</v>
      </c>
      <c r="K515" t="s">
        <v>254</v>
      </c>
      <c r="L515" t="s">
        <v>255</v>
      </c>
      <c r="M515" t="s">
        <v>232</v>
      </c>
      <c r="N515" t="s">
        <v>256</v>
      </c>
      <c r="O515" t="s">
        <v>148</v>
      </c>
      <c r="P515">
        <v>1</v>
      </c>
      <c r="Q515">
        <v>400</v>
      </c>
      <c r="R515">
        <v>0.05</v>
      </c>
      <c r="S515">
        <v>250</v>
      </c>
      <c r="T515">
        <f>Table1_1[[#This Row],[Quantity]]*Table1_1[[#This Row],[Unit_Price]]</f>
        <v>400</v>
      </c>
      <c r="U515">
        <f>Table1_1[[#This Row],[Discount]]*Table1_1[[#This Row],[Revenue]]</f>
        <v>20</v>
      </c>
      <c r="V515">
        <f>Table1_1[[#This Row],[Revenue]]-Table1_1[[#This Row],[Discount_amount]]-Table1_1[[#This Row],[Shipping_Cost]]</f>
        <v>130</v>
      </c>
      <c r="W515" t="s">
        <v>105</v>
      </c>
      <c r="X515" t="s">
        <v>106</v>
      </c>
      <c r="Y515">
        <v>2026</v>
      </c>
      <c r="Z515">
        <v>2</v>
      </c>
      <c r="AA515" t="s">
        <v>1705</v>
      </c>
      <c r="AB515" t="s">
        <v>1703</v>
      </c>
    </row>
    <row r="516" spans="1:28" x14ac:dyDescent="0.25">
      <c r="A516" s="17" t="s">
        <v>2235</v>
      </c>
      <c r="B516" s="6">
        <v>46076</v>
      </c>
      <c r="C516" t="s">
        <v>683</v>
      </c>
      <c r="D516" t="s">
        <v>242</v>
      </c>
      <c r="E516" t="s">
        <v>95</v>
      </c>
      <c r="F516">
        <v>21</v>
      </c>
      <c r="G516" t="s">
        <v>111</v>
      </c>
      <c r="H516" t="s">
        <v>145</v>
      </c>
      <c r="I516" t="s">
        <v>146</v>
      </c>
      <c r="J516" t="s">
        <v>114</v>
      </c>
      <c r="K516" t="s">
        <v>174</v>
      </c>
      <c r="L516" t="s">
        <v>1724</v>
      </c>
      <c r="M516" t="s">
        <v>102</v>
      </c>
      <c r="N516" t="s">
        <v>176</v>
      </c>
      <c r="O516" t="s">
        <v>119</v>
      </c>
      <c r="P516">
        <v>7</v>
      </c>
      <c r="Q516">
        <v>12500</v>
      </c>
      <c r="R516">
        <v>0.05</v>
      </c>
      <c r="S516">
        <v>62</v>
      </c>
      <c r="T516">
        <f>Table1_1[[#This Row],[Quantity]]*Table1_1[[#This Row],[Unit_Price]]</f>
        <v>87500</v>
      </c>
      <c r="U516">
        <f>Table1_1[[#This Row],[Discount]]*Table1_1[[#This Row],[Revenue]]</f>
        <v>4375</v>
      </c>
      <c r="V516">
        <f>Table1_1[[#This Row],[Revenue]]-Table1_1[[#This Row],[Discount_amount]]-Table1_1[[#This Row],[Shipping_Cost]]</f>
        <v>83063</v>
      </c>
      <c r="W516" t="s">
        <v>1716</v>
      </c>
      <c r="X516" t="s">
        <v>141</v>
      </c>
      <c r="Y516">
        <v>2026</v>
      </c>
      <c r="Z516">
        <v>1</v>
      </c>
      <c r="AA516" t="s">
        <v>1709</v>
      </c>
      <c r="AB516" t="s">
        <v>1737</v>
      </c>
    </row>
    <row r="517" spans="1:28" x14ac:dyDescent="0.25">
      <c r="A517" s="17" t="s">
        <v>2236</v>
      </c>
      <c r="B517" s="6">
        <v>46024</v>
      </c>
      <c r="C517" t="s">
        <v>171</v>
      </c>
      <c r="D517" t="s">
        <v>447</v>
      </c>
      <c r="E517" t="s">
        <v>95</v>
      </c>
      <c r="F517">
        <v>30</v>
      </c>
      <c r="G517" t="s">
        <v>111</v>
      </c>
      <c r="H517" t="s">
        <v>236</v>
      </c>
      <c r="I517" t="s">
        <v>326</v>
      </c>
      <c r="J517" t="s">
        <v>147</v>
      </c>
      <c r="K517" t="s">
        <v>254</v>
      </c>
      <c r="L517" t="s">
        <v>255</v>
      </c>
      <c r="M517" t="s">
        <v>232</v>
      </c>
      <c r="N517" t="s">
        <v>256</v>
      </c>
      <c r="O517" t="s">
        <v>194</v>
      </c>
      <c r="P517">
        <v>2</v>
      </c>
      <c r="Q517">
        <v>400</v>
      </c>
      <c r="R517">
        <v>0.05</v>
      </c>
      <c r="S517">
        <v>351</v>
      </c>
      <c r="T517">
        <f>Table1_1[[#This Row],[Quantity]]*Table1_1[[#This Row],[Unit_Price]]</f>
        <v>800</v>
      </c>
      <c r="U517">
        <f>Table1_1[[#This Row],[Discount]]*Table1_1[[#This Row],[Revenue]]</f>
        <v>40</v>
      </c>
      <c r="V517">
        <f>Table1_1[[#This Row],[Revenue]]-Table1_1[[#This Row],[Discount_amount]]-Table1_1[[#This Row],[Shipping_Cost]]</f>
        <v>409</v>
      </c>
      <c r="W517" t="s">
        <v>120</v>
      </c>
      <c r="X517" t="s">
        <v>129</v>
      </c>
      <c r="Y517">
        <v>2026</v>
      </c>
      <c r="Z517">
        <v>1</v>
      </c>
      <c r="AA517" t="s">
        <v>1735</v>
      </c>
      <c r="AB517" t="s">
        <v>1722</v>
      </c>
    </row>
    <row r="518" spans="1:28" x14ac:dyDescent="0.25">
      <c r="A518" s="17" t="s">
        <v>2237</v>
      </c>
      <c r="B518" s="6">
        <v>46113</v>
      </c>
      <c r="C518" t="s">
        <v>432</v>
      </c>
      <c r="D518" t="s">
        <v>1157</v>
      </c>
      <c r="E518" t="s">
        <v>110</v>
      </c>
      <c r="F518">
        <v>43</v>
      </c>
      <c r="G518" t="s">
        <v>159</v>
      </c>
      <c r="H518" t="s">
        <v>160</v>
      </c>
      <c r="I518" t="s">
        <v>161</v>
      </c>
      <c r="J518" t="s">
        <v>114</v>
      </c>
      <c r="K518" t="s">
        <v>100</v>
      </c>
      <c r="L518" t="s">
        <v>101</v>
      </c>
      <c r="M518" t="s">
        <v>102</v>
      </c>
      <c r="N518" t="s">
        <v>103</v>
      </c>
      <c r="O518" t="s">
        <v>140</v>
      </c>
      <c r="P518">
        <v>2</v>
      </c>
      <c r="Q518">
        <v>850</v>
      </c>
      <c r="R518">
        <v>0</v>
      </c>
      <c r="S518">
        <v>50</v>
      </c>
      <c r="T518">
        <f>Table1_1[[#This Row],[Quantity]]*Table1_1[[#This Row],[Unit_Price]]</f>
        <v>1700</v>
      </c>
      <c r="U518">
        <f>Table1_1[[#This Row],[Discount]]*Table1_1[[#This Row],[Revenue]]</f>
        <v>0</v>
      </c>
      <c r="V518">
        <f>Table1_1[[#This Row],[Revenue]]-Table1_1[[#This Row],[Discount_amount]]-Table1_1[[#This Row],[Shipping_Cost]]</f>
        <v>1650</v>
      </c>
      <c r="W518" t="s">
        <v>1708</v>
      </c>
      <c r="X518" t="s">
        <v>141</v>
      </c>
      <c r="Y518">
        <v>2026</v>
      </c>
      <c r="Z518">
        <v>2</v>
      </c>
      <c r="AA518" t="s">
        <v>1711</v>
      </c>
      <c r="AB518" t="s">
        <v>1703</v>
      </c>
    </row>
    <row r="519" spans="1:28" x14ac:dyDescent="0.25">
      <c r="A519" s="17" t="s">
        <v>2238</v>
      </c>
      <c r="B519" s="6">
        <v>46057</v>
      </c>
      <c r="C519" t="s">
        <v>290</v>
      </c>
      <c r="D519" t="s">
        <v>715</v>
      </c>
      <c r="E519" t="s">
        <v>95</v>
      </c>
      <c r="F519">
        <v>45</v>
      </c>
      <c r="G519" t="s">
        <v>111</v>
      </c>
      <c r="H519" t="s">
        <v>112</v>
      </c>
      <c r="I519" t="s">
        <v>173</v>
      </c>
      <c r="J519" t="s">
        <v>99</v>
      </c>
      <c r="K519" t="s">
        <v>136</v>
      </c>
      <c r="L519" t="s">
        <v>137</v>
      </c>
      <c r="M519" t="s">
        <v>138</v>
      </c>
      <c r="N519" t="s">
        <v>139</v>
      </c>
      <c r="O519" t="s">
        <v>148</v>
      </c>
      <c r="P519">
        <v>7</v>
      </c>
      <c r="Q519">
        <v>1200</v>
      </c>
      <c r="R519">
        <v>0.1</v>
      </c>
      <c r="S519">
        <v>178</v>
      </c>
      <c r="T519">
        <f>Table1_1[[#This Row],[Quantity]]*Table1_1[[#This Row],[Unit_Price]]</f>
        <v>8400</v>
      </c>
      <c r="U519">
        <f>Table1_1[[#This Row],[Discount]]*Table1_1[[#This Row],[Revenue]]</f>
        <v>840</v>
      </c>
      <c r="V519">
        <f>Table1_1[[#This Row],[Revenue]]-Table1_1[[#This Row],[Discount_amount]]-Table1_1[[#This Row],[Shipping_Cost]]</f>
        <v>7382</v>
      </c>
      <c r="W519" t="s">
        <v>1716</v>
      </c>
      <c r="X519" t="s">
        <v>106</v>
      </c>
      <c r="Y519">
        <v>2026</v>
      </c>
      <c r="Z519">
        <v>1</v>
      </c>
      <c r="AA519" t="s">
        <v>1709</v>
      </c>
      <c r="AB519" t="s">
        <v>1703</v>
      </c>
    </row>
    <row r="520" spans="1:28" x14ac:dyDescent="0.25">
      <c r="A520" s="17" t="s">
        <v>2239</v>
      </c>
      <c r="B520" s="6">
        <v>46032</v>
      </c>
      <c r="C520" t="s">
        <v>798</v>
      </c>
      <c r="D520" t="s">
        <v>437</v>
      </c>
      <c r="E520" t="s">
        <v>95</v>
      </c>
      <c r="F520">
        <v>38</v>
      </c>
      <c r="G520" t="s">
        <v>96</v>
      </c>
      <c r="H520" t="s">
        <v>207</v>
      </c>
      <c r="I520" t="s">
        <v>208</v>
      </c>
      <c r="J520" t="s">
        <v>147</v>
      </c>
      <c r="K520" t="s">
        <v>310</v>
      </c>
      <c r="L520" t="s">
        <v>311</v>
      </c>
      <c r="M520" t="s">
        <v>102</v>
      </c>
      <c r="N520" t="s">
        <v>103</v>
      </c>
      <c r="O520" t="s">
        <v>119</v>
      </c>
      <c r="P520">
        <v>8</v>
      </c>
      <c r="Q520">
        <v>1200</v>
      </c>
      <c r="R520">
        <v>0.15</v>
      </c>
      <c r="S520">
        <v>349</v>
      </c>
      <c r="T520">
        <f>Table1_1[[#This Row],[Quantity]]*Table1_1[[#This Row],[Unit_Price]]</f>
        <v>9600</v>
      </c>
      <c r="U520">
        <f>Table1_1[[#This Row],[Discount]]*Table1_1[[#This Row],[Revenue]]</f>
        <v>1440</v>
      </c>
      <c r="V520">
        <f>Table1_1[[#This Row],[Revenue]]-Table1_1[[#This Row],[Discount_amount]]-Table1_1[[#This Row],[Shipping_Cost]]</f>
        <v>7811</v>
      </c>
      <c r="W520" t="s">
        <v>120</v>
      </c>
      <c r="X520" t="s">
        <v>141</v>
      </c>
      <c r="Y520">
        <v>2026</v>
      </c>
      <c r="Z520">
        <v>1</v>
      </c>
      <c r="AA520" t="s">
        <v>1735</v>
      </c>
      <c r="AB520" t="s">
        <v>1728</v>
      </c>
    </row>
    <row r="521" spans="1:28" x14ac:dyDescent="0.25">
      <c r="A521" s="17" t="s">
        <v>2240</v>
      </c>
      <c r="B521" s="6">
        <v>46196</v>
      </c>
      <c r="C521" t="s">
        <v>704</v>
      </c>
      <c r="D521" t="s">
        <v>857</v>
      </c>
      <c r="E521" t="s">
        <v>95</v>
      </c>
      <c r="F521">
        <v>35</v>
      </c>
      <c r="G521" t="s">
        <v>111</v>
      </c>
      <c r="H521" t="s">
        <v>192</v>
      </c>
      <c r="I521" t="s">
        <v>307</v>
      </c>
      <c r="J521" t="s">
        <v>99</v>
      </c>
      <c r="K521" t="s">
        <v>238</v>
      </c>
      <c r="L521" t="s">
        <v>239</v>
      </c>
      <c r="M521" t="s">
        <v>126</v>
      </c>
      <c r="N521" t="s">
        <v>240</v>
      </c>
      <c r="O521" t="s">
        <v>140</v>
      </c>
      <c r="P521">
        <v>7</v>
      </c>
      <c r="Q521">
        <v>10500</v>
      </c>
      <c r="R521">
        <v>0.1</v>
      </c>
      <c r="S521">
        <v>296</v>
      </c>
      <c r="T521">
        <f>Table1_1[[#This Row],[Quantity]]*Table1_1[[#This Row],[Unit_Price]]</f>
        <v>73500</v>
      </c>
      <c r="U521">
        <f>Table1_1[[#This Row],[Discount]]*Table1_1[[#This Row],[Revenue]]</f>
        <v>7350</v>
      </c>
      <c r="V521">
        <f>Table1_1[[#This Row],[Revenue]]-Table1_1[[#This Row],[Discount_amount]]-Table1_1[[#This Row],[Shipping_Cost]]</f>
        <v>65854</v>
      </c>
      <c r="W521" t="s">
        <v>1708</v>
      </c>
      <c r="X521" t="s">
        <v>129</v>
      </c>
      <c r="Y521">
        <v>2026</v>
      </c>
      <c r="Z521">
        <v>2</v>
      </c>
      <c r="AA521" t="s">
        <v>1714</v>
      </c>
      <c r="AB521" t="s">
        <v>1706</v>
      </c>
    </row>
    <row r="522" spans="1:28" x14ac:dyDescent="0.25">
      <c r="A522" s="17" t="s">
        <v>2241</v>
      </c>
      <c r="B522" s="6">
        <v>46057</v>
      </c>
      <c r="C522" t="s">
        <v>272</v>
      </c>
      <c r="D522" t="s">
        <v>878</v>
      </c>
      <c r="E522" t="s">
        <v>95</v>
      </c>
      <c r="F522">
        <v>38</v>
      </c>
      <c r="G522" t="s">
        <v>159</v>
      </c>
      <c r="H522" t="s">
        <v>249</v>
      </c>
      <c r="I522" t="s">
        <v>250</v>
      </c>
      <c r="J522" t="s">
        <v>99</v>
      </c>
      <c r="K522" t="s">
        <v>124</v>
      </c>
      <c r="L522" t="s">
        <v>125</v>
      </c>
      <c r="M522" t="s">
        <v>126</v>
      </c>
      <c r="N522" t="s">
        <v>127</v>
      </c>
      <c r="O522" t="s">
        <v>169</v>
      </c>
      <c r="P522">
        <v>7</v>
      </c>
      <c r="Q522">
        <v>8500</v>
      </c>
      <c r="R522">
        <v>0.1</v>
      </c>
      <c r="S522">
        <v>416</v>
      </c>
      <c r="T522">
        <f>Table1_1[[#This Row],[Quantity]]*Table1_1[[#This Row],[Unit_Price]]</f>
        <v>59500</v>
      </c>
      <c r="U522">
        <f>Table1_1[[#This Row],[Discount]]*Table1_1[[#This Row],[Revenue]]</f>
        <v>5950</v>
      </c>
      <c r="V522">
        <f>Table1_1[[#This Row],[Revenue]]-Table1_1[[#This Row],[Discount_amount]]-Table1_1[[#This Row],[Shipping_Cost]]</f>
        <v>53134</v>
      </c>
      <c r="W522" t="s">
        <v>120</v>
      </c>
      <c r="X522" t="s">
        <v>106</v>
      </c>
      <c r="Y522">
        <v>2026</v>
      </c>
      <c r="Z522">
        <v>1</v>
      </c>
      <c r="AA522" t="s">
        <v>1709</v>
      </c>
      <c r="AB522" t="s">
        <v>1703</v>
      </c>
    </row>
    <row r="523" spans="1:28" x14ac:dyDescent="0.25">
      <c r="A523" s="17" t="s">
        <v>2242</v>
      </c>
      <c r="B523" s="6">
        <v>46151</v>
      </c>
      <c r="C523" t="s">
        <v>455</v>
      </c>
      <c r="D523" t="s">
        <v>280</v>
      </c>
      <c r="E523" t="s">
        <v>110</v>
      </c>
      <c r="F523">
        <v>51</v>
      </c>
      <c r="G523" t="s">
        <v>96</v>
      </c>
      <c r="H523" t="s">
        <v>207</v>
      </c>
      <c r="I523" t="s">
        <v>208</v>
      </c>
      <c r="J523" t="s">
        <v>147</v>
      </c>
      <c r="K523" t="s">
        <v>182</v>
      </c>
      <c r="L523" t="s">
        <v>183</v>
      </c>
      <c r="M523" t="s">
        <v>138</v>
      </c>
      <c r="N523" t="s">
        <v>184</v>
      </c>
      <c r="O523" t="s">
        <v>148</v>
      </c>
      <c r="P523">
        <v>6</v>
      </c>
      <c r="Q523">
        <v>650</v>
      </c>
      <c r="R523">
        <v>0.1</v>
      </c>
      <c r="S523">
        <v>298</v>
      </c>
      <c r="T523">
        <f>Table1_1[[#This Row],[Quantity]]*Table1_1[[#This Row],[Unit_Price]]</f>
        <v>3900</v>
      </c>
      <c r="U523">
        <f>Table1_1[[#This Row],[Discount]]*Table1_1[[#This Row],[Revenue]]</f>
        <v>390</v>
      </c>
      <c r="V523">
        <f>Table1_1[[#This Row],[Revenue]]-Table1_1[[#This Row],[Discount_amount]]-Table1_1[[#This Row],[Shipping_Cost]]</f>
        <v>3212</v>
      </c>
      <c r="W523" t="s">
        <v>224</v>
      </c>
      <c r="X523" t="s">
        <v>141</v>
      </c>
      <c r="Y523">
        <v>2026</v>
      </c>
      <c r="Z523">
        <v>2</v>
      </c>
      <c r="AA523" t="s">
        <v>1705</v>
      </c>
      <c r="AB523" t="s">
        <v>1728</v>
      </c>
    </row>
    <row r="524" spans="1:28" x14ac:dyDescent="0.25">
      <c r="A524" s="17" t="s">
        <v>2243</v>
      </c>
      <c r="B524" s="6">
        <v>46097</v>
      </c>
      <c r="C524" t="s">
        <v>1137</v>
      </c>
      <c r="D524" t="s">
        <v>351</v>
      </c>
      <c r="E524" t="s">
        <v>95</v>
      </c>
      <c r="F524">
        <v>38</v>
      </c>
      <c r="G524" t="s">
        <v>111</v>
      </c>
      <c r="H524" t="s">
        <v>145</v>
      </c>
      <c r="I524" t="s">
        <v>146</v>
      </c>
      <c r="J524" t="s">
        <v>147</v>
      </c>
      <c r="K524" t="s">
        <v>310</v>
      </c>
      <c r="L524" t="s">
        <v>311</v>
      </c>
      <c r="M524" t="s">
        <v>102</v>
      </c>
      <c r="N524" t="s">
        <v>103</v>
      </c>
      <c r="O524" t="s">
        <v>119</v>
      </c>
      <c r="P524">
        <v>5</v>
      </c>
      <c r="Q524">
        <v>1200</v>
      </c>
      <c r="R524">
        <v>0.1</v>
      </c>
      <c r="S524">
        <v>440</v>
      </c>
      <c r="T524">
        <f>Table1_1[[#This Row],[Quantity]]*Table1_1[[#This Row],[Unit_Price]]</f>
        <v>6000</v>
      </c>
      <c r="U524">
        <f>Table1_1[[#This Row],[Discount]]*Table1_1[[#This Row],[Revenue]]</f>
        <v>600</v>
      </c>
      <c r="V524">
        <f>Table1_1[[#This Row],[Revenue]]-Table1_1[[#This Row],[Discount_amount]]-Table1_1[[#This Row],[Shipping_Cost]]</f>
        <v>4960</v>
      </c>
      <c r="W524" t="s">
        <v>1708</v>
      </c>
      <c r="X524" t="s">
        <v>106</v>
      </c>
      <c r="Y524">
        <v>2026</v>
      </c>
      <c r="Z524">
        <v>1</v>
      </c>
      <c r="AA524" t="s">
        <v>1717</v>
      </c>
      <c r="AB524" t="s">
        <v>1737</v>
      </c>
    </row>
    <row r="525" spans="1:28" x14ac:dyDescent="0.25">
      <c r="A525" s="17" t="s">
        <v>2244</v>
      </c>
      <c r="B525" s="6">
        <v>46089</v>
      </c>
      <c r="C525" t="s">
        <v>875</v>
      </c>
      <c r="D525" t="s">
        <v>554</v>
      </c>
      <c r="E525" t="s">
        <v>110</v>
      </c>
      <c r="F525">
        <v>50</v>
      </c>
      <c r="G525" t="s">
        <v>133</v>
      </c>
      <c r="H525" t="s">
        <v>180</v>
      </c>
      <c r="I525" t="s">
        <v>181</v>
      </c>
      <c r="J525" t="s">
        <v>147</v>
      </c>
      <c r="K525" t="s">
        <v>222</v>
      </c>
      <c r="L525" t="s">
        <v>1739</v>
      </c>
      <c r="M525" t="s">
        <v>102</v>
      </c>
      <c r="N525" t="s">
        <v>103</v>
      </c>
      <c r="O525" t="s">
        <v>140</v>
      </c>
      <c r="P525">
        <v>1</v>
      </c>
      <c r="Q525">
        <v>1600</v>
      </c>
      <c r="R525">
        <v>0.1</v>
      </c>
      <c r="S525">
        <v>92</v>
      </c>
      <c r="T525">
        <f>Table1_1[[#This Row],[Quantity]]*Table1_1[[#This Row],[Unit_Price]]</f>
        <v>1600</v>
      </c>
      <c r="U525">
        <f>Table1_1[[#This Row],[Discount]]*Table1_1[[#This Row],[Revenue]]</f>
        <v>160</v>
      </c>
      <c r="V525">
        <f>Table1_1[[#This Row],[Revenue]]-Table1_1[[#This Row],[Discount_amount]]-Table1_1[[#This Row],[Shipping_Cost]]</f>
        <v>1348</v>
      </c>
      <c r="W525" t="s">
        <v>1716</v>
      </c>
      <c r="X525" t="s">
        <v>106</v>
      </c>
      <c r="Y525">
        <v>2026</v>
      </c>
      <c r="Z525">
        <v>1</v>
      </c>
      <c r="AA525" t="s">
        <v>1717</v>
      </c>
      <c r="AB525" t="s">
        <v>1712</v>
      </c>
    </row>
    <row r="526" spans="1:28" x14ac:dyDescent="0.25">
      <c r="A526" s="17" t="s">
        <v>2245</v>
      </c>
      <c r="B526" s="6">
        <v>46152</v>
      </c>
      <c r="C526" t="s">
        <v>1166</v>
      </c>
      <c r="D526" t="s">
        <v>892</v>
      </c>
      <c r="E526" t="s">
        <v>95</v>
      </c>
      <c r="F526">
        <v>23</v>
      </c>
      <c r="G526" t="s">
        <v>159</v>
      </c>
      <c r="H526" t="s">
        <v>202</v>
      </c>
      <c r="I526" t="s">
        <v>203</v>
      </c>
      <c r="J526" t="s">
        <v>147</v>
      </c>
      <c r="K526" t="s">
        <v>230</v>
      </c>
      <c r="L526" t="s">
        <v>231</v>
      </c>
      <c r="M526" t="s">
        <v>232</v>
      </c>
      <c r="N526" t="s">
        <v>233</v>
      </c>
      <c r="O526" t="s">
        <v>148</v>
      </c>
      <c r="P526">
        <v>5</v>
      </c>
      <c r="Q526">
        <v>300</v>
      </c>
      <c r="R526">
        <v>0.1</v>
      </c>
      <c r="S526">
        <v>204</v>
      </c>
      <c r="T526">
        <f>Table1_1[[#This Row],[Quantity]]*Table1_1[[#This Row],[Unit_Price]]</f>
        <v>1500</v>
      </c>
      <c r="U526">
        <f>Table1_1[[#This Row],[Discount]]*Table1_1[[#This Row],[Revenue]]</f>
        <v>150</v>
      </c>
      <c r="V526">
        <f>Table1_1[[#This Row],[Revenue]]-Table1_1[[#This Row],[Discount_amount]]-Table1_1[[#This Row],[Shipping_Cost]]</f>
        <v>1146</v>
      </c>
      <c r="W526" t="s">
        <v>224</v>
      </c>
      <c r="X526" t="s">
        <v>141</v>
      </c>
      <c r="Y526">
        <v>2026</v>
      </c>
      <c r="Z526">
        <v>2</v>
      </c>
      <c r="AA526" t="s">
        <v>1705</v>
      </c>
      <c r="AB526" t="s">
        <v>1712</v>
      </c>
    </row>
    <row r="527" spans="1:28" x14ac:dyDescent="0.25">
      <c r="A527" s="17" t="s">
        <v>2246</v>
      </c>
      <c r="B527" s="6">
        <v>46121</v>
      </c>
      <c r="C527" t="s">
        <v>1168</v>
      </c>
      <c r="D527" t="s">
        <v>1169</v>
      </c>
      <c r="E527" t="s">
        <v>110</v>
      </c>
      <c r="F527">
        <v>27</v>
      </c>
      <c r="G527" t="s">
        <v>111</v>
      </c>
      <c r="H527" t="s">
        <v>192</v>
      </c>
      <c r="I527" t="s">
        <v>193</v>
      </c>
      <c r="J527" t="s">
        <v>147</v>
      </c>
      <c r="K527" t="s">
        <v>230</v>
      </c>
      <c r="L527" t="s">
        <v>231</v>
      </c>
      <c r="M527" t="s">
        <v>232</v>
      </c>
      <c r="N527" t="s">
        <v>233</v>
      </c>
      <c r="O527" t="s">
        <v>194</v>
      </c>
      <c r="P527">
        <v>7</v>
      </c>
      <c r="Q527">
        <v>300</v>
      </c>
      <c r="R527">
        <v>0</v>
      </c>
      <c r="S527">
        <v>424</v>
      </c>
      <c r="T527">
        <f>Table1_1[[#This Row],[Quantity]]*Table1_1[[#This Row],[Unit_Price]]</f>
        <v>2100</v>
      </c>
      <c r="U527">
        <f>Table1_1[[#This Row],[Discount]]*Table1_1[[#This Row],[Revenue]]</f>
        <v>0</v>
      </c>
      <c r="V527">
        <f>Table1_1[[#This Row],[Revenue]]-Table1_1[[#This Row],[Discount_amount]]-Table1_1[[#This Row],[Shipping_Cost]]</f>
        <v>1676</v>
      </c>
      <c r="W527" t="s">
        <v>1708</v>
      </c>
      <c r="X527" t="s">
        <v>106</v>
      </c>
      <c r="Y527">
        <v>2026</v>
      </c>
      <c r="Z527">
        <v>2</v>
      </c>
      <c r="AA527" t="s">
        <v>1711</v>
      </c>
      <c r="AB527" t="s">
        <v>1720</v>
      </c>
    </row>
    <row r="528" spans="1:28" x14ac:dyDescent="0.25">
      <c r="A528" s="17" t="s">
        <v>2247</v>
      </c>
      <c r="B528" s="6">
        <v>46237</v>
      </c>
      <c r="C528" t="s">
        <v>482</v>
      </c>
      <c r="D528" t="s">
        <v>672</v>
      </c>
      <c r="E528" t="s">
        <v>95</v>
      </c>
      <c r="F528">
        <v>24</v>
      </c>
      <c r="G528" t="s">
        <v>111</v>
      </c>
      <c r="H528" t="s">
        <v>236</v>
      </c>
      <c r="I528" t="s">
        <v>326</v>
      </c>
      <c r="J528" t="s">
        <v>114</v>
      </c>
      <c r="K528" t="s">
        <v>310</v>
      </c>
      <c r="L528" t="s">
        <v>311</v>
      </c>
      <c r="M528" t="s">
        <v>102</v>
      </c>
      <c r="N528" t="s">
        <v>103</v>
      </c>
      <c r="O528" t="s">
        <v>154</v>
      </c>
      <c r="P528">
        <v>2</v>
      </c>
      <c r="Q528">
        <v>1200</v>
      </c>
      <c r="R528">
        <v>0</v>
      </c>
      <c r="S528">
        <v>482</v>
      </c>
      <c r="T528">
        <f>Table1_1[[#This Row],[Quantity]]*Table1_1[[#This Row],[Unit_Price]]</f>
        <v>2400</v>
      </c>
      <c r="U528">
        <f>Table1_1[[#This Row],[Discount]]*Table1_1[[#This Row],[Revenue]]</f>
        <v>0</v>
      </c>
      <c r="V528">
        <f>Table1_1[[#This Row],[Revenue]]-Table1_1[[#This Row],[Discount_amount]]-Table1_1[[#This Row],[Shipping_Cost]]</f>
        <v>1918</v>
      </c>
      <c r="W528" t="s">
        <v>105</v>
      </c>
      <c r="X528" t="s">
        <v>129</v>
      </c>
      <c r="Y528">
        <v>2026</v>
      </c>
      <c r="Z528">
        <v>3</v>
      </c>
      <c r="AA528" t="s">
        <v>1743</v>
      </c>
      <c r="AB528" t="s">
        <v>1737</v>
      </c>
    </row>
    <row r="529" spans="1:28" x14ac:dyDescent="0.25">
      <c r="A529" s="17" t="s">
        <v>2248</v>
      </c>
      <c r="B529" s="6">
        <v>46205</v>
      </c>
      <c r="C529" t="s">
        <v>305</v>
      </c>
      <c r="D529" t="s">
        <v>734</v>
      </c>
      <c r="E529" t="s">
        <v>95</v>
      </c>
      <c r="F529">
        <v>54</v>
      </c>
      <c r="G529" t="s">
        <v>96</v>
      </c>
      <c r="H529" t="s">
        <v>228</v>
      </c>
      <c r="I529" t="s">
        <v>229</v>
      </c>
      <c r="J529" t="s">
        <v>99</v>
      </c>
      <c r="K529" t="s">
        <v>136</v>
      </c>
      <c r="L529" t="s">
        <v>137</v>
      </c>
      <c r="M529" t="s">
        <v>138</v>
      </c>
      <c r="N529" t="s">
        <v>139</v>
      </c>
      <c r="O529" t="s">
        <v>169</v>
      </c>
      <c r="P529">
        <v>1</v>
      </c>
      <c r="Q529">
        <v>1200</v>
      </c>
      <c r="R529">
        <v>0.1</v>
      </c>
      <c r="S529">
        <v>76</v>
      </c>
      <c r="T529">
        <f>Table1_1[[#This Row],[Quantity]]*Table1_1[[#This Row],[Unit_Price]]</f>
        <v>1200</v>
      </c>
      <c r="U529">
        <f>Table1_1[[#This Row],[Discount]]*Table1_1[[#This Row],[Revenue]]</f>
        <v>120</v>
      </c>
      <c r="V529">
        <f>Table1_1[[#This Row],[Revenue]]-Table1_1[[#This Row],[Discount_amount]]-Table1_1[[#This Row],[Shipping_Cost]]</f>
        <v>1004</v>
      </c>
      <c r="W529" t="s">
        <v>224</v>
      </c>
      <c r="X529" t="s">
        <v>106</v>
      </c>
      <c r="Y529">
        <v>2026</v>
      </c>
      <c r="Z529">
        <v>3</v>
      </c>
      <c r="AA529" t="s">
        <v>1702</v>
      </c>
      <c r="AB529" t="s">
        <v>1720</v>
      </c>
    </row>
    <row r="530" spans="1:28" x14ac:dyDescent="0.25">
      <c r="A530" s="17" t="s">
        <v>2249</v>
      </c>
      <c r="B530" s="6">
        <v>46099</v>
      </c>
      <c r="C530" t="s">
        <v>1173</v>
      </c>
      <c r="D530" t="s">
        <v>688</v>
      </c>
      <c r="E530" t="s">
        <v>95</v>
      </c>
      <c r="F530">
        <v>32</v>
      </c>
      <c r="G530" t="s">
        <v>111</v>
      </c>
      <c r="H530" t="s">
        <v>192</v>
      </c>
      <c r="I530" t="s">
        <v>307</v>
      </c>
      <c r="J530" t="s">
        <v>147</v>
      </c>
      <c r="K530" t="s">
        <v>222</v>
      </c>
      <c r="L530" t="s">
        <v>1739</v>
      </c>
      <c r="M530" t="s">
        <v>102</v>
      </c>
      <c r="N530" t="s">
        <v>103</v>
      </c>
      <c r="O530" t="s">
        <v>148</v>
      </c>
      <c r="P530">
        <v>2</v>
      </c>
      <c r="Q530">
        <v>1600</v>
      </c>
      <c r="R530">
        <v>0.1</v>
      </c>
      <c r="S530">
        <v>274</v>
      </c>
      <c r="T530">
        <f>Table1_1[[#This Row],[Quantity]]*Table1_1[[#This Row],[Unit_Price]]</f>
        <v>3200</v>
      </c>
      <c r="U530">
        <f>Table1_1[[#This Row],[Discount]]*Table1_1[[#This Row],[Revenue]]</f>
        <v>320</v>
      </c>
      <c r="V530">
        <f>Table1_1[[#This Row],[Revenue]]-Table1_1[[#This Row],[Discount_amount]]-Table1_1[[#This Row],[Shipping_Cost]]</f>
        <v>2606</v>
      </c>
      <c r="W530" t="s">
        <v>105</v>
      </c>
      <c r="X530" t="s">
        <v>129</v>
      </c>
      <c r="Y530">
        <v>2026</v>
      </c>
      <c r="Z530">
        <v>1</v>
      </c>
      <c r="AA530" t="s">
        <v>1717</v>
      </c>
      <c r="AB530" t="s">
        <v>1703</v>
      </c>
    </row>
    <row r="531" spans="1:28" x14ac:dyDescent="0.25">
      <c r="A531" s="17" t="s">
        <v>2250</v>
      </c>
      <c r="B531" s="6">
        <v>46068</v>
      </c>
      <c r="C531" t="s">
        <v>866</v>
      </c>
      <c r="D531" t="s">
        <v>362</v>
      </c>
      <c r="E531" t="s">
        <v>110</v>
      </c>
      <c r="F531">
        <v>39</v>
      </c>
      <c r="G531" t="s">
        <v>111</v>
      </c>
      <c r="H531" t="s">
        <v>145</v>
      </c>
      <c r="I531" t="s">
        <v>303</v>
      </c>
      <c r="J531" t="s">
        <v>99</v>
      </c>
      <c r="K531" t="s">
        <v>100</v>
      </c>
      <c r="L531" t="s">
        <v>101</v>
      </c>
      <c r="M531" t="s">
        <v>102</v>
      </c>
      <c r="N531" t="s">
        <v>103</v>
      </c>
      <c r="O531" t="s">
        <v>1768</v>
      </c>
      <c r="P531">
        <v>1</v>
      </c>
      <c r="Q531">
        <v>850</v>
      </c>
      <c r="R531">
        <v>0.2</v>
      </c>
      <c r="S531">
        <v>310</v>
      </c>
      <c r="T531">
        <f>Table1_1[[#This Row],[Quantity]]*Table1_1[[#This Row],[Unit_Price]]</f>
        <v>850</v>
      </c>
      <c r="U531">
        <f>Table1_1[[#This Row],[Discount]]*Table1_1[[#This Row],[Revenue]]</f>
        <v>170</v>
      </c>
      <c r="V531">
        <f>Table1_1[[#This Row],[Revenue]]-Table1_1[[#This Row],[Discount_amount]]-Table1_1[[#This Row],[Shipping_Cost]]</f>
        <v>370</v>
      </c>
      <c r="W531" t="s">
        <v>1708</v>
      </c>
      <c r="X531" t="s">
        <v>106</v>
      </c>
      <c r="Y531">
        <v>2026</v>
      </c>
      <c r="Z531">
        <v>1</v>
      </c>
      <c r="AA531" t="s">
        <v>1709</v>
      </c>
      <c r="AB531" t="s">
        <v>1712</v>
      </c>
    </row>
    <row r="532" spans="1:28" x14ac:dyDescent="0.25">
      <c r="A532" s="17" t="s">
        <v>2251</v>
      </c>
      <c r="B532" s="6">
        <v>46072</v>
      </c>
      <c r="C532" t="s">
        <v>196</v>
      </c>
      <c r="D532" t="s">
        <v>297</v>
      </c>
      <c r="E532" t="s">
        <v>110</v>
      </c>
      <c r="F532">
        <v>34</v>
      </c>
      <c r="G532" t="s">
        <v>133</v>
      </c>
      <c r="H532" t="s">
        <v>180</v>
      </c>
      <c r="I532" t="s">
        <v>181</v>
      </c>
      <c r="J532" t="s">
        <v>147</v>
      </c>
      <c r="K532" t="s">
        <v>230</v>
      </c>
      <c r="L532" t="s">
        <v>231</v>
      </c>
      <c r="M532" t="s">
        <v>232</v>
      </c>
      <c r="N532" t="s">
        <v>233</v>
      </c>
      <c r="O532" t="s">
        <v>194</v>
      </c>
      <c r="P532">
        <v>1</v>
      </c>
      <c r="Q532">
        <v>300</v>
      </c>
      <c r="R532">
        <v>0</v>
      </c>
      <c r="S532">
        <v>248</v>
      </c>
      <c r="T532">
        <f>Table1_1[[#This Row],[Quantity]]*Table1_1[[#This Row],[Unit_Price]]</f>
        <v>300</v>
      </c>
      <c r="U532">
        <f>Table1_1[[#This Row],[Discount]]*Table1_1[[#This Row],[Revenue]]</f>
        <v>0</v>
      </c>
      <c r="V532">
        <f>Table1_1[[#This Row],[Revenue]]-Table1_1[[#This Row],[Discount_amount]]-Table1_1[[#This Row],[Shipping_Cost]]</f>
        <v>52</v>
      </c>
      <c r="W532" t="s">
        <v>1708</v>
      </c>
      <c r="X532" t="s">
        <v>141</v>
      </c>
      <c r="Y532">
        <v>2026</v>
      </c>
      <c r="Z532">
        <v>1</v>
      </c>
      <c r="AA532" t="s">
        <v>1709</v>
      </c>
      <c r="AB532" t="s">
        <v>1720</v>
      </c>
    </row>
    <row r="533" spans="1:28" x14ac:dyDescent="0.25">
      <c r="A533" s="17" t="s">
        <v>2252</v>
      </c>
      <c r="B533" s="6">
        <v>46074</v>
      </c>
      <c r="C533" t="s">
        <v>269</v>
      </c>
      <c r="D533" t="s">
        <v>511</v>
      </c>
      <c r="E533" t="s">
        <v>95</v>
      </c>
      <c r="F533">
        <v>37</v>
      </c>
      <c r="G533" t="s">
        <v>111</v>
      </c>
      <c r="H533" t="s">
        <v>152</v>
      </c>
      <c r="I533" t="s">
        <v>274</v>
      </c>
      <c r="J533" t="s">
        <v>147</v>
      </c>
      <c r="K533" t="s">
        <v>238</v>
      </c>
      <c r="L533" t="s">
        <v>239</v>
      </c>
      <c r="M533" t="s">
        <v>126</v>
      </c>
      <c r="N533" t="s">
        <v>240</v>
      </c>
      <c r="O533" t="s">
        <v>198</v>
      </c>
      <c r="P533">
        <v>1</v>
      </c>
      <c r="Q533">
        <v>10500</v>
      </c>
      <c r="R533">
        <v>0</v>
      </c>
      <c r="S533">
        <v>262</v>
      </c>
      <c r="T533">
        <f>Table1_1[[#This Row],[Quantity]]*Table1_1[[#This Row],[Unit_Price]]</f>
        <v>10500</v>
      </c>
      <c r="U533">
        <f>Table1_1[[#This Row],[Discount]]*Table1_1[[#This Row],[Revenue]]</f>
        <v>0</v>
      </c>
      <c r="V533">
        <f>Table1_1[[#This Row],[Revenue]]-Table1_1[[#This Row],[Discount_amount]]-Table1_1[[#This Row],[Shipping_Cost]]</f>
        <v>10238</v>
      </c>
      <c r="W533" t="s">
        <v>1716</v>
      </c>
      <c r="X533" t="s">
        <v>106</v>
      </c>
      <c r="Y533">
        <v>2026</v>
      </c>
      <c r="Z533">
        <v>1</v>
      </c>
      <c r="AA533" t="s">
        <v>1709</v>
      </c>
      <c r="AB533" t="s">
        <v>1728</v>
      </c>
    </row>
    <row r="534" spans="1:28" x14ac:dyDescent="0.25">
      <c r="A534" s="17" t="s">
        <v>2253</v>
      </c>
      <c r="B534" s="6">
        <v>46261</v>
      </c>
      <c r="C534" t="s">
        <v>617</v>
      </c>
      <c r="D534" t="s">
        <v>701</v>
      </c>
      <c r="E534" t="s">
        <v>95</v>
      </c>
      <c r="F534">
        <v>29</v>
      </c>
      <c r="G534" t="s">
        <v>111</v>
      </c>
      <c r="H534" t="s">
        <v>192</v>
      </c>
      <c r="I534" t="s">
        <v>307</v>
      </c>
      <c r="J534" t="s">
        <v>147</v>
      </c>
      <c r="K534" t="s">
        <v>182</v>
      </c>
      <c r="L534" t="s">
        <v>183</v>
      </c>
      <c r="M534" t="s">
        <v>138</v>
      </c>
      <c r="N534" t="s">
        <v>184</v>
      </c>
      <c r="O534" t="s">
        <v>104</v>
      </c>
      <c r="P534">
        <v>4</v>
      </c>
      <c r="Q534">
        <v>650</v>
      </c>
      <c r="R534">
        <v>0</v>
      </c>
      <c r="S534">
        <v>92</v>
      </c>
      <c r="T534">
        <f>Table1_1[[#This Row],[Quantity]]*Table1_1[[#This Row],[Unit_Price]]</f>
        <v>2600</v>
      </c>
      <c r="U534">
        <f>Table1_1[[#This Row],[Discount]]*Table1_1[[#This Row],[Revenue]]</f>
        <v>0</v>
      </c>
      <c r="V534">
        <f>Table1_1[[#This Row],[Revenue]]-Table1_1[[#This Row],[Discount_amount]]-Table1_1[[#This Row],[Shipping_Cost]]</f>
        <v>2508</v>
      </c>
      <c r="W534" t="s">
        <v>1716</v>
      </c>
      <c r="X534" t="s">
        <v>129</v>
      </c>
      <c r="Y534">
        <v>2026</v>
      </c>
      <c r="Z534">
        <v>3</v>
      </c>
      <c r="AA534" t="s">
        <v>1743</v>
      </c>
      <c r="AB534" t="s">
        <v>1720</v>
      </c>
    </row>
    <row r="535" spans="1:28" x14ac:dyDescent="0.25">
      <c r="A535" s="17" t="s">
        <v>2254</v>
      </c>
      <c r="B535" s="6">
        <v>46197</v>
      </c>
      <c r="C535" t="s">
        <v>485</v>
      </c>
      <c r="D535" t="s">
        <v>681</v>
      </c>
      <c r="E535" t="s">
        <v>110</v>
      </c>
      <c r="F535">
        <v>50</v>
      </c>
      <c r="G535" t="s">
        <v>111</v>
      </c>
      <c r="H535" t="s">
        <v>236</v>
      </c>
      <c r="I535" t="s">
        <v>326</v>
      </c>
      <c r="J535" t="s">
        <v>114</v>
      </c>
      <c r="K535" t="s">
        <v>124</v>
      </c>
      <c r="L535" t="s">
        <v>125</v>
      </c>
      <c r="M535" t="s">
        <v>126</v>
      </c>
      <c r="N535" t="s">
        <v>127</v>
      </c>
      <c r="O535" t="s">
        <v>140</v>
      </c>
      <c r="P535">
        <v>2</v>
      </c>
      <c r="Q535">
        <v>8500</v>
      </c>
      <c r="R535">
        <v>0.1</v>
      </c>
      <c r="S535">
        <v>185</v>
      </c>
      <c r="T535">
        <f>Table1_1[[#This Row],[Quantity]]*Table1_1[[#This Row],[Unit_Price]]</f>
        <v>17000</v>
      </c>
      <c r="U535">
        <f>Table1_1[[#This Row],[Discount]]*Table1_1[[#This Row],[Revenue]]</f>
        <v>1700</v>
      </c>
      <c r="V535">
        <f>Table1_1[[#This Row],[Revenue]]-Table1_1[[#This Row],[Discount_amount]]-Table1_1[[#This Row],[Shipping_Cost]]</f>
        <v>15115</v>
      </c>
      <c r="W535" t="s">
        <v>120</v>
      </c>
      <c r="X535" t="s">
        <v>106</v>
      </c>
      <c r="Y535">
        <v>2026</v>
      </c>
      <c r="Z535">
        <v>2</v>
      </c>
      <c r="AA535" t="s">
        <v>1714</v>
      </c>
      <c r="AB535" t="s">
        <v>1703</v>
      </c>
    </row>
    <row r="536" spans="1:28" x14ac:dyDescent="0.25">
      <c r="A536" s="17" t="s">
        <v>2255</v>
      </c>
      <c r="B536" s="6">
        <v>46067</v>
      </c>
      <c r="C536" t="s">
        <v>150</v>
      </c>
      <c r="D536" t="s">
        <v>248</v>
      </c>
      <c r="E536" t="s">
        <v>110</v>
      </c>
      <c r="F536">
        <v>31</v>
      </c>
      <c r="G536" t="s">
        <v>111</v>
      </c>
      <c r="H536" t="s">
        <v>112</v>
      </c>
      <c r="I536" t="s">
        <v>315</v>
      </c>
      <c r="J536" t="s">
        <v>147</v>
      </c>
      <c r="K536" t="s">
        <v>238</v>
      </c>
      <c r="L536" t="s">
        <v>239</v>
      </c>
      <c r="M536" t="s">
        <v>126</v>
      </c>
      <c r="N536" t="s">
        <v>240</v>
      </c>
      <c r="O536" t="s">
        <v>198</v>
      </c>
      <c r="P536">
        <v>4</v>
      </c>
      <c r="Q536">
        <v>10500</v>
      </c>
      <c r="R536">
        <v>0</v>
      </c>
      <c r="S536">
        <v>127</v>
      </c>
      <c r="T536">
        <f>Table1_1[[#This Row],[Quantity]]*Table1_1[[#This Row],[Unit_Price]]</f>
        <v>42000</v>
      </c>
      <c r="U536">
        <f>Table1_1[[#This Row],[Discount]]*Table1_1[[#This Row],[Revenue]]</f>
        <v>0</v>
      </c>
      <c r="V536">
        <f>Table1_1[[#This Row],[Revenue]]-Table1_1[[#This Row],[Discount_amount]]-Table1_1[[#This Row],[Shipping_Cost]]</f>
        <v>41873</v>
      </c>
      <c r="W536" t="s">
        <v>1708</v>
      </c>
      <c r="X536" t="s">
        <v>106</v>
      </c>
      <c r="Y536">
        <v>2026</v>
      </c>
      <c r="Z536">
        <v>1</v>
      </c>
      <c r="AA536" t="s">
        <v>1709</v>
      </c>
      <c r="AB536" t="s">
        <v>1728</v>
      </c>
    </row>
    <row r="537" spans="1:28" x14ac:dyDescent="0.25">
      <c r="A537" s="17" t="s">
        <v>2256</v>
      </c>
      <c r="B537" s="6">
        <v>46156</v>
      </c>
      <c r="C537" t="s">
        <v>1046</v>
      </c>
      <c r="D537" t="s">
        <v>1133</v>
      </c>
      <c r="E537" t="s">
        <v>110</v>
      </c>
      <c r="F537">
        <v>36</v>
      </c>
      <c r="G537" t="s">
        <v>111</v>
      </c>
      <c r="H537" t="s">
        <v>112</v>
      </c>
      <c r="I537" t="s">
        <v>173</v>
      </c>
      <c r="J537" t="s">
        <v>99</v>
      </c>
      <c r="K537" t="s">
        <v>136</v>
      </c>
      <c r="L537" t="s">
        <v>137</v>
      </c>
      <c r="M537" t="s">
        <v>138</v>
      </c>
      <c r="N537" t="s">
        <v>139</v>
      </c>
      <c r="O537" t="s">
        <v>169</v>
      </c>
      <c r="P537">
        <v>4</v>
      </c>
      <c r="Q537">
        <v>1200</v>
      </c>
      <c r="R537">
        <v>0.1</v>
      </c>
      <c r="S537">
        <v>196</v>
      </c>
      <c r="T537">
        <f>Table1_1[[#This Row],[Quantity]]*Table1_1[[#This Row],[Unit_Price]]</f>
        <v>4800</v>
      </c>
      <c r="U537">
        <f>Table1_1[[#This Row],[Discount]]*Table1_1[[#This Row],[Revenue]]</f>
        <v>480</v>
      </c>
      <c r="V537">
        <f>Table1_1[[#This Row],[Revenue]]-Table1_1[[#This Row],[Discount_amount]]-Table1_1[[#This Row],[Shipping_Cost]]</f>
        <v>4124</v>
      </c>
      <c r="W537" t="s">
        <v>105</v>
      </c>
      <c r="X537" t="s">
        <v>106</v>
      </c>
      <c r="Y537">
        <v>2026</v>
      </c>
      <c r="Z537">
        <v>2</v>
      </c>
      <c r="AA537" t="s">
        <v>1705</v>
      </c>
      <c r="AB537" t="s">
        <v>1720</v>
      </c>
    </row>
    <row r="538" spans="1:28" x14ac:dyDescent="0.25">
      <c r="A538" s="17" t="s">
        <v>2257</v>
      </c>
      <c r="B538" s="6">
        <v>46076</v>
      </c>
      <c r="C538" t="s">
        <v>732</v>
      </c>
      <c r="D538" t="s">
        <v>1032</v>
      </c>
      <c r="E538" t="s">
        <v>110</v>
      </c>
      <c r="F538">
        <v>29</v>
      </c>
      <c r="G538" t="s">
        <v>133</v>
      </c>
      <c r="H538" t="s">
        <v>390</v>
      </c>
      <c r="I538" t="s">
        <v>391</v>
      </c>
      <c r="J538" t="s">
        <v>99</v>
      </c>
      <c r="K538" t="s">
        <v>182</v>
      </c>
      <c r="L538" t="s">
        <v>183</v>
      </c>
      <c r="M538" t="s">
        <v>138</v>
      </c>
      <c r="N538" t="s">
        <v>184</v>
      </c>
      <c r="O538" t="s">
        <v>148</v>
      </c>
      <c r="P538">
        <v>2</v>
      </c>
      <c r="Q538">
        <v>650</v>
      </c>
      <c r="R538">
        <v>0.05</v>
      </c>
      <c r="S538">
        <v>344</v>
      </c>
      <c r="T538">
        <f>Table1_1[[#This Row],[Quantity]]*Table1_1[[#This Row],[Unit_Price]]</f>
        <v>1300</v>
      </c>
      <c r="U538">
        <f>Table1_1[[#This Row],[Discount]]*Table1_1[[#This Row],[Revenue]]</f>
        <v>65</v>
      </c>
      <c r="V538">
        <f>Table1_1[[#This Row],[Revenue]]-Table1_1[[#This Row],[Discount_amount]]-Table1_1[[#This Row],[Shipping_Cost]]</f>
        <v>891</v>
      </c>
      <c r="W538" t="s">
        <v>105</v>
      </c>
      <c r="X538" t="s">
        <v>106</v>
      </c>
      <c r="Y538">
        <v>2026</v>
      </c>
      <c r="Z538">
        <v>1</v>
      </c>
      <c r="AA538" t="s">
        <v>1709</v>
      </c>
      <c r="AB538" t="s">
        <v>1737</v>
      </c>
    </row>
    <row r="539" spans="1:28" x14ac:dyDescent="0.25">
      <c r="A539" s="17" t="s">
        <v>2258</v>
      </c>
      <c r="B539" s="6">
        <v>46169</v>
      </c>
      <c r="C539" t="s">
        <v>108</v>
      </c>
      <c r="D539" t="s">
        <v>919</v>
      </c>
      <c r="E539" t="s">
        <v>110</v>
      </c>
      <c r="F539">
        <v>43</v>
      </c>
      <c r="G539" t="s">
        <v>111</v>
      </c>
      <c r="H539" t="s">
        <v>192</v>
      </c>
      <c r="I539" t="s">
        <v>193</v>
      </c>
      <c r="J539" t="s">
        <v>147</v>
      </c>
      <c r="K539" t="s">
        <v>230</v>
      </c>
      <c r="L539" t="s">
        <v>231</v>
      </c>
      <c r="M539" t="s">
        <v>232</v>
      </c>
      <c r="N539" t="s">
        <v>233</v>
      </c>
      <c r="O539" t="s">
        <v>194</v>
      </c>
      <c r="P539">
        <v>6</v>
      </c>
      <c r="Q539">
        <v>300</v>
      </c>
      <c r="R539">
        <v>0.1</v>
      </c>
      <c r="S539">
        <v>416</v>
      </c>
      <c r="T539">
        <f>Table1_1[[#This Row],[Quantity]]*Table1_1[[#This Row],[Unit_Price]]</f>
        <v>1800</v>
      </c>
      <c r="U539">
        <f>Table1_1[[#This Row],[Discount]]*Table1_1[[#This Row],[Revenue]]</f>
        <v>180</v>
      </c>
      <c r="V539">
        <f>Table1_1[[#This Row],[Revenue]]-Table1_1[[#This Row],[Discount_amount]]-Table1_1[[#This Row],[Shipping_Cost]]</f>
        <v>1204</v>
      </c>
      <c r="W539" t="s">
        <v>1708</v>
      </c>
      <c r="X539" t="s">
        <v>129</v>
      </c>
      <c r="Y539">
        <v>2026</v>
      </c>
      <c r="Z539">
        <v>2</v>
      </c>
      <c r="AA539" t="s">
        <v>1705</v>
      </c>
      <c r="AB539" t="s">
        <v>1703</v>
      </c>
    </row>
    <row r="540" spans="1:28" x14ac:dyDescent="0.25">
      <c r="A540" s="17" t="s">
        <v>2259</v>
      </c>
      <c r="B540" s="6">
        <v>46118</v>
      </c>
      <c r="C540" t="s">
        <v>493</v>
      </c>
      <c r="D540" t="s">
        <v>1152</v>
      </c>
      <c r="E540" t="s">
        <v>110</v>
      </c>
      <c r="F540">
        <v>52</v>
      </c>
      <c r="G540" t="s">
        <v>96</v>
      </c>
      <c r="H540" t="s">
        <v>97</v>
      </c>
      <c r="I540" t="s">
        <v>98</v>
      </c>
      <c r="J540" t="s">
        <v>114</v>
      </c>
      <c r="K540" t="s">
        <v>339</v>
      </c>
      <c r="L540" t="s">
        <v>340</v>
      </c>
      <c r="M540" t="s">
        <v>102</v>
      </c>
      <c r="N540" t="s">
        <v>342</v>
      </c>
      <c r="O540" t="s">
        <v>194</v>
      </c>
      <c r="P540">
        <v>3</v>
      </c>
      <c r="Q540">
        <v>65000</v>
      </c>
      <c r="R540">
        <v>0.15</v>
      </c>
      <c r="S540">
        <v>389</v>
      </c>
      <c r="T540">
        <f>Table1_1[[#This Row],[Quantity]]*Table1_1[[#This Row],[Unit_Price]]</f>
        <v>195000</v>
      </c>
      <c r="U540">
        <f>Table1_1[[#This Row],[Discount]]*Table1_1[[#This Row],[Revenue]]</f>
        <v>29250</v>
      </c>
      <c r="V540">
        <f>Table1_1[[#This Row],[Revenue]]-Table1_1[[#This Row],[Discount_amount]]-Table1_1[[#This Row],[Shipping_Cost]]</f>
        <v>165361</v>
      </c>
      <c r="W540" t="s">
        <v>105</v>
      </c>
      <c r="X540" t="s">
        <v>106</v>
      </c>
      <c r="Y540">
        <v>2026</v>
      </c>
      <c r="Z540">
        <v>2</v>
      </c>
      <c r="AA540" t="s">
        <v>1711</v>
      </c>
      <c r="AB540" t="s">
        <v>1737</v>
      </c>
    </row>
    <row r="541" spans="1:28" x14ac:dyDescent="0.25">
      <c r="A541" s="17" t="s">
        <v>2260</v>
      </c>
      <c r="B541" s="6">
        <v>46186</v>
      </c>
      <c r="C541" t="s">
        <v>1137</v>
      </c>
      <c r="D541" t="s">
        <v>248</v>
      </c>
      <c r="E541" t="s">
        <v>95</v>
      </c>
      <c r="F541">
        <v>30</v>
      </c>
      <c r="G541" t="s">
        <v>133</v>
      </c>
      <c r="H541" t="s">
        <v>180</v>
      </c>
      <c r="I541" t="s">
        <v>181</v>
      </c>
      <c r="J541" t="s">
        <v>114</v>
      </c>
      <c r="K541" t="s">
        <v>100</v>
      </c>
      <c r="L541" t="s">
        <v>101</v>
      </c>
      <c r="M541" t="s">
        <v>102</v>
      </c>
      <c r="N541" t="s">
        <v>103</v>
      </c>
      <c r="O541" t="s">
        <v>154</v>
      </c>
      <c r="P541">
        <v>7</v>
      </c>
      <c r="Q541">
        <v>850</v>
      </c>
      <c r="R541">
        <v>0.05</v>
      </c>
      <c r="S541">
        <v>87</v>
      </c>
      <c r="T541">
        <f>Table1_1[[#This Row],[Quantity]]*Table1_1[[#This Row],[Unit_Price]]</f>
        <v>5950</v>
      </c>
      <c r="U541">
        <f>Table1_1[[#This Row],[Discount]]*Table1_1[[#This Row],[Revenue]]</f>
        <v>297.5</v>
      </c>
      <c r="V541">
        <f>Table1_1[[#This Row],[Revenue]]-Table1_1[[#This Row],[Discount_amount]]-Table1_1[[#This Row],[Shipping_Cost]]</f>
        <v>5565.5</v>
      </c>
      <c r="W541" t="s">
        <v>105</v>
      </c>
      <c r="X541" t="s">
        <v>106</v>
      </c>
      <c r="Y541">
        <v>2026</v>
      </c>
      <c r="Z541">
        <v>2</v>
      </c>
      <c r="AA541" t="s">
        <v>1714</v>
      </c>
      <c r="AB541" t="s">
        <v>1728</v>
      </c>
    </row>
    <row r="542" spans="1:28" x14ac:dyDescent="0.25">
      <c r="A542" s="17" t="s">
        <v>2261</v>
      </c>
      <c r="B542" s="6">
        <v>46253</v>
      </c>
      <c r="C542" t="s">
        <v>436</v>
      </c>
      <c r="D542" t="s">
        <v>413</v>
      </c>
      <c r="E542" t="s">
        <v>110</v>
      </c>
      <c r="F542">
        <v>32</v>
      </c>
      <c r="G542" t="s">
        <v>111</v>
      </c>
      <c r="H542" t="s">
        <v>112</v>
      </c>
      <c r="I542" t="s">
        <v>188</v>
      </c>
      <c r="J542" t="s">
        <v>99</v>
      </c>
      <c r="K542" t="s">
        <v>124</v>
      </c>
      <c r="L542" t="s">
        <v>125</v>
      </c>
      <c r="M542" t="s">
        <v>126</v>
      </c>
      <c r="N542" t="s">
        <v>127</v>
      </c>
      <c r="O542" t="s">
        <v>140</v>
      </c>
      <c r="P542">
        <v>6</v>
      </c>
      <c r="Q542">
        <v>8500</v>
      </c>
      <c r="R542">
        <v>0.1</v>
      </c>
      <c r="S542">
        <v>182</v>
      </c>
      <c r="T542">
        <f>Table1_1[[#This Row],[Quantity]]*Table1_1[[#This Row],[Unit_Price]]</f>
        <v>51000</v>
      </c>
      <c r="U542">
        <f>Table1_1[[#This Row],[Discount]]*Table1_1[[#This Row],[Revenue]]</f>
        <v>5100</v>
      </c>
      <c r="V542">
        <f>Table1_1[[#This Row],[Revenue]]-Table1_1[[#This Row],[Discount_amount]]-Table1_1[[#This Row],[Shipping_Cost]]</f>
        <v>45718</v>
      </c>
      <c r="W542" t="s">
        <v>224</v>
      </c>
      <c r="X542" t="s">
        <v>106</v>
      </c>
      <c r="Y542">
        <v>2026</v>
      </c>
      <c r="Z542">
        <v>3</v>
      </c>
      <c r="AA542" t="s">
        <v>1743</v>
      </c>
      <c r="AB542" t="s">
        <v>1703</v>
      </c>
    </row>
    <row r="543" spans="1:28" x14ac:dyDescent="0.25">
      <c r="A543" s="17" t="s">
        <v>2262</v>
      </c>
      <c r="B543" s="6">
        <v>46051</v>
      </c>
      <c r="C543" t="s">
        <v>704</v>
      </c>
      <c r="D543" t="s">
        <v>409</v>
      </c>
      <c r="E543" t="s">
        <v>110</v>
      </c>
      <c r="F543">
        <v>26</v>
      </c>
      <c r="G543" t="s">
        <v>111</v>
      </c>
      <c r="H543" t="s">
        <v>145</v>
      </c>
      <c r="I543" t="s">
        <v>146</v>
      </c>
      <c r="J543" t="s">
        <v>114</v>
      </c>
      <c r="K543" t="s">
        <v>136</v>
      </c>
      <c r="L543" t="s">
        <v>137</v>
      </c>
      <c r="M543" t="s">
        <v>138</v>
      </c>
      <c r="N543" t="s">
        <v>139</v>
      </c>
      <c r="O543" t="s">
        <v>194</v>
      </c>
      <c r="P543">
        <v>4</v>
      </c>
      <c r="Q543">
        <v>1200</v>
      </c>
      <c r="R543">
        <v>0.2</v>
      </c>
      <c r="S543">
        <v>144</v>
      </c>
      <c r="T543">
        <f>Table1_1[[#This Row],[Quantity]]*Table1_1[[#This Row],[Unit_Price]]</f>
        <v>4800</v>
      </c>
      <c r="U543">
        <f>Table1_1[[#This Row],[Discount]]*Table1_1[[#This Row],[Revenue]]</f>
        <v>960</v>
      </c>
      <c r="V543">
        <f>Table1_1[[#This Row],[Revenue]]-Table1_1[[#This Row],[Discount_amount]]-Table1_1[[#This Row],[Shipping_Cost]]</f>
        <v>3696</v>
      </c>
      <c r="W543" t="s">
        <v>1708</v>
      </c>
      <c r="X543" t="s">
        <v>141</v>
      </c>
      <c r="Y543">
        <v>2026</v>
      </c>
      <c r="Z543">
        <v>1</v>
      </c>
      <c r="AA543" t="s">
        <v>1735</v>
      </c>
      <c r="AB543" t="s">
        <v>1720</v>
      </c>
    </row>
    <row r="544" spans="1:28" x14ac:dyDescent="0.25">
      <c r="A544" s="17" t="s">
        <v>2263</v>
      </c>
      <c r="B544" s="6">
        <v>46214</v>
      </c>
      <c r="C544" t="s">
        <v>633</v>
      </c>
      <c r="D544" t="s">
        <v>740</v>
      </c>
      <c r="E544" t="s">
        <v>95</v>
      </c>
      <c r="F544">
        <v>47</v>
      </c>
      <c r="G544" t="s">
        <v>96</v>
      </c>
      <c r="H544" t="s">
        <v>97</v>
      </c>
      <c r="I544" t="s">
        <v>98</v>
      </c>
      <c r="J544" t="s">
        <v>114</v>
      </c>
      <c r="K544" t="s">
        <v>100</v>
      </c>
      <c r="L544" t="s">
        <v>101</v>
      </c>
      <c r="M544" t="s">
        <v>102</v>
      </c>
      <c r="N544" t="s">
        <v>103</v>
      </c>
      <c r="O544" t="s">
        <v>148</v>
      </c>
      <c r="P544">
        <v>3</v>
      </c>
      <c r="Q544">
        <v>850</v>
      </c>
      <c r="R544">
        <v>0.1</v>
      </c>
      <c r="S544">
        <v>341</v>
      </c>
      <c r="T544">
        <f>Table1_1[[#This Row],[Quantity]]*Table1_1[[#This Row],[Unit_Price]]</f>
        <v>2550</v>
      </c>
      <c r="U544">
        <f>Table1_1[[#This Row],[Discount]]*Table1_1[[#This Row],[Revenue]]</f>
        <v>255</v>
      </c>
      <c r="V544">
        <f>Table1_1[[#This Row],[Revenue]]-Table1_1[[#This Row],[Discount_amount]]-Table1_1[[#This Row],[Shipping_Cost]]</f>
        <v>1954</v>
      </c>
      <c r="W544" t="s">
        <v>105</v>
      </c>
      <c r="X544" t="s">
        <v>141</v>
      </c>
      <c r="Y544">
        <v>2026</v>
      </c>
      <c r="Z544">
        <v>3</v>
      </c>
      <c r="AA544" t="s">
        <v>1702</v>
      </c>
      <c r="AB544" t="s">
        <v>1728</v>
      </c>
    </row>
    <row r="545" spans="1:28" x14ac:dyDescent="0.25">
      <c r="A545" s="17" t="s">
        <v>2264</v>
      </c>
      <c r="B545" s="6">
        <v>46265</v>
      </c>
      <c r="C545" t="s">
        <v>444</v>
      </c>
      <c r="D545" t="s">
        <v>389</v>
      </c>
      <c r="E545" t="s">
        <v>95</v>
      </c>
      <c r="F545">
        <v>41</v>
      </c>
      <c r="G545" t="s">
        <v>111</v>
      </c>
      <c r="H545" t="s">
        <v>112</v>
      </c>
      <c r="I545" t="s">
        <v>188</v>
      </c>
      <c r="J545" t="s">
        <v>147</v>
      </c>
      <c r="K545" t="s">
        <v>124</v>
      </c>
      <c r="L545" t="s">
        <v>125</v>
      </c>
      <c r="M545" t="s">
        <v>126</v>
      </c>
      <c r="N545" t="s">
        <v>127</v>
      </c>
      <c r="O545" t="s">
        <v>140</v>
      </c>
      <c r="P545">
        <v>1</v>
      </c>
      <c r="Q545">
        <v>8500</v>
      </c>
      <c r="R545">
        <v>0.05</v>
      </c>
      <c r="S545">
        <v>470</v>
      </c>
      <c r="T545">
        <f>Table1_1[[#This Row],[Quantity]]*Table1_1[[#This Row],[Unit_Price]]</f>
        <v>8500</v>
      </c>
      <c r="U545">
        <f>Table1_1[[#This Row],[Discount]]*Table1_1[[#This Row],[Revenue]]</f>
        <v>425</v>
      </c>
      <c r="V545">
        <f>Table1_1[[#This Row],[Revenue]]-Table1_1[[#This Row],[Discount_amount]]-Table1_1[[#This Row],[Shipping_Cost]]</f>
        <v>7605</v>
      </c>
      <c r="W545" t="s">
        <v>120</v>
      </c>
      <c r="X545" t="s">
        <v>106</v>
      </c>
      <c r="Y545">
        <v>2026</v>
      </c>
      <c r="Z545">
        <v>3</v>
      </c>
      <c r="AA545" t="s">
        <v>1743</v>
      </c>
      <c r="AB545" t="s">
        <v>1737</v>
      </c>
    </row>
    <row r="546" spans="1:28" x14ac:dyDescent="0.25">
      <c r="A546" s="17" t="s">
        <v>2265</v>
      </c>
      <c r="B546" s="6">
        <v>46112</v>
      </c>
      <c r="C546" t="s">
        <v>730</v>
      </c>
      <c r="D546" t="s">
        <v>132</v>
      </c>
      <c r="E546" t="s">
        <v>110</v>
      </c>
      <c r="F546">
        <v>51</v>
      </c>
      <c r="G546" t="s">
        <v>111</v>
      </c>
      <c r="H546" t="s">
        <v>236</v>
      </c>
      <c r="I546" t="s">
        <v>326</v>
      </c>
      <c r="J546" t="s">
        <v>99</v>
      </c>
      <c r="K546" t="s">
        <v>310</v>
      </c>
      <c r="L546" t="s">
        <v>311</v>
      </c>
      <c r="M546" t="s">
        <v>102</v>
      </c>
      <c r="N546" t="s">
        <v>103</v>
      </c>
      <c r="O546" t="s">
        <v>154</v>
      </c>
      <c r="P546">
        <v>3</v>
      </c>
      <c r="Q546">
        <v>1200</v>
      </c>
      <c r="R546">
        <v>0.1</v>
      </c>
      <c r="S546">
        <v>293</v>
      </c>
      <c r="T546">
        <f>Table1_1[[#This Row],[Quantity]]*Table1_1[[#This Row],[Unit_Price]]</f>
        <v>3600</v>
      </c>
      <c r="U546">
        <f>Table1_1[[#This Row],[Discount]]*Table1_1[[#This Row],[Revenue]]</f>
        <v>360</v>
      </c>
      <c r="V546">
        <f>Table1_1[[#This Row],[Revenue]]-Table1_1[[#This Row],[Discount_amount]]-Table1_1[[#This Row],[Shipping_Cost]]</f>
        <v>2947</v>
      </c>
      <c r="W546" t="s">
        <v>1708</v>
      </c>
      <c r="X546" t="s">
        <v>106</v>
      </c>
      <c r="Y546">
        <v>2026</v>
      </c>
      <c r="Z546">
        <v>1</v>
      </c>
      <c r="AA546" t="s">
        <v>1717</v>
      </c>
      <c r="AB546" t="s">
        <v>1706</v>
      </c>
    </row>
    <row r="547" spans="1:28" x14ac:dyDescent="0.25">
      <c r="A547" s="17" t="s">
        <v>2266</v>
      </c>
      <c r="B547" s="6">
        <v>46060</v>
      </c>
      <c r="C547" t="s">
        <v>353</v>
      </c>
      <c r="D547" t="s">
        <v>273</v>
      </c>
      <c r="E547" t="s">
        <v>110</v>
      </c>
      <c r="F547">
        <v>50</v>
      </c>
      <c r="G547" t="s">
        <v>111</v>
      </c>
      <c r="H547" t="s">
        <v>112</v>
      </c>
      <c r="I547" t="s">
        <v>315</v>
      </c>
      <c r="J547" t="s">
        <v>114</v>
      </c>
      <c r="K547" t="s">
        <v>230</v>
      </c>
      <c r="L547" t="s">
        <v>231</v>
      </c>
      <c r="M547" t="s">
        <v>232</v>
      </c>
      <c r="N547" t="s">
        <v>233</v>
      </c>
      <c r="O547" t="s">
        <v>140</v>
      </c>
      <c r="P547">
        <v>6</v>
      </c>
      <c r="Q547">
        <v>300</v>
      </c>
      <c r="R547">
        <v>0</v>
      </c>
      <c r="S547">
        <v>118</v>
      </c>
      <c r="T547">
        <f>Table1_1[[#This Row],[Quantity]]*Table1_1[[#This Row],[Unit_Price]]</f>
        <v>1800</v>
      </c>
      <c r="U547">
        <f>Table1_1[[#This Row],[Discount]]*Table1_1[[#This Row],[Revenue]]</f>
        <v>0</v>
      </c>
      <c r="V547">
        <f>Table1_1[[#This Row],[Revenue]]-Table1_1[[#This Row],[Discount_amount]]-Table1_1[[#This Row],[Shipping_Cost]]</f>
        <v>1682</v>
      </c>
      <c r="W547" t="s">
        <v>224</v>
      </c>
      <c r="X547" t="s">
        <v>106</v>
      </c>
      <c r="Y547">
        <v>2026</v>
      </c>
      <c r="Z547">
        <v>1</v>
      </c>
      <c r="AA547" t="s">
        <v>1709</v>
      </c>
      <c r="AB547" t="s">
        <v>1728</v>
      </c>
    </row>
    <row r="548" spans="1:28" x14ac:dyDescent="0.25">
      <c r="A548" s="17" t="s">
        <v>2267</v>
      </c>
      <c r="B548" s="6">
        <v>46101</v>
      </c>
      <c r="C548" t="s">
        <v>333</v>
      </c>
      <c r="D548" t="s">
        <v>286</v>
      </c>
      <c r="E548" t="s">
        <v>110</v>
      </c>
      <c r="F548">
        <v>36</v>
      </c>
      <c r="G548" t="s">
        <v>111</v>
      </c>
      <c r="H548" t="s">
        <v>152</v>
      </c>
      <c r="I548" t="s">
        <v>153</v>
      </c>
      <c r="J548" t="s">
        <v>147</v>
      </c>
      <c r="K548" t="s">
        <v>310</v>
      </c>
      <c r="L548" t="s">
        <v>311</v>
      </c>
      <c r="M548" t="s">
        <v>102</v>
      </c>
      <c r="N548" t="s">
        <v>103</v>
      </c>
      <c r="O548" t="s">
        <v>194</v>
      </c>
      <c r="P548">
        <v>5</v>
      </c>
      <c r="Q548">
        <v>1200</v>
      </c>
      <c r="R548">
        <v>0.1</v>
      </c>
      <c r="S548">
        <v>347</v>
      </c>
      <c r="T548">
        <f>Table1_1[[#This Row],[Quantity]]*Table1_1[[#This Row],[Unit_Price]]</f>
        <v>6000</v>
      </c>
      <c r="U548">
        <f>Table1_1[[#This Row],[Discount]]*Table1_1[[#This Row],[Revenue]]</f>
        <v>600</v>
      </c>
      <c r="V548">
        <f>Table1_1[[#This Row],[Revenue]]-Table1_1[[#This Row],[Discount_amount]]-Table1_1[[#This Row],[Shipping_Cost]]</f>
        <v>5053</v>
      </c>
      <c r="W548" t="s">
        <v>120</v>
      </c>
      <c r="X548" t="s">
        <v>106</v>
      </c>
      <c r="Y548">
        <v>2026</v>
      </c>
      <c r="Z548">
        <v>1</v>
      </c>
      <c r="AA548" t="s">
        <v>1717</v>
      </c>
      <c r="AB548" t="s">
        <v>1722</v>
      </c>
    </row>
    <row r="549" spans="1:28" x14ac:dyDescent="0.25">
      <c r="A549" s="17" t="s">
        <v>2268</v>
      </c>
      <c r="B549" s="6">
        <v>46137</v>
      </c>
      <c r="C549" t="s">
        <v>276</v>
      </c>
      <c r="D549" t="s">
        <v>840</v>
      </c>
      <c r="E549" t="s">
        <v>95</v>
      </c>
      <c r="F549">
        <v>46</v>
      </c>
      <c r="G549" t="s">
        <v>111</v>
      </c>
      <c r="H549" t="s">
        <v>236</v>
      </c>
      <c r="I549" t="s">
        <v>237</v>
      </c>
      <c r="J549" t="s">
        <v>114</v>
      </c>
      <c r="K549" t="s">
        <v>238</v>
      </c>
      <c r="L549" t="s">
        <v>239</v>
      </c>
      <c r="M549" t="s">
        <v>126</v>
      </c>
      <c r="N549" t="s">
        <v>240</v>
      </c>
      <c r="O549" t="s">
        <v>198</v>
      </c>
      <c r="P549">
        <v>3</v>
      </c>
      <c r="Q549">
        <v>10500</v>
      </c>
      <c r="R549">
        <v>0</v>
      </c>
      <c r="S549">
        <v>270</v>
      </c>
      <c r="T549">
        <f>Table1_1[[#This Row],[Quantity]]*Table1_1[[#This Row],[Unit_Price]]</f>
        <v>31500</v>
      </c>
      <c r="U549">
        <f>Table1_1[[#This Row],[Discount]]*Table1_1[[#This Row],[Revenue]]</f>
        <v>0</v>
      </c>
      <c r="V549">
        <f>Table1_1[[#This Row],[Revenue]]-Table1_1[[#This Row],[Discount_amount]]-Table1_1[[#This Row],[Shipping_Cost]]</f>
        <v>31230</v>
      </c>
      <c r="W549" t="s">
        <v>120</v>
      </c>
      <c r="X549" t="s">
        <v>129</v>
      </c>
      <c r="Y549">
        <v>2026</v>
      </c>
      <c r="Z549">
        <v>2</v>
      </c>
      <c r="AA549" t="s">
        <v>1711</v>
      </c>
      <c r="AB549" t="s">
        <v>1728</v>
      </c>
    </row>
    <row r="550" spans="1:28" x14ac:dyDescent="0.25">
      <c r="A550" s="17" t="s">
        <v>2269</v>
      </c>
      <c r="B550" s="6">
        <v>46101</v>
      </c>
      <c r="C550" t="s">
        <v>1117</v>
      </c>
      <c r="D550" t="s">
        <v>820</v>
      </c>
      <c r="E550" t="s">
        <v>110</v>
      </c>
      <c r="F550">
        <v>32</v>
      </c>
      <c r="G550" t="s">
        <v>96</v>
      </c>
      <c r="H550" t="s">
        <v>207</v>
      </c>
      <c r="I550" t="s">
        <v>270</v>
      </c>
      <c r="J550" t="s">
        <v>147</v>
      </c>
      <c r="K550" t="s">
        <v>174</v>
      </c>
      <c r="L550" t="s">
        <v>1724</v>
      </c>
      <c r="M550" t="s">
        <v>102</v>
      </c>
      <c r="N550" t="s">
        <v>176</v>
      </c>
      <c r="O550" t="s">
        <v>119</v>
      </c>
      <c r="P550">
        <v>7</v>
      </c>
      <c r="Q550">
        <v>12500</v>
      </c>
      <c r="R550">
        <v>0.1</v>
      </c>
      <c r="S550">
        <v>315</v>
      </c>
      <c r="T550">
        <f>Table1_1[[#This Row],[Quantity]]*Table1_1[[#This Row],[Unit_Price]]</f>
        <v>87500</v>
      </c>
      <c r="U550">
        <f>Table1_1[[#This Row],[Discount]]*Table1_1[[#This Row],[Revenue]]</f>
        <v>8750</v>
      </c>
      <c r="V550">
        <f>Table1_1[[#This Row],[Revenue]]-Table1_1[[#This Row],[Discount_amount]]-Table1_1[[#This Row],[Shipping_Cost]]</f>
        <v>78435</v>
      </c>
      <c r="W550" t="s">
        <v>224</v>
      </c>
      <c r="X550" t="s">
        <v>106</v>
      </c>
      <c r="Y550">
        <v>2026</v>
      </c>
      <c r="Z550">
        <v>1</v>
      </c>
      <c r="AA550" t="s">
        <v>1717</v>
      </c>
      <c r="AB550" t="s">
        <v>1722</v>
      </c>
    </row>
    <row r="551" spans="1:28" x14ac:dyDescent="0.25">
      <c r="A551" s="17" t="s">
        <v>2270</v>
      </c>
      <c r="B551" s="6">
        <v>46256</v>
      </c>
      <c r="C551" t="s">
        <v>1195</v>
      </c>
      <c r="D551" t="s">
        <v>738</v>
      </c>
      <c r="E551" t="s">
        <v>110</v>
      </c>
      <c r="F551">
        <v>52</v>
      </c>
      <c r="G551" t="s">
        <v>111</v>
      </c>
      <c r="H551" t="s">
        <v>236</v>
      </c>
      <c r="I551" t="s">
        <v>237</v>
      </c>
      <c r="J551" t="s">
        <v>114</v>
      </c>
      <c r="K551" t="s">
        <v>182</v>
      </c>
      <c r="L551" t="s">
        <v>183</v>
      </c>
      <c r="M551" t="s">
        <v>138</v>
      </c>
      <c r="N551" t="s">
        <v>184</v>
      </c>
      <c r="O551" t="s">
        <v>148</v>
      </c>
      <c r="P551">
        <v>5</v>
      </c>
      <c r="Q551">
        <v>650</v>
      </c>
      <c r="R551">
        <v>0.2</v>
      </c>
      <c r="S551">
        <v>240</v>
      </c>
      <c r="T551">
        <f>Table1_1[[#This Row],[Quantity]]*Table1_1[[#This Row],[Unit_Price]]</f>
        <v>3250</v>
      </c>
      <c r="U551">
        <f>Table1_1[[#This Row],[Discount]]*Table1_1[[#This Row],[Revenue]]</f>
        <v>650</v>
      </c>
      <c r="V551">
        <f>Table1_1[[#This Row],[Revenue]]-Table1_1[[#This Row],[Discount_amount]]-Table1_1[[#This Row],[Shipping_Cost]]</f>
        <v>2360</v>
      </c>
      <c r="W551" t="s">
        <v>1716</v>
      </c>
      <c r="X551" t="s">
        <v>106</v>
      </c>
      <c r="Y551">
        <v>2026</v>
      </c>
      <c r="Z551">
        <v>3</v>
      </c>
      <c r="AA551" t="s">
        <v>1743</v>
      </c>
      <c r="AB551" t="s">
        <v>1728</v>
      </c>
    </row>
    <row r="552" spans="1:28" x14ac:dyDescent="0.25">
      <c r="A552" s="17" t="s">
        <v>2271</v>
      </c>
      <c r="B552" s="6">
        <v>46060</v>
      </c>
      <c r="C552" t="s">
        <v>1197</v>
      </c>
      <c r="D552" t="s">
        <v>1198</v>
      </c>
      <c r="E552" t="s">
        <v>110</v>
      </c>
      <c r="F552">
        <v>43</v>
      </c>
      <c r="G552" t="s">
        <v>111</v>
      </c>
      <c r="H552" t="s">
        <v>112</v>
      </c>
      <c r="I552" t="s">
        <v>173</v>
      </c>
      <c r="J552" t="s">
        <v>99</v>
      </c>
      <c r="K552" t="s">
        <v>230</v>
      </c>
      <c r="L552" t="s">
        <v>231</v>
      </c>
      <c r="M552" t="s">
        <v>232</v>
      </c>
      <c r="N552" t="s">
        <v>233</v>
      </c>
      <c r="O552" t="s">
        <v>119</v>
      </c>
      <c r="P552">
        <v>5</v>
      </c>
      <c r="Q552">
        <v>300</v>
      </c>
      <c r="R552">
        <v>0.1</v>
      </c>
      <c r="S552">
        <v>332</v>
      </c>
      <c r="T552">
        <f>Table1_1[[#This Row],[Quantity]]*Table1_1[[#This Row],[Unit_Price]]</f>
        <v>1500</v>
      </c>
      <c r="U552">
        <f>Table1_1[[#This Row],[Discount]]*Table1_1[[#This Row],[Revenue]]</f>
        <v>150</v>
      </c>
      <c r="V552">
        <f>Table1_1[[#This Row],[Revenue]]-Table1_1[[#This Row],[Discount_amount]]-Table1_1[[#This Row],[Shipping_Cost]]</f>
        <v>1018</v>
      </c>
      <c r="W552" t="s">
        <v>1708</v>
      </c>
      <c r="X552" t="s">
        <v>106</v>
      </c>
      <c r="Y552">
        <v>2026</v>
      </c>
      <c r="Z552">
        <v>1</v>
      </c>
      <c r="AA552" t="s">
        <v>1709</v>
      </c>
      <c r="AB552" t="s">
        <v>1728</v>
      </c>
    </row>
    <row r="553" spans="1:28" x14ac:dyDescent="0.25">
      <c r="A553" s="17" t="s">
        <v>2272</v>
      </c>
      <c r="B553" s="6">
        <v>46057</v>
      </c>
      <c r="C553" t="s">
        <v>525</v>
      </c>
      <c r="D553" t="s">
        <v>804</v>
      </c>
      <c r="E553" t="s">
        <v>95</v>
      </c>
      <c r="F553">
        <v>50</v>
      </c>
      <c r="G553" t="s">
        <v>111</v>
      </c>
      <c r="H553" t="s">
        <v>192</v>
      </c>
      <c r="I553" t="s">
        <v>307</v>
      </c>
      <c r="J553" t="s">
        <v>99</v>
      </c>
      <c r="K553" t="s">
        <v>124</v>
      </c>
      <c r="L553" t="s">
        <v>125</v>
      </c>
      <c r="M553" t="s">
        <v>126</v>
      </c>
      <c r="N553" t="s">
        <v>127</v>
      </c>
      <c r="O553" t="s">
        <v>104</v>
      </c>
      <c r="P553">
        <v>2</v>
      </c>
      <c r="Q553">
        <v>8500</v>
      </c>
      <c r="R553">
        <v>0</v>
      </c>
      <c r="S553">
        <v>127</v>
      </c>
      <c r="T553">
        <f>Table1_1[[#This Row],[Quantity]]*Table1_1[[#This Row],[Unit_Price]]</f>
        <v>17000</v>
      </c>
      <c r="U553">
        <f>Table1_1[[#This Row],[Discount]]*Table1_1[[#This Row],[Revenue]]</f>
        <v>0</v>
      </c>
      <c r="V553">
        <f>Table1_1[[#This Row],[Revenue]]-Table1_1[[#This Row],[Discount_amount]]-Table1_1[[#This Row],[Shipping_Cost]]</f>
        <v>16873</v>
      </c>
      <c r="W553" t="s">
        <v>105</v>
      </c>
      <c r="X553" t="s">
        <v>106</v>
      </c>
      <c r="Y553">
        <v>2026</v>
      </c>
      <c r="Z553">
        <v>1</v>
      </c>
      <c r="AA553" t="s">
        <v>1709</v>
      </c>
      <c r="AB553" t="s">
        <v>1703</v>
      </c>
    </row>
    <row r="554" spans="1:28" x14ac:dyDescent="0.25">
      <c r="A554" s="17" t="s">
        <v>2273</v>
      </c>
      <c r="B554" s="6">
        <v>46117</v>
      </c>
      <c r="C554" t="s">
        <v>190</v>
      </c>
      <c r="D554" t="s">
        <v>1201</v>
      </c>
      <c r="E554" t="s">
        <v>95</v>
      </c>
      <c r="F554">
        <v>35</v>
      </c>
      <c r="G554" t="s">
        <v>111</v>
      </c>
      <c r="H554" t="s">
        <v>112</v>
      </c>
      <c r="I554" t="s">
        <v>173</v>
      </c>
      <c r="J554" t="s">
        <v>147</v>
      </c>
      <c r="K554" t="s">
        <v>230</v>
      </c>
      <c r="L554" t="s">
        <v>231</v>
      </c>
      <c r="M554" t="s">
        <v>232</v>
      </c>
      <c r="N554" t="s">
        <v>233</v>
      </c>
      <c r="O554" t="s">
        <v>169</v>
      </c>
      <c r="P554">
        <v>5</v>
      </c>
      <c r="Q554">
        <v>300</v>
      </c>
      <c r="R554">
        <v>0</v>
      </c>
      <c r="S554">
        <v>64</v>
      </c>
      <c r="T554">
        <f>Table1_1[[#This Row],[Quantity]]*Table1_1[[#This Row],[Unit_Price]]</f>
        <v>1500</v>
      </c>
      <c r="U554">
        <f>Table1_1[[#This Row],[Discount]]*Table1_1[[#This Row],[Revenue]]</f>
        <v>0</v>
      </c>
      <c r="V554">
        <f>Table1_1[[#This Row],[Revenue]]-Table1_1[[#This Row],[Discount_amount]]-Table1_1[[#This Row],[Shipping_Cost]]</f>
        <v>1436</v>
      </c>
      <c r="W554" t="s">
        <v>1708</v>
      </c>
      <c r="X554" t="s">
        <v>106</v>
      </c>
      <c r="Y554">
        <v>2026</v>
      </c>
      <c r="Z554">
        <v>2</v>
      </c>
      <c r="AA554" t="s">
        <v>1711</v>
      </c>
      <c r="AB554" t="s">
        <v>1712</v>
      </c>
    </row>
    <row r="555" spans="1:28" x14ac:dyDescent="0.25">
      <c r="A555" s="17" t="s">
        <v>2274</v>
      </c>
      <c r="B555" s="6">
        <v>46213</v>
      </c>
      <c r="C555" t="s">
        <v>1203</v>
      </c>
      <c r="D555" t="s">
        <v>554</v>
      </c>
      <c r="E555" t="s">
        <v>95</v>
      </c>
      <c r="F555">
        <v>36</v>
      </c>
      <c r="G555" t="s">
        <v>111</v>
      </c>
      <c r="H555" t="s">
        <v>145</v>
      </c>
      <c r="I555" t="s">
        <v>303</v>
      </c>
      <c r="J555" t="s">
        <v>114</v>
      </c>
      <c r="K555" t="s">
        <v>254</v>
      </c>
      <c r="L555" t="s">
        <v>255</v>
      </c>
      <c r="M555" t="s">
        <v>232</v>
      </c>
      <c r="N555" t="s">
        <v>256</v>
      </c>
      <c r="O555" t="s">
        <v>148</v>
      </c>
      <c r="P555">
        <v>1</v>
      </c>
      <c r="Q555">
        <v>400</v>
      </c>
      <c r="R555">
        <v>0.05</v>
      </c>
      <c r="S555">
        <v>373</v>
      </c>
      <c r="T555">
        <f>Table1_1[[#This Row],[Quantity]]*Table1_1[[#This Row],[Unit_Price]]</f>
        <v>400</v>
      </c>
      <c r="U555">
        <f>Table1_1[[#This Row],[Discount]]*Table1_1[[#This Row],[Revenue]]</f>
        <v>20</v>
      </c>
      <c r="V555">
        <f>Table1_1[[#This Row],[Revenue]]-Table1_1[[#This Row],[Discount_amount]]-Table1_1[[#This Row],[Shipping_Cost]]</f>
        <v>7</v>
      </c>
      <c r="W555" t="s">
        <v>120</v>
      </c>
      <c r="X555" t="s">
        <v>106</v>
      </c>
      <c r="Y555">
        <v>2026</v>
      </c>
      <c r="Z555">
        <v>3</v>
      </c>
      <c r="AA555" t="s">
        <v>1702</v>
      </c>
      <c r="AB555" t="s">
        <v>1722</v>
      </c>
    </row>
    <row r="556" spans="1:28" x14ac:dyDescent="0.25">
      <c r="A556" s="17" t="s">
        <v>2275</v>
      </c>
      <c r="B556" s="6">
        <v>46024</v>
      </c>
      <c r="C556" t="s">
        <v>436</v>
      </c>
      <c r="D556" t="s">
        <v>453</v>
      </c>
      <c r="E556" t="s">
        <v>95</v>
      </c>
      <c r="F556">
        <v>44</v>
      </c>
      <c r="G556" t="s">
        <v>111</v>
      </c>
      <c r="H556" t="s">
        <v>145</v>
      </c>
      <c r="I556" t="s">
        <v>303</v>
      </c>
      <c r="J556" t="s">
        <v>114</v>
      </c>
      <c r="K556" t="s">
        <v>339</v>
      </c>
      <c r="L556" t="s">
        <v>340</v>
      </c>
      <c r="M556" t="s">
        <v>102</v>
      </c>
      <c r="N556" t="s">
        <v>342</v>
      </c>
      <c r="O556" t="s">
        <v>104</v>
      </c>
      <c r="P556">
        <v>8</v>
      </c>
      <c r="Q556">
        <v>65000</v>
      </c>
      <c r="R556">
        <v>0</v>
      </c>
      <c r="S556">
        <v>176</v>
      </c>
      <c r="T556">
        <f>Table1_1[[#This Row],[Quantity]]*Table1_1[[#This Row],[Unit_Price]]</f>
        <v>520000</v>
      </c>
      <c r="U556">
        <f>Table1_1[[#This Row],[Discount]]*Table1_1[[#This Row],[Revenue]]</f>
        <v>0</v>
      </c>
      <c r="V556">
        <f>Table1_1[[#This Row],[Revenue]]-Table1_1[[#This Row],[Discount_amount]]-Table1_1[[#This Row],[Shipping_Cost]]</f>
        <v>519824</v>
      </c>
      <c r="W556" t="s">
        <v>120</v>
      </c>
      <c r="X556" t="s">
        <v>141</v>
      </c>
      <c r="Y556">
        <v>2026</v>
      </c>
      <c r="Z556">
        <v>1</v>
      </c>
      <c r="AA556" t="s">
        <v>1735</v>
      </c>
      <c r="AB556" t="s">
        <v>1722</v>
      </c>
    </row>
    <row r="557" spans="1:28" x14ac:dyDescent="0.25">
      <c r="A557" s="17" t="s">
        <v>2276</v>
      </c>
      <c r="B557" s="6">
        <v>46099</v>
      </c>
      <c r="C557" t="s">
        <v>1114</v>
      </c>
      <c r="D557" t="s">
        <v>800</v>
      </c>
      <c r="E557" t="s">
        <v>110</v>
      </c>
      <c r="F557">
        <v>35</v>
      </c>
      <c r="G557" t="s">
        <v>111</v>
      </c>
      <c r="H557" t="s">
        <v>145</v>
      </c>
      <c r="I557" t="s">
        <v>146</v>
      </c>
      <c r="J557" t="s">
        <v>114</v>
      </c>
      <c r="K557" t="s">
        <v>182</v>
      </c>
      <c r="L557" t="s">
        <v>183</v>
      </c>
      <c r="M557" t="s">
        <v>138</v>
      </c>
      <c r="N557" t="s">
        <v>184</v>
      </c>
      <c r="O557" t="s">
        <v>194</v>
      </c>
      <c r="P557">
        <v>2</v>
      </c>
      <c r="Q557">
        <v>650</v>
      </c>
      <c r="R557">
        <v>0.05</v>
      </c>
      <c r="S557">
        <v>338</v>
      </c>
      <c r="T557">
        <f>Table1_1[[#This Row],[Quantity]]*Table1_1[[#This Row],[Unit_Price]]</f>
        <v>1300</v>
      </c>
      <c r="U557">
        <f>Table1_1[[#This Row],[Discount]]*Table1_1[[#This Row],[Revenue]]</f>
        <v>65</v>
      </c>
      <c r="V557">
        <f>Table1_1[[#This Row],[Revenue]]-Table1_1[[#This Row],[Discount_amount]]-Table1_1[[#This Row],[Shipping_Cost]]</f>
        <v>897</v>
      </c>
      <c r="W557" t="s">
        <v>120</v>
      </c>
      <c r="X557" t="s">
        <v>106</v>
      </c>
      <c r="Y557">
        <v>2026</v>
      </c>
      <c r="Z557">
        <v>1</v>
      </c>
      <c r="AA557" t="s">
        <v>1717</v>
      </c>
      <c r="AB557" t="s">
        <v>1703</v>
      </c>
    </row>
    <row r="558" spans="1:28" x14ac:dyDescent="0.25">
      <c r="A558" s="17" t="s">
        <v>2277</v>
      </c>
      <c r="B558" s="6">
        <v>46256</v>
      </c>
      <c r="C558" t="s">
        <v>1207</v>
      </c>
      <c r="D558" t="s">
        <v>840</v>
      </c>
      <c r="E558" t="s">
        <v>110</v>
      </c>
      <c r="F558">
        <v>25</v>
      </c>
      <c r="G558" t="s">
        <v>111</v>
      </c>
      <c r="H558" t="s">
        <v>152</v>
      </c>
      <c r="I558" t="s">
        <v>153</v>
      </c>
      <c r="J558" t="s">
        <v>114</v>
      </c>
      <c r="K558" t="s">
        <v>182</v>
      </c>
      <c r="L558" t="s">
        <v>183</v>
      </c>
      <c r="M558" t="s">
        <v>138</v>
      </c>
      <c r="N558" t="s">
        <v>184</v>
      </c>
      <c r="O558" t="s">
        <v>154</v>
      </c>
      <c r="P558">
        <v>6</v>
      </c>
      <c r="Q558">
        <v>650</v>
      </c>
      <c r="R558">
        <v>0.2</v>
      </c>
      <c r="S558">
        <v>325</v>
      </c>
      <c r="T558">
        <f>Table1_1[[#This Row],[Quantity]]*Table1_1[[#This Row],[Unit_Price]]</f>
        <v>3900</v>
      </c>
      <c r="U558">
        <f>Table1_1[[#This Row],[Discount]]*Table1_1[[#This Row],[Revenue]]</f>
        <v>780</v>
      </c>
      <c r="V558">
        <f>Table1_1[[#This Row],[Revenue]]-Table1_1[[#This Row],[Discount_amount]]-Table1_1[[#This Row],[Shipping_Cost]]</f>
        <v>2795</v>
      </c>
      <c r="W558" t="s">
        <v>120</v>
      </c>
      <c r="X558" t="s">
        <v>106</v>
      </c>
      <c r="Y558">
        <v>2026</v>
      </c>
      <c r="Z558">
        <v>3</v>
      </c>
      <c r="AA558" t="s">
        <v>1743</v>
      </c>
      <c r="AB558" t="s">
        <v>1728</v>
      </c>
    </row>
    <row r="559" spans="1:28" x14ac:dyDescent="0.25">
      <c r="A559" s="17" t="s">
        <v>2278</v>
      </c>
      <c r="B559" s="6">
        <v>46249</v>
      </c>
      <c r="C559" t="s">
        <v>383</v>
      </c>
      <c r="D559" t="s">
        <v>328</v>
      </c>
      <c r="E559" t="s">
        <v>110</v>
      </c>
      <c r="F559">
        <v>45</v>
      </c>
      <c r="G559" t="s">
        <v>96</v>
      </c>
      <c r="H559" t="s">
        <v>97</v>
      </c>
      <c r="I559" t="s">
        <v>98</v>
      </c>
      <c r="J559" t="s">
        <v>114</v>
      </c>
      <c r="K559" t="s">
        <v>136</v>
      </c>
      <c r="L559" t="s">
        <v>137</v>
      </c>
      <c r="M559" t="s">
        <v>138</v>
      </c>
      <c r="N559" t="s">
        <v>139</v>
      </c>
      <c r="O559" t="s">
        <v>148</v>
      </c>
      <c r="P559">
        <v>6</v>
      </c>
      <c r="Q559">
        <v>1200</v>
      </c>
      <c r="R559">
        <v>0.1</v>
      </c>
      <c r="S559">
        <v>270</v>
      </c>
      <c r="T559">
        <f>Table1_1[[#This Row],[Quantity]]*Table1_1[[#This Row],[Unit_Price]]</f>
        <v>7200</v>
      </c>
      <c r="U559">
        <f>Table1_1[[#This Row],[Discount]]*Table1_1[[#This Row],[Revenue]]</f>
        <v>720</v>
      </c>
      <c r="V559">
        <f>Table1_1[[#This Row],[Revenue]]-Table1_1[[#This Row],[Discount_amount]]-Table1_1[[#This Row],[Shipping_Cost]]</f>
        <v>6210</v>
      </c>
      <c r="W559" t="s">
        <v>1716</v>
      </c>
      <c r="X559" t="s">
        <v>129</v>
      </c>
      <c r="Y559">
        <v>2026</v>
      </c>
      <c r="Z559">
        <v>3</v>
      </c>
      <c r="AA559" t="s">
        <v>1743</v>
      </c>
      <c r="AB559" t="s">
        <v>1728</v>
      </c>
    </row>
    <row r="560" spans="1:28" x14ac:dyDescent="0.25">
      <c r="A560" s="17" t="s">
        <v>2279</v>
      </c>
      <c r="B560" s="6">
        <v>46219</v>
      </c>
      <c r="C560" t="s">
        <v>1210</v>
      </c>
      <c r="D560" t="s">
        <v>1211</v>
      </c>
      <c r="E560" t="s">
        <v>95</v>
      </c>
      <c r="F560">
        <v>29</v>
      </c>
      <c r="G560" t="s">
        <v>96</v>
      </c>
      <c r="H560" t="s">
        <v>97</v>
      </c>
      <c r="I560" t="s">
        <v>98</v>
      </c>
      <c r="J560" t="s">
        <v>147</v>
      </c>
      <c r="K560" t="s">
        <v>136</v>
      </c>
      <c r="L560" t="s">
        <v>137</v>
      </c>
      <c r="M560" t="s">
        <v>138</v>
      </c>
      <c r="N560" t="s">
        <v>139</v>
      </c>
      <c r="O560" t="s">
        <v>148</v>
      </c>
      <c r="P560">
        <v>1</v>
      </c>
      <c r="Q560">
        <v>1200</v>
      </c>
      <c r="R560">
        <v>0</v>
      </c>
      <c r="S560">
        <v>376</v>
      </c>
      <c r="T560">
        <f>Table1_1[[#This Row],[Quantity]]*Table1_1[[#This Row],[Unit_Price]]</f>
        <v>1200</v>
      </c>
      <c r="U560">
        <f>Table1_1[[#This Row],[Discount]]*Table1_1[[#This Row],[Revenue]]</f>
        <v>0</v>
      </c>
      <c r="V560">
        <f>Table1_1[[#This Row],[Revenue]]-Table1_1[[#This Row],[Discount_amount]]-Table1_1[[#This Row],[Shipping_Cost]]</f>
        <v>824</v>
      </c>
      <c r="W560" t="s">
        <v>1716</v>
      </c>
      <c r="X560" t="s">
        <v>106</v>
      </c>
      <c r="Y560">
        <v>2026</v>
      </c>
      <c r="Z560">
        <v>3</v>
      </c>
      <c r="AA560" t="s">
        <v>1702</v>
      </c>
      <c r="AB560" t="s">
        <v>1720</v>
      </c>
    </row>
    <row r="561" spans="1:28" x14ac:dyDescent="0.25">
      <c r="A561" s="17" t="s">
        <v>2280</v>
      </c>
      <c r="B561" s="6">
        <v>46170</v>
      </c>
      <c r="C561" t="s">
        <v>798</v>
      </c>
      <c r="D561" t="s">
        <v>586</v>
      </c>
      <c r="E561" t="s">
        <v>95</v>
      </c>
      <c r="F561">
        <v>51</v>
      </c>
      <c r="G561" t="s">
        <v>159</v>
      </c>
      <c r="H561" t="s">
        <v>160</v>
      </c>
      <c r="I561" t="s">
        <v>161</v>
      </c>
      <c r="J561" t="s">
        <v>99</v>
      </c>
      <c r="K561" t="s">
        <v>238</v>
      </c>
      <c r="L561" t="s">
        <v>239</v>
      </c>
      <c r="M561" t="s">
        <v>126</v>
      </c>
      <c r="N561" t="s">
        <v>240</v>
      </c>
      <c r="O561" t="s">
        <v>140</v>
      </c>
      <c r="P561">
        <v>8</v>
      </c>
      <c r="Q561">
        <v>10500</v>
      </c>
      <c r="R561">
        <v>0.1</v>
      </c>
      <c r="S561">
        <v>453</v>
      </c>
      <c r="T561">
        <f>Table1_1[[#This Row],[Quantity]]*Table1_1[[#This Row],[Unit_Price]]</f>
        <v>84000</v>
      </c>
      <c r="U561">
        <f>Table1_1[[#This Row],[Discount]]*Table1_1[[#This Row],[Revenue]]</f>
        <v>8400</v>
      </c>
      <c r="V561">
        <f>Table1_1[[#This Row],[Revenue]]-Table1_1[[#This Row],[Discount_amount]]-Table1_1[[#This Row],[Shipping_Cost]]</f>
        <v>75147</v>
      </c>
      <c r="W561" t="s">
        <v>1708</v>
      </c>
      <c r="X561" t="s">
        <v>106</v>
      </c>
      <c r="Y561">
        <v>2026</v>
      </c>
      <c r="Z561">
        <v>2</v>
      </c>
      <c r="AA561" t="s">
        <v>1705</v>
      </c>
      <c r="AB561" t="s">
        <v>1720</v>
      </c>
    </row>
    <row r="562" spans="1:28" x14ac:dyDescent="0.25">
      <c r="A562" s="17" t="s">
        <v>2281</v>
      </c>
      <c r="B562" s="6">
        <v>46072</v>
      </c>
      <c r="C562" t="s">
        <v>226</v>
      </c>
      <c r="D562" t="s">
        <v>516</v>
      </c>
      <c r="E562" t="s">
        <v>110</v>
      </c>
      <c r="F562">
        <v>53</v>
      </c>
      <c r="G562" t="s">
        <v>111</v>
      </c>
      <c r="H562" t="s">
        <v>112</v>
      </c>
      <c r="I562" t="s">
        <v>315</v>
      </c>
      <c r="J562" t="s">
        <v>99</v>
      </c>
      <c r="K562" t="s">
        <v>254</v>
      </c>
      <c r="L562" t="s">
        <v>255</v>
      </c>
      <c r="M562" t="s">
        <v>232</v>
      </c>
      <c r="N562" t="s">
        <v>256</v>
      </c>
      <c r="O562" t="s">
        <v>140</v>
      </c>
      <c r="P562">
        <v>7</v>
      </c>
      <c r="Q562">
        <v>400</v>
      </c>
      <c r="R562">
        <v>0</v>
      </c>
      <c r="S562">
        <v>135</v>
      </c>
      <c r="T562">
        <f>Table1_1[[#This Row],[Quantity]]*Table1_1[[#This Row],[Unit_Price]]</f>
        <v>2800</v>
      </c>
      <c r="U562">
        <f>Table1_1[[#This Row],[Discount]]*Table1_1[[#This Row],[Revenue]]</f>
        <v>0</v>
      </c>
      <c r="V562">
        <f>Table1_1[[#This Row],[Revenue]]-Table1_1[[#This Row],[Discount_amount]]-Table1_1[[#This Row],[Shipping_Cost]]</f>
        <v>2665</v>
      </c>
      <c r="W562" t="s">
        <v>105</v>
      </c>
      <c r="X562" t="s">
        <v>106</v>
      </c>
      <c r="Y562">
        <v>2026</v>
      </c>
      <c r="Z562">
        <v>1</v>
      </c>
      <c r="AA562" t="s">
        <v>1709</v>
      </c>
      <c r="AB562" t="s">
        <v>1720</v>
      </c>
    </row>
    <row r="563" spans="1:28" x14ac:dyDescent="0.25">
      <c r="A563" s="17" t="s">
        <v>2282</v>
      </c>
      <c r="B563" s="6">
        <v>46153</v>
      </c>
      <c r="C563" t="s">
        <v>293</v>
      </c>
      <c r="D563" t="s">
        <v>681</v>
      </c>
      <c r="E563" t="s">
        <v>95</v>
      </c>
      <c r="F563">
        <v>36</v>
      </c>
      <c r="G563" t="s">
        <v>111</v>
      </c>
      <c r="H563" t="s">
        <v>145</v>
      </c>
      <c r="I563" t="s">
        <v>303</v>
      </c>
      <c r="J563" t="s">
        <v>147</v>
      </c>
      <c r="K563" t="s">
        <v>339</v>
      </c>
      <c r="L563" t="s">
        <v>340</v>
      </c>
      <c r="M563" t="s">
        <v>102</v>
      </c>
      <c r="N563" t="s">
        <v>342</v>
      </c>
      <c r="O563" t="s">
        <v>169</v>
      </c>
      <c r="P563">
        <v>6</v>
      </c>
      <c r="Q563">
        <v>65000</v>
      </c>
      <c r="R563">
        <v>0.1</v>
      </c>
      <c r="S563">
        <v>302</v>
      </c>
      <c r="T563">
        <f>Table1_1[[#This Row],[Quantity]]*Table1_1[[#This Row],[Unit_Price]]</f>
        <v>390000</v>
      </c>
      <c r="U563">
        <f>Table1_1[[#This Row],[Discount]]*Table1_1[[#This Row],[Revenue]]</f>
        <v>39000</v>
      </c>
      <c r="V563">
        <f>Table1_1[[#This Row],[Revenue]]-Table1_1[[#This Row],[Discount_amount]]-Table1_1[[#This Row],[Shipping_Cost]]</f>
        <v>350698</v>
      </c>
      <c r="W563" t="s">
        <v>120</v>
      </c>
      <c r="X563" t="s">
        <v>106</v>
      </c>
      <c r="Y563">
        <v>2026</v>
      </c>
      <c r="Z563">
        <v>2</v>
      </c>
      <c r="AA563" t="s">
        <v>1705</v>
      </c>
      <c r="AB563" t="s">
        <v>1737</v>
      </c>
    </row>
    <row r="564" spans="1:28" x14ac:dyDescent="0.25">
      <c r="A564" s="17" t="s">
        <v>2283</v>
      </c>
      <c r="B564" s="6">
        <v>46068</v>
      </c>
      <c r="C564" t="s">
        <v>667</v>
      </c>
      <c r="D564" t="s">
        <v>1216</v>
      </c>
      <c r="E564" t="s">
        <v>110</v>
      </c>
      <c r="F564">
        <v>37</v>
      </c>
      <c r="G564" t="s">
        <v>111</v>
      </c>
      <c r="H564" t="s">
        <v>112</v>
      </c>
      <c r="I564" t="s">
        <v>315</v>
      </c>
      <c r="J564" t="s">
        <v>147</v>
      </c>
      <c r="K564" t="s">
        <v>100</v>
      </c>
      <c r="L564" t="s">
        <v>101</v>
      </c>
      <c r="M564" t="s">
        <v>102</v>
      </c>
      <c r="N564" t="s">
        <v>103</v>
      </c>
      <c r="O564" t="s">
        <v>154</v>
      </c>
      <c r="P564">
        <v>6</v>
      </c>
      <c r="Q564">
        <v>850</v>
      </c>
      <c r="R564">
        <v>0</v>
      </c>
      <c r="S564">
        <v>56</v>
      </c>
      <c r="T564">
        <f>Table1_1[[#This Row],[Quantity]]*Table1_1[[#This Row],[Unit_Price]]</f>
        <v>5100</v>
      </c>
      <c r="U564">
        <f>Table1_1[[#This Row],[Discount]]*Table1_1[[#This Row],[Revenue]]</f>
        <v>0</v>
      </c>
      <c r="V564">
        <f>Table1_1[[#This Row],[Revenue]]-Table1_1[[#This Row],[Discount_amount]]-Table1_1[[#This Row],[Shipping_Cost]]</f>
        <v>5044</v>
      </c>
      <c r="W564" t="s">
        <v>105</v>
      </c>
      <c r="X564" t="s">
        <v>106</v>
      </c>
      <c r="Y564">
        <v>2026</v>
      </c>
      <c r="Z564">
        <v>1</v>
      </c>
      <c r="AA564" t="s">
        <v>1709</v>
      </c>
      <c r="AB564" t="s">
        <v>1712</v>
      </c>
    </row>
    <row r="565" spans="1:28" x14ac:dyDescent="0.25">
      <c r="A565" s="17" t="s">
        <v>2284</v>
      </c>
      <c r="B565" s="6">
        <v>46144</v>
      </c>
      <c r="C565" t="s">
        <v>1114</v>
      </c>
      <c r="D565" t="s">
        <v>498</v>
      </c>
      <c r="E565" t="s">
        <v>110</v>
      </c>
      <c r="F565">
        <v>27</v>
      </c>
      <c r="G565" t="s">
        <v>111</v>
      </c>
      <c r="H565" t="s">
        <v>112</v>
      </c>
      <c r="I565" t="s">
        <v>188</v>
      </c>
      <c r="J565" t="s">
        <v>99</v>
      </c>
      <c r="K565" t="s">
        <v>222</v>
      </c>
      <c r="L565" t="s">
        <v>1739</v>
      </c>
      <c r="M565" t="s">
        <v>102</v>
      </c>
      <c r="N565" t="s">
        <v>103</v>
      </c>
      <c r="O565" t="s">
        <v>1768</v>
      </c>
      <c r="P565">
        <v>7</v>
      </c>
      <c r="Q565">
        <v>1600</v>
      </c>
      <c r="R565">
        <v>0.15</v>
      </c>
      <c r="S565">
        <v>234</v>
      </c>
      <c r="T565">
        <f>Table1_1[[#This Row],[Quantity]]*Table1_1[[#This Row],[Unit_Price]]</f>
        <v>11200</v>
      </c>
      <c r="U565">
        <f>Table1_1[[#This Row],[Discount]]*Table1_1[[#This Row],[Revenue]]</f>
        <v>1680</v>
      </c>
      <c r="V565">
        <f>Table1_1[[#This Row],[Revenue]]-Table1_1[[#This Row],[Discount_amount]]-Table1_1[[#This Row],[Shipping_Cost]]</f>
        <v>9286</v>
      </c>
      <c r="W565" t="s">
        <v>224</v>
      </c>
      <c r="X565" t="s">
        <v>106</v>
      </c>
      <c r="Y565">
        <v>2026</v>
      </c>
      <c r="Z565">
        <v>2</v>
      </c>
      <c r="AA565" t="s">
        <v>1705</v>
      </c>
      <c r="AB565" t="s">
        <v>1728</v>
      </c>
    </row>
    <row r="566" spans="1:28" x14ac:dyDescent="0.25">
      <c r="A566" s="17" t="s">
        <v>2285</v>
      </c>
      <c r="B566" s="6">
        <v>46260</v>
      </c>
      <c r="C566" t="s">
        <v>383</v>
      </c>
      <c r="D566" t="s">
        <v>462</v>
      </c>
      <c r="E566" t="s">
        <v>95</v>
      </c>
      <c r="F566">
        <v>40</v>
      </c>
      <c r="G566" t="s">
        <v>96</v>
      </c>
      <c r="H566" t="s">
        <v>228</v>
      </c>
      <c r="I566" t="s">
        <v>229</v>
      </c>
      <c r="J566" t="s">
        <v>147</v>
      </c>
      <c r="K566" t="s">
        <v>254</v>
      </c>
      <c r="L566" t="s">
        <v>255</v>
      </c>
      <c r="M566" t="s">
        <v>232</v>
      </c>
      <c r="N566" t="s">
        <v>256</v>
      </c>
      <c r="O566" t="s">
        <v>148</v>
      </c>
      <c r="P566">
        <v>1</v>
      </c>
      <c r="Q566">
        <v>400</v>
      </c>
      <c r="R566">
        <v>0.1</v>
      </c>
      <c r="S566">
        <v>223</v>
      </c>
      <c r="T566">
        <f>Table1_1[[#This Row],[Quantity]]*Table1_1[[#This Row],[Unit_Price]]</f>
        <v>400</v>
      </c>
      <c r="U566">
        <f>Table1_1[[#This Row],[Discount]]*Table1_1[[#This Row],[Revenue]]</f>
        <v>40</v>
      </c>
      <c r="V566">
        <f>Table1_1[[#This Row],[Revenue]]-Table1_1[[#This Row],[Discount_amount]]-Table1_1[[#This Row],[Shipping_Cost]]</f>
        <v>137</v>
      </c>
      <c r="W566" t="s">
        <v>1716</v>
      </c>
      <c r="X566" t="s">
        <v>106</v>
      </c>
      <c r="Y566">
        <v>2026</v>
      </c>
      <c r="Z566">
        <v>3</v>
      </c>
      <c r="AA566" t="s">
        <v>1743</v>
      </c>
      <c r="AB566" t="s">
        <v>1703</v>
      </c>
    </row>
    <row r="567" spans="1:28" x14ac:dyDescent="0.25">
      <c r="A567" s="17" t="s">
        <v>2286</v>
      </c>
      <c r="B567" s="6">
        <v>46135</v>
      </c>
      <c r="C567" t="s">
        <v>819</v>
      </c>
      <c r="D567" t="s">
        <v>1220</v>
      </c>
      <c r="E567" t="s">
        <v>95</v>
      </c>
      <c r="F567">
        <v>37</v>
      </c>
      <c r="G567" t="s">
        <v>111</v>
      </c>
      <c r="H567" t="s">
        <v>192</v>
      </c>
      <c r="I567" t="s">
        <v>307</v>
      </c>
      <c r="J567" t="s">
        <v>114</v>
      </c>
      <c r="K567" t="s">
        <v>182</v>
      </c>
      <c r="L567" t="s">
        <v>183</v>
      </c>
      <c r="M567" t="s">
        <v>138</v>
      </c>
      <c r="N567" t="s">
        <v>184</v>
      </c>
      <c r="O567" t="s">
        <v>194</v>
      </c>
      <c r="P567">
        <v>6</v>
      </c>
      <c r="Q567">
        <v>650</v>
      </c>
      <c r="R567">
        <v>0.1</v>
      </c>
      <c r="S567">
        <v>288</v>
      </c>
      <c r="T567">
        <f>Table1_1[[#This Row],[Quantity]]*Table1_1[[#This Row],[Unit_Price]]</f>
        <v>3900</v>
      </c>
      <c r="U567">
        <f>Table1_1[[#This Row],[Discount]]*Table1_1[[#This Row],[Revenue]]</f>
        <v>390</v>
      </c>
      <c r="V567">
        <f>Table1_1[[#This Row],[Revenue]]-Table1_1[[#This Row],[Discount_amount]]-Table1_1[[#This Row],[Shipping_Cost]]</f>
        <v>3222</v>
      </c>
      <c r="W567" t="s">
        <v>105</v>
      </c>
      <c r="X567" t="s">
        <v>106</v>
      </c>
      <c r="Y567">
        <v>2026</v>
      </c>
      <c r="Z567">
        <v>2</v>
      </c>
      <c r="AA567" t="s">
        <v>1711</v>
      </c>
      <c r="AB567" t="s">
        <v>1720</v>
      </c>
    </row>
    <row r="568" spans="1:28" x14ac:dyDescent="0.25">
      <c r="A568" s="17" t="s">
        <v>2287</v>
      </c>
      <c r="B568" s="6">
        <v>46086</v>
      </c>
      <c r="C568" t="s">
        <v>671</v>
      </c>
      <c r="D568" t="s">
        <v>498</v>
      </c>
      <c r="E568" t="s">
        <v>110</v>
      </c>
      <c r="F568">
        <v>30</v>
      </c>
      <c r="G568" t="s">
        <v>111</v>
      </c>
      <c r="H568" t="s">
        <v>192</v>
      </c>
      <c r="I568" t="s">
        <v>193</v>
      </c>
      <c r="J568" t="s">
        <v>114</v>
      </c>
      <c r="K568" t="s">
        <v>124</v>
      </c>
      <c r="L568" t="s">
        <v>125</v>
      </c>
      <c r="M568" t="s">
        <v>126</v>
      </c>
      <c r="N568" t="s">
        <v>127</v>
      </c>
      <c r="O568" t="s">
        <v>1768</v>
      </c>
      <c r="P568">
        <v>7</v>
      </c>
      <c r="Q568">
        <v>8500</v>
      </c>
      <c r="R568">
        <v>0</v>
      </c>
      <c r="S568">
        <v>117</v>
      </c>
      <c r="T568">
        <f>Table1_1[[#This Row],[Quantity]]*Table1_1[[#This Row],[Unit_Price]]</f>
        <v>59500</v>
      </c>
      <c r="U568">
        <f>Table1_1[[#This Row],[Discount]]*Table1_1[[#This Row],[Revenue]]</f>
        <v>0</v>
      </c>
      <c r="V568">
        <f>Table1_1[[#This Row],[Revenue]]-Table1_1[[#This Row],[Discount_amount]]-Table1_1[[#This Row],[Shipping_Cost]]</f>
        <v>59383</v>
      </c>
      <c r="W568" t="s">
        <v>1708</v>
      </c>
      <c r="X568" t="s">
        <v>129</v>
      </c>
      <c r="Y568">
        <v>2026</v>
      </c>
      <c r="Z568">
        <v>1</v>
      </c>
      <c r="AA568" t="s">
        <v>1717</v>
      </c>
      <c r="AB568" t="s">
        <v>1720</v>
      </c>
    </row>
    <row r="569" spans="1:28" x14ac:dyDescent="0.25">
      <c r="A569" s="17" t="s">
        <v>2288</v>
      </c>
      <c r="B569" s="6">
        <v>46134</v>
      </c>
      <c r="C569" t="s">
        <v>558</v>
      </c>
      <c r="D569" t="s">
        <v>516</v>
      </c>
      <c r="E569" t="s">
        <v>110</v>
      </c>
      <c r="F569">
        <v>37</v>
      </c>
      <c r="G569" t="s">
        <v>111</v>
      </c>
      <c r="H569" t="s">
        <v>192</v>
      </c>
      <c r="I569" t="s">
        <v>307</v>
      </c>
      <c r="J569" t="s">
        <v>114</v>
      </c>
      <c r="K569" t="s">
        <v>310</v>
      </c>
      <c r="L569" t="s">
        <v>311</v>
      </c>
      <c r="M569" t="s">
        <v>102</v>
      </c>
      <c r="N569" t="s">
        <v>103</v>
      </c>
      <c r="O569" t="s">
        <v>198</v>
      </c>
      <c r="P569">
        <v>1</v>
      </c>
      <c r="Q569">
        <v>1200</v>
      </c>
      <c r="R569">
        <v>0</v>
      </c>
      <c r="S569">
        <v>468</v>
      </c>
      <c r="T569">
        <f>Table1_1[[#This Row],[Quantity]]*Table1_1[[#This Row],[Unit_Price]]</f>
        <v>1200</v>
      </c>
      <c r="U569">
        <f>Table1_1[[#This Row],[Discount]]*Table1_1[[#This Row],[Revenue]]</f>
        <v>0</v>
      </c>
      <c r="V569">
        <f>Table1_1[[#This Row],[Revenue]]-Table1_1[[#This Row],[Discount_amount]]-Table1_1[[#This Row],[Shipping_Cost]]</f>
        <v>732</v>
      </c>
      <c r="W569" t="s">
        <v>224</v>
      </c>
      <c r="X569" t="s">
        <v>129</v>
      </c>
      <c r="Y569">
        <v>2026</v>
      </c>
      <c r="Z569">
        <v>2</v>
      </c>
      <c r="AA569" t="s">
        <v>1711</v>
      </c>
      <c r="AB569" t="s">
        <v>1703</v>
      </c>
    </row>
    <row r="570" spans="1:28" x14ac:dyDescent="0.25">
      <c r="A570" s="17" t="s">
        <v>2289</v>
      </c>
      <c r="B570" s="6">
        <v>46256</v>
      </c>
      <c r="C570" t="s">
        <v>657</v>
      </c>
      <c r="D570" t="s">
        <v>688</v>
      </c>
      <c r="E570" t="s">
        <v>110</v>
      </c>
      <c r="F570">
        <v>45</v>
      </c>
      <c r="G570" t="s">
        <v>159</v>
      </c>
      <c r="H570" t="s">
        <v>249</v>
      </c>
      <c r="I570" t="s">
        <v>250</v>
      </c>
      <c r="J570" t="s">
        <v>114</v>
      </c>
      <c r="K570" t="s">
        <v>238</v>
      </c>
      <c r="L570" t="s">
        <v>239</v>
      </c>
      <c r="M570" t="s">
        <v>126</v>
      </c>
      <c r="N570" t="s">
        <v>240</v>
      </c>
      <c r="O570" t="s">
        <v>154</v>
      </c>
      <c r="P570">
        <v>8</v>
      </c>
      <c r="Q570">
        <v>10500</v>
      </c>
      <c r="R570">
        <v>0</v>
      </c>
      <c r="S570">
        <v>240</v>
      </c>
      <c r="T570">
        <f>Table1_1[[#This Row],[Quantity]]*Table1_1[[#This Row],[Unit_Price]]</f>
        <v>84000</v>
      </c>
      <c r="U570">
        <f>Table1_1[[#This Row],[Discount]]*Table1_1[[#This Row],[Revenue]]</f>
        <v>0</v>
      </c>
      <c r="V570">
        <f>Table1_1[[#This Row],[Revenue]]-Table1_1[[#This Row],[Discount_amount]]-Table1_1[[#This Row],[Shipping_Cost]]</f>
        <v>83760</v>
      </c>
      <c r="W570" t="s">
        <v>120</v>
      </c>
      <c r="X570" t="s">
        <v>106</v>
      </c>
      <c r="Y570">
        <v>2026</v>
      </c>
      <c r="Z570">
        <v>3</v>
      </c>
      <c r="AA570" t="s">
        <v>1743</v>
      </c>
      <c r="AB570" t="s">
        <v>1728</v>
      </c>
    </row>
    <row r="571" spans="1:28" x14ac:dyDescent="0.25">
      <c r="A571" s="17" t="s">
        <v>2290</v>
      </c>
      <c r="B571" s="6">
        <v>46157</v>
      </c>
      <c r="C571" t="s">
        <v>936</v>
      </c>
      <c r="D571" t="s">
        <v>644</v>
      </c>
      <c r="E571" t="s">
        <v>95</v>
      </c>
      <c r="F571">
        <v>49</v>
      </c>
      <c r="G571" t="s">
        <v>159</v>
      </c>
      <c r="H571" t="s">
        <v>202</v>
      </c>
      <c r="I571" t="s">
        <v>203</v>
      </c>
      <c r="J571" t="s">
        <v>99</v>
      </c>
      <c r="K571" t="s">
        <v>115</v>
      </c>
      <c r="L571" t="s">
        <v>116</v>
      </c>
      <c r="M571" t="s">
        <v>117</v>
      </c>
      <c r="N571" t="s">
        <v>118</v>
      </c>
      <c r="O571" t="s">
        <v>119</v>
      </c>
      <c r="P571">
        <v>1</v>
      </c>
      <c r="Q571">
        <v>1600</v>
      </c>
      <c r="R571">
        <v>0.2</v>
      </c>
      <c r="S571">
        <v>91</v>
      </c>
      <c r="T571">
        <f>Table1_1[[#This Row],[Quantity]]*Table1_1[[#This Row],[Unit_Price]]</f>
        <v>1600</v>
      </c>
      <c r="U571">
        <f>Table1_1[[#This Row],[Discount]]*Table1_1[[#This Row],[Revenue]]</f>
        <v>320</v>
      </c>
      <c r="V571">
        <f>Table1_1[[#This Row],[Revenue]]-Table1_1[[#This Row],[Discount_amount]]-Table1_1[[#This Row],[Shipping_Cost]]</f>
        <v>1189</v>
      </c>
      <c r="W571" t="s">
        <v>224</v>
      </c>
      <c r="X571" t="s">
        <v>141</v>
      </c>
      <c r="Y571">
        <v>2026</v>
      </c>
      <c r="Z571">
        <v>2</v>
      </c>
      <c r="AA571" t="s">
        <v>1705</v>
      </c>
      <c r="AB571" t="s">
        <v>1722</v>
      </c>
    </row>
    <row r="572" spans="1:28" x14ac:dyDescent="0.25">
      <c r="A572" s="17" t="s">
        <v>2291</v>
      </c>
      <c r="B572" s="6">
        <v>46033</v>
      </c>
      <c r="C572" t="s">
        <v>869</v>
      </c>
      <c r="D572" t="s">
        <v>1226</v>
      </c>
      <c r="E572" t="s">
        <v>110</v>
      </c>
      <c r="F572">
        <v>54</v>
      </c>
      <c r="G572" t="s">
        <v>111</v>
      </c>
      <c r="H572" t="s">
        <v>192</v>
      </c>
      <c r="I572" t="s">
        <v>307</v>
      </c>
      <c r="J572" t="s">
        <v>147</v>
      </c>
      <c r="K572" t="s">
        <v>182</v>
      </c>
      <c r="L572" t="s">
        <v>183</v>
      </c>
      <c r="M572" t="s">
        <v>138</v>
      </c>
      <c r="N572" t="s">
        <v>184</v>
      </c>
      <c r="O572" t="s">
        <v>198</v>
      </c>
      <c r="P572">
        <v>4</v>
      </c>
      <c r="Q572">
        <v>650</v>
      </c>
      <c r="R572">
        <v>0.15</v>
      </c>
      <c r="S572">
        <v>210</v>
      </c>
      <c r="T572">
        <f>Table1_1[[#This Row],[Quantity]]*Table1_1[[#This Row],[Unit_Price]]</f>
        <v>2600</v>
      </c>
      <c r="U572">
        <f>Table1_1[[#This Row],[Discount]]*Table1_1[[#This Row],[Revenue]]</f>
        <v>390</v>
      </c>
      <c r="V572">
        <f>Table1_1[[#This Row],[Revenue]]-Table1_1[[#This Row],[Discount_amount]]-Table1_1[[#This Row],[Shipping_Cost]]</f>
        <v>2000</v>
      </c>
      <c r="W572" t="s">
        <v>1708</v>
      </c>
      <c r="X572" t="s">
        <v>129</v>
      </c>
      <c r="Y572">
        <v>2026</v>
      </c>
      <c r="Z572">
        <v>1</v>
      </c>
      <c r="AA572" t="s">
        <v>1735</v>
      </c>
      <c r="AB572" t="s">
        <v>1712</v>
      </c>
    </row>
    <row r="573" spans="1:28" x14ac:dyDescent="0.25">
      <c r="A573" s="17" t="s">
        <v>2292</v>
      </c>
      <c r="B573" s="6">
        <v>46212</v>
      </c>
      <c r="C573" t="s">
        <v>954</v>
      </c>
      <c r="D573" t="s">
        <v>468</v>
      </c>
      <c r="E573" t="s">
        <v>110</v>
      </c>
      <c r="F573">
        <v>28</v>
      </c>
      <c r="G573" t="s">
        <v>111</v>
      </c>
      <c r="H573" t="s">
        <v>112</v>
      </c>
      <c r="I573" t="s">
        <v>113</v>
      </c>
      <c r="J573" t="s">
        <v>114</v>
      </c>
      <c r="K573" t="s">
        <v>230</v>
      </c>
      <c r="L573" t="s">
        <v>231</v>
      </c>
      <c r="M573" t="s">
        <v>232</v>
      </c>
      <c r="N573" t="s">
        <v>233</v>
      </c>
      <c r="O573" t="s">
        <v>198</v>
      </c>
      <c r="P573">
        <v>1</v>
      </c>
      <c r="Q573">
        <v>300</v>
      </c>
      <c r="R573">
        <v>0</v>
      </c>
      <c r="S573">
        <v>457</v>
      </c>
      <c r="T573">
        <f>Table1_1[[#This Row],[Quantity]]*Table1_1[[#This Row],[Unit_Price]]</f>
        <v>300</v>
      </c>
      <c r="U573">
        <f>Table1_1[[#This Row],[Discount]]*Table1_1[[#This Row],[Revenue]]</f>
        <v>0</v>
      </c>
      <c r="V573">
        <f>Table1_1[[#This Row],[Revenue]]-Table1_1[[#This Row],[Discount_amount]]-Table1_1[[#This Row],[Shipping_Cost]]</f>
        <v>-157</v>
      </c>
      <c r="W573" t="s">
        <v>105</v>
      </c>
      <c r="X573" t="s">
        <v>129</v>
      </c>
      <c r="Y573">
        <v>2026</v>
      </c>
      <c r="Z573">
        <v>3</v>
      </c>
      <c r="AA573" t="s">
        <v>1702</v>
      </c>
      <c r="AB573" t="s">
        <v>1720</v>
      </c>
    </row>
    <row r="574" spans="1:28" x14ac:dyDescent="0.25">
      <c r="A574" s="17" t="s">
        <v>2293</v>
      </c>
      <c r="B574" s="6">
        <v>46043</v>
      </c>
      <c r="C574" t="s">
        <v>285</v>
      </c>
      <c r="D574" t="s">
        <v>1198</v>
      </c>
      <c r="E574" t="s">
        <v>110</v>
      </c>
      <c r="F574">
        <v>35</v>
      </c>
      <c r="G574" t="s">
        <v>111</v>
      </c>
      <c r="H574" t="s">
        <v>152</v>
      </c>
      <c r="I574" t="s">
        <v>274</v>
      </c>
      <c r="J574" t="s">
        <v>114</v>
      </c>
      <c r="K574" t="s">
        <v>310</v>
      </c>
      <c r="L574" t="s">
        <v>311</v>
      </c>
      <c r="M574" t="s">
        <v>102</v>
      </c>
      <c r="N574" t="s">
        <v>103</v>
      </c>
      <c r="O574" t="s">
        <v>140</v>
      </c>
      <c r="P574">
        <v>1</v>
      </c>
      <c r="Q574">
        <v>1200</v>
      </c>
      <c r="R574">
        <v>0</v>
      </c>
      <c r="S574">
        <v>250</v>
      </c>
      <c r="T574">
        <f>Table1_1[[#This Row],[Quantity]]*Table1_1[[#This Row],[Unit_Price]]</f>
        <v>1200</v>
      </c>
      <c r="U574">
        <f>Table1_1[[#This Row],[Discount]]*Table1_1[[#This Row],[Revenue]]</f>
        <v>0</v>
      </c>
      <c r="V574">
        <f>Table1_1[[#This Row],[Revenue]]-Table1_1[[#This Row],[Discount_amount]]-Table1_1[[#This Row],[Shipping_Cost]]</f>
        <v>950</v>
      </c>
      <c r="W574" t="s">
        <v>1708</v>
      </c>
      <c r="X574" t="s">
        <v>141</v>
      </c>
      <c r="Y574">
        <v>2026</v>
      </c>
      <c r="Z574">
        <v>1</v>
      </c>
      <c r="AA574" t="s">
        <v>1735</v>
      </c>
      <c r="AB574" t="s">
        <v>1703</v>
      </c>
    </row>
    <row r="575" spans="1:28" x14ac:dyDescent="0.25">
      <c r="A575" s="17" t="s">
        <v>2294</v>
      </c>
      <c r="B575" s="6">
        <v>46265</v>
      </c>
      <c r="C575" t="s">
        <v>875</v>
      </c>
      <c r="D575" t="s">
        <v>840</v>
      </c>
      <c r="E575" t="s">
        <v>95</v>
      </c>
      <c r="F575">
        <v>55</v>
      </c>
      <c r="G575" t="s">
        <v>111</v>
      </c>
      <c r="H575" t="s">
        <v>192</v>
      </c>
      <c r="I575" t="s">
        <v>307</v>
      </c>
      <c r="J575" t="s">
        <v>147</v>
      </c>
      <c r="K575" t="s">
        <v>230</v>
      </c>
      <c r="L575" t="s">
        <v>231</v>
      </c>
      <c r="M575" t="s">
        <v>232</v>
      </c>
      <c r="N575" t="s">
        <v>233</v>
      </c>
      <c r="O575" t="s">
        <v>154</v>
      </c>
      <c r="P575">
        <v>3</v>
      </c>
      <c r="Q575">
        <v>300</v>
      </c>
      <c r="R575">
        <v>0.1</v>
      </c>
      <c r="S575">
        <v>377</v>
      </c>
      <c r="T575">
        <f>Table1_1[[#This Row],[Quantity]]*Table1_1[[#This Row],[Unit_Price]]</f>
        <v>900</v>
      </c>
      <c r="U575">
        <f>Table1_1[[#This Row],[Discount]]*Table1_1[[#This Row],[Revenue]]</f>
        <v>90</v>
      </c>
      <c r="V575">
        <f>Table1_1[[#This Row],[Revenue]]-Table1_1[[#This Row],[Discount_amount]]-Table1_1[[#This Row],[Shipping_Cost]]</f>
        <v>433</v>
      </c>
      <c r="W575" t="s">
        <v>1708</v>
      </c>
      <c r="X575" t="s">
        <v>141</v>
      </c>
      <c r="Y575">
        <v>2026</v>
      </c>
      <c r="Z575">
        <v>3</v>
      </c>
      <c r="AA575" t="s">
        <v>1743</v>
      </c>
      <c r="AB575" t="s">
        <v>1737</v>
      </c>
    </row>
    <row r="576" spans="1:28" x14ac:dyDescent="0.25">
      <c r="A576" s="17" t="s">
        <v>2295</v>
      </c>
      <c r="B576" s="6">
        <v>46053</v>
      </c>
      <c r="C576" t="s">
        <v>759</v>
      </c>
      <c r="D576" t="s">
        <v>1143</v>
      </c>
      <c r="E576" t="s">
        <v>110</v>
      </c>
      <c r="F576">
        <v>21</v>
      </c>
      <c r="G576" t="s">
        <v>111</v>
      </c>
      <c r="H576" t="s">
        <v>145</v>
      </c>
      <c r="I576" t="s">
        <v>146</v>
      </c>
      <c r="J576" t="s">
        <v>114</v>
      </c>
      <c r="K576" t="s">
        <v>310</v>
      </c>
      <c r="L576" t="s">
        <v>311</v>
      </c>
      <c r="M576" t="s">
        <v>102</v>
      </c>
      <c r="N576" t="s">
        <v>103</v>
      </c>
      <c r="O576" t="s">
        <v>198</v>
      </c>
      <c r="P576">
        <v>5</v>
      </c>
      <c r="Q576">
        <v>1200</v>
      </c>
      <c r="R576">
        <v>0.05</v>
      </c>
      <c r="S576">
        <v>409</v>
      </c>
      <c r="T576">
        <f>Table1_1[[#This Row],[Quantity]]*Table1_1[[#This Row],[Unit_Price]]</f>
        <v>6000</v>
      </c>
      <c r="U576">
        <f>Table1_1[[#This Row],[Discount]]*Table1_1[[#This Row],[Revenue]]</f>
        <v>300</v>
      </c>
      <c r="V576">
        <f>Table1_1[[#This Row],[Revenue]]-Table1_1[[#This Row],[Discount_amount]]-Table1_1[[#This Row],[Shipping_Cost]]</f>
        <v>5291</v>
      </c>
      <c r="W576" t="s">
        <v>224</v>
      </c>
      <c r="X576" t="s">
        <v>141</v>
      </c>
      <c r="Y576">
        <v>2026</v>
      </c>
      <c r="Z576">
        <v>1</v>
      </c>
      <c r="AA576" t="s">
        <v>1735</v>
      </c>
      <c r="AB576" t="s">
        <v>1728</v>
      </c>
    </row>
    <row r="577" spans="1:28" x14ac:dyDescent="0.25">
      <c r="A577" s="17" t="s">
        <v>2296</v>
      </c>
      <c r="B577" s="6">
        <v>46213</v>
      </c>
      <c r="C577" t="s">
        <v>545</v>
      </c>
      <c r="D577" t="s">
        <v>996</v>
      </c>
      <c r="E577" t="s">
        <v>110</v>
      </c>
      <c r="F577">
        <v>48</v>
      </c>
      <c r="G577" t="s">
        <v>159</v>
      </c>
      <c r="H577" t="s">
        <v>160</v>
      </c>
      <c r="I577" t="s">
        <v>161</v>
      </c>
      <c r="J577" t="s">
        <v>147</v>
      </c>
      <c r="K577" t="s">
        <v>174</v>
      </c>
      <c r="L577" t="s">
        <v>1724</v>
      </c>
      <c r="M577" t="s">
        <v>102</v>
      </c>
      <c r="N577" t="s">
        <v>176</v>
      </c>
      <c r="O577" t="s">
        <v>119</v>
      </c>
      <c r="P577">
        <v>3</v>
      </c>
      <c r="Q577">
        <v>12500</v>
      </c>
      <c r="R577">
        <v>0.1</v>
      </c>
      <c r="S577">
        <v>390</v>
      </c>
      <c r="T577">
        <f>Table1_1[[#This Row],[Quantity]]*Table1_1[[#This Row],[Unit_Price]]</f>
        <v>37500</v>
      </c>
      <c r="U577">
        <f>Table1_1[[#This Row],[Discount]]*Table1_1[[#This Row],[Revenue]]</f>
        <v>3750</v>
      </c>
      <c r="V577">
        <f>Table1_1[[#This Row],[Revenue]]-Table1_1[[#This Row],[Discount_amount]]-Table1_1[[#This Row],[Shipping_Cost]]</f>
        <v>33360</v>
      </c>
      <c r="W577" t="s">
        <v>224</v>
      </c>
      <c r="X577" t="s">
        <v>106</v>
      </c>
      <c r="Y577">
        <v>2026</v>
      </c>
      <c r="Z577">
        <v>3</v>
      </c>
      <c r="AA577" t="s">
        <v>1702</v>
      </c>
      <c r="AB577" t="s">
        <v>1722</v>
      </c>
    </row>
    <row r="578" spans="1:28" x14ac:dyDescent="0.25">
      <c r="A578" s="17" t="s">
        <v>2297</v>
      </c>
      <c r="B578" s="6">
        <v>46223</v>
      </c>
      <c r="C578" t="s">
        <v>687</v>
      </c>
      <c r="D578" t="s">
        <v>348</v>
      </c>
      <c r="E578" t="s">
        <v>95</v>
      </c>
      <c r="F578">
        <v>52</v>
      </c>
      <c r="G578" t="s">
        <v>133</v>
      </c>
      <c r="H578" t="s">
        <v>134</v>
      </c>
      <c r="I578" t="s">
        <v>135</v>
      </c>
      <c r="J578" t="s">
        <v>114</v>
      </c>
      <c r="K578" t="s">
        <v>230</v>
      </c>
      <c r="L578" t="s">
        <v>231</v>
      </c>
      <c r="M578" t="s">
        <v>232</v>
      </c>
      <c r="N578" t="s">
        <v>233</v>
      </c>
      <c r="O578" t="s">
        <v>154</v>
      </c>
      <c r="P578">
        <v>5</v>
      </c>
      <c r="Q578">
        <v>300</v>
      </c>
      <c r="R578">
        <v>0.1</v>
      </c>
      <c r="S578">
        <v>76</v>
      </c>
      <c r="T578">
        <f>Table1_1[[#This Row],[Quantity]]*Table1_1[[#This Row],[Unit_Price]]</f>
        <v>1500</v>
      </c>
      <c r="U578">
        <f>Table1_1[[#This Row],[Discount]]*Table1_1[[#This Row],[Revenue]]</f>
        <v>150</v>
      </c>
      <c r="V578">
        <f>Table1_1[[#This Row],[Revenue]]-Table1_1[[#This Row],[Discount_amount]]-Table1_1[[#This Row],[Shipping_Cost]]</f>
        <v>1274</v>
      </c>
      <c r="W578" t="s">
        <v>1708</v>
      </c>
      <c r="X578" t="s">
        <v>141</v>
      </c>
      <c r="Y578">
        <v>2026</v>
      </c>
      <c r="Z578">
        <v>3</v>
      </c>
      <c r="AA578" t="s">
        <v>1702</v>
      </c>
      <c r="AB578" t="s">
        <v>1737</v>
      </c>
    </row>
    <row r="579" spans="1:28" x14ac:dyDescent="0.25">
      <c r="A579" s="17" t="s">
        <v>2298</v>
      </c>
      <c r="B579" s="6">
        <v>46114</v>
      </c>
      <c r="C579" t="s">
        <v>1100</v>
      </c>
      <c r="D579" t="s">
        <v>488</v>
      </c>
      <c r="E579" t="s">
        <v>95</v>
      </c>
      <c r="F579">
        <v>23</v>
      </c>
      <c r="G579" t="s">
        <v>159</v>
      </c>
      <c r="H579" t="s">
        <v>160</v>
      </c>
      <c r="I579" t="s">
        <v>161</v>
      </c>
      <c r="J579" t="s">
        <v>99</v>
      </c>
      <c r="K579" t="s">
        <v>254</v>
      </c>
      <c r="L579" t="s">
        <v>255</v>
      </c>
      <c r="M579" t="s">
        <v>232</v>
      </c>
      <c r="N579" t="s">
        <v>256</v>
      </c>
      <c r="O579" t="s">
        <v>148</v>
      </c>
      <c r="P579">
        <v>2</v>
      </c>
      <c r="Q579">
        <v>400</v>
      </c>
      <c r="R579">
        <v>0</v>
      </c>
      <c r="S579">
        <v>62</v>
      </c>
      <c r="T579">
        <f>Table1_1[[#This Row],[Quantity]]*Table1_1[[#This Row],[Unit_Price]]</f>
        <v>800</v>
      </c>
      <c r="U579">
        <f>Table1_1[[#This Row],[Discount]]*Table1_1[[#This Row],[Revenue]]</f>
        <v>0</v>
      </c>
      <c r="V579">
        <f>Table1_1[[#This Row],[Revenue]]-Table1_1[[#This Row],[Discount_amount]]-Table1_1[[#This Row],[Shipping_Cost]]</f>
        <v>738</v>
      </c>
      <c r="W579" t="s">
        <v>1716</v>
      </c>
      <c r="X579" t="s">
        <v>129</v>
      </c>
      <c r="Y579">
        <v>2026</v>
      </c>
      <c r="Z579">
        <v>2</v>
      </c>
      <c r="AA579" t="s">
        <v>1711</v>
      </c>
      <c r="AB579" t="s">
        <v>1720</v>
      </c>
    </row>
    <row r="580" spans="1:28" x14ac:dyDescent="0.25">
      <c r="A580" s="17" t="s">
        <v>2299</v>
      </c>
      <c r="B580" s="6">
        <v>46040</v>
      </c>
      <c r="C580" t="s">
        <v>1051</v>
      </c>
      <c r="D580" t="s">
        <v>1157</v>
      </c>
      <c r="E580" t="s">
        <v>110</v>
      </c>
      <c r="F580">
        <v>52</v>
      </c>
      <c r="G580" t="s">
        <v>111</v>
      </c>
      <c r="H580" t="s">
        <v>152</v>
      </c>
      <c r="I580" t="s">
        <v>274</v>
      </c>
      <c r="J580" t="s">
        <v>147</v>
      </c>
      <c r="K580" t="s">
        <v>254</v>
      </c>
      <c r="L580" t="s">
        <v>255</v>
      </c>
      <c r="M580" t="s">
        <v>232</v>
      </c>
      <c r="N580" t="s">
        <v>256</v>
      </c>
      <c r="O580" t="s">
        <v>169</v>
      </c>
      <c r="P580">
        <v>1</v>
      </c>
      <c r="Q580">
        <v>400</v>
      </c>
      <c r="R580">
        <v>0</v>
      </c>
      <c r="S580">
        <v>106</v>
      </c>
      <c r="T580">
        <f>Table1_1[[#This Row],[Quantity]]*Table1_1[[#This Row],[Unit_Price]]</f>
        <v>400</v>
      </c>
      <c r="U580">
        <f>Table1_1[[#This Row],[Discount]]*Table1_1[[#This Row],[Revenue]]</f>
        <v>0</v>
      </c>
      <c r="V580">
        <f>Table1_1[[#This Row],[Revenue]]-Table1_1[[#This Row],[Discount_amount]]-Table1_1[[#This Row],[Shipping_Cost]]</f>
        <v>294</v>
      </c>
      <c r="W580" t="s">
        <v>105</v>
      </c>
      <c r="X580" t="s">
        <v>141</v>
      </c>
      <c r="Y580">
        <v>2026</v>
      </c>
      <c r="Z580">
        <v>1</v>
      </c>
      <c r="AA580" t="s">
        <v>1735</v>
      </c>
      <c r="AB580" t="s">
        <v>1712</v>
      </c>
    </row>
    <row r="581" spans="1:28" x14ac:dyDescent="0.25">
      <c r="A581" s="17" t="s">
        <v>2300</v>
      </c>
      <c r="B581" s="6">
        <v>46043</v>
      </c>
      <c r="C581" t="s">
        <v>643</v>
      </c>
      <c r="D581" t="s">
        <v>273</v>
      </c>
      <c r="E581" t="s">
        <v>95</v>
      </c>
      <c r="F581">
        <v>51</v>
      </c>
      <c r="G581" t="s">
        <v>111</v>
      </c>
      <c r="H581" t="s">
        <v>152</v>
      </c>
      <c r="I581" t="s">
        <v>274</v>
      </c>
      <c r="J581" t="s">
        <v>99</v>
      </c>
      <c r="K581" t="s">
        <v>238</v>
      </c>
      <c r="L581" t="s">
        <v>239</v>
      </c>
      <c r="M581" t="s">
        <v>126</v>
      </c>
      <c r="N581" t="s">
        <v>240</v>
      </c>
      <c r="O581" t="s">
        <v>194</v>
      </c>
      <c r="P581">
        <v>5</v>
      </c>
      <c r="Q581">
        <v>10500</v>
      </c>
      <c r="R581">
        <v>0.15</v>
      </c>
      <c r="S581">
        <v>250</v>
      </c>
      <c r="T581">
        <f>Table1_1[[#This Row],[Quantity]]*Table1_1[[#This Row],[Unit_Price]]</f>
        <v>52500</v>
      </c>
      <c r="U581">
        <f>Table1_1[[#This Row],[Discount]]*Table1_1[[#This Row],[Revenue]]</f>
        <v>7875</v>
      </c>
      <c r="V581">
        <f>Table1_1[[#This Row],[Revenue]]-Table1_1[[#This Row],[Discount_amount]]-Table1_1[[#This Row],[Shipping_Cost]]</f>
        <v>44375</v>
      </c>
      <c r="W581" t="s">
        <v>1716</v>
      </c>
      <c r="X581" t="s">
        <v>141</v>
      </c>
      <c r="Y581">
        <v>2026</v>
      </c>
      <c r="Z581">
        <v>1</v>
      </c>
      <c r="AA581" t="s">
        <v>1735</v>
      </c>
      <c r="AB581" t="s">
        <v>1703</v>
      </c>
    </row>
    <row r="582" spans="1:28" x14ac:dyDescent="0.25">
      <c r="A582" s="17" t="s">
        <v>2301</v>
      </c>
      <c r="B582" s="6">
        <v>46067</v>
      </c>
      <c r="C582" t="s">
        <v>347</v>
      </c>
      <c r="D582" t="s">
        <v>640</v>
      </c>
      <c r="E582" t="s">
        <v>110</v>
      </c>
      <c r="F582">
        <v>29</v>
      </c>
      <c r="G582" t="s">
        <v>133</v>
      </c>
      <c r="H582" t="s">
        <v>390</v>
      </c>
      <c r="I582" t="s">
        <v>391</v>
      </c>
      <c r="J582" t="s">
        <v>99</v>
      </c>
      <c r="K582" t="s">
        <v>238</v>
      </c>
      <c r="L582" t="s">
        <v>239</v>
      </c>
      <c r="M582" t="s">
        <v>126</v>
      </c>
      <c r="N582" t="s">
        <v>240</v>
      </c>
      <c r="O582" t="s">
        <v>119</v>
      </c>
      <c r="P582">
        <v>1</v>
      </c>
      <c r="Q582">
        <v>10500</v>
      </c>
      <c r="R582">
        <v>0.1</v>
      </c>
      <c r="S582">
        <v>479</v>
      </c>
      <c r="T582">
        <f>Table1_1[[#This Row],[Quantity]]*Table1_1[[#This Row],[Unit_Price]]</f>
        <v>10500</v>
      </c>
      <c r="U582">
        <f>Table1_1[[#This Row],[Discount]]*Table1_1[[#This Row],[Revenue]]</f>
        <v>1050</v>
      </c>
      <c r="V582">
        <f>Table1_1[[#This Row],[Revenue]]-Table1_1[[#This Row],[Discount_amount]]-Table1_1[[#This Row],[Shipping_Cost]]</f>
        <v>8971</v>
      </c>
      <c r="W582" t="s">
        <v>120</v>
      </c>
      <c r="X582" t="s">
        <v>106</v>
      </c>
      <c r="Y582">
        <v>2026</v>
      </c>
      <c r="Z582">
        <v>1</v>
      </c>
      <c r="AA582" t="s">
        <v>1709</v>
      </c>
      <c r="AB582" t="s">
        <v>1728</v>
      </c>
    </row>
    <row r="583" spans="1:28" x14ac:dyDescent="0.25">
      <c r="A583" s="17" t="s">
        <v>2302</v>
      </c>
      <c r="B583" s="6">
        <v>46193</v>
      </c>
      <c r="C583" t="s">
        <v>584</v>
      </c>
      <c r="D583" t="s">
        <v>1238</v>
      </c>
      <c r="E583" t="s">
        <v>110</v>
      </c>
      <c r="F583">
        <v>44</v>
      </c>
      <c r="G583" t="s">
        <v>111</v>
      </c>
      <c r="H583" t="s">
        <v>192</v>
      </c>
      <c r="I583" t="s">
        <v>193</v>
      </c>
      <c r="J583" t="s">
        <v>99</v>
      </c>
      <c r="K583" t="s">
        <v>174</v>
      </c>
      <c r="L583" t="s">
        <v>1724</v>
      </c>
      <c r="M583" t="s">
        <v>102</v>
      </c>
      <c r="N583" t="s">
        <v>176</v>
      </c>
      <c r="O583" t="s">
        <v>198</v>
      </c>
      <c r="P583">
        <v>6</v>
      </c>
      <c r="Q583">
        <v>12500</v>
      </c>
      <c r="R583">
        <v>0.05</v>
      </c>
      <c r="S583">
        <v>498</v>
      </c>
      <c r="T583">
        <f>Table1_1[[#This Row],[Quantity]]*Table1_1[[#This Row],[Unit_Price]]</f>
        <v>75000</v>
      </c>
      <c r="U583">
        <f>Table1_1[[#This Row],[Discount]]*Table1_1[[#This Row],[Revenue]]</f>
        <v>3750</v>
      </c>
      <c r="V583">
        <f>Table1_1[[#This Row],[Revenue]]-Table1_1[[#This Row],[Discount_amount]]-Table1_1[[#This Row],[Shipping_Cost]]</f>
        <v>70752</v>
      </c>
      <c r="W583" t="s">
        <v>105</v>
      </c>
      <c r="X583" t="s">
        <v>141</v>
      </c>
      <c r="Y583">
        <v>2026</v>
      </c>
      <c r="Z583">
        <v>2</v>
      </c>
      <c r="AA583" t="s">
        <v>1714</v>
      </c>
      <c r="AB583" t="s">
        <v>1728</v>
      </c>
    </row>
    <row r="584" spans="1:28" x14ac:dyDescent="0.25">
      <c r="A584" s="17" t="s">
        <v>2303</v>
      </c>
      <c r="B584" s="6">
        <v>46051</v>
      </c>
      <c r="C584" t="s">
        <v>1240</v>
      </c>
      <c r="D584" t="s">
        <v>840</v>
      </c>
      <c r="E584" t="s">
        <v>95</v>
      </c>
      <c r="F584">
        <v>22</v>
      </c>
      <c r="G584" t="s">
        <v>111</v>
      </c>
      <c r="H584" t="s">
        <v>145</v>
      </c>
      <c r="I584" t="s">
        <v>146</v>
      </c>
      <c r="J584" t="s">
        <v>147</v>
      </c>
      <c r="K584" t="s">
        <v>230</v>
      </c>
      <c r="L584" t="s">
        <v>231</v>
      </c>
      <c r="M584" t="s">
        <v>232</v>
      </c>
      <c r="N584" t="s">
        <v>233</v>
      </c>
      <c r="O584" t="s">
        <v>198</v>
      </c>
      <c r="P584">
        <v>4</v>
      </c>
      <c r="Q584">
        <v>300</v>
      </c>
      <c r="R584">
        <v>0.1</v>
      </c>
      <c r="S584">
        <v>103</v>
      </c>
      <c r="T584">
        <f>Table1_1[[#This Row],[Quantity]]*Table1_1[[#This Row],[Unit_Price]]</f>
        <v>1200</v>
      </c>
      <c r="U584">
        <f>Table1_1[[#This Row],[Discount]]*Table1_1[[#This Row],[Revenue]]</f>
        <v>120</v>
      </c>
      <c r="V584">
        <f>Table1_1[[#This Row],[Revenue]]-Table1_1[[#This Row],[Discount_amount]]-Table1_1[[#This Row],[Shipping_Cost]]</f>
        <v>977</v>
      </c>
      <c r="W584" t="s">
        <v>120</v>
      </c>
      <c r="X584" t="s">
        <v>106</v>
      </c>
      <c r="Y584">
        <v>2026</v>
      </c>
      <c r="Z584">
        <v>1</v>
      </c>
      <c r="AA584" t="s">
        <v>1735</v>
      </c>
      <c r="AB584" t="s">
        <v>1720</v>
      </c>
    </row>
    <row r="585" spans="1:28" x14ac:dyDescent="0.25">
      <c r="A585" s="17" t="s">
        <v>2304</v>
      </c>
      <c r="B585" s="6">
        <v>46043</v>
      </c>
      <c r="C585" t="s">
        <v>674</v>
      </c>
      <c r="D585" t="s">
        <v>187</v>
      </c>
      <c r="E585" t="s">
        <v>110</v>
      </c>
      <c r="F585">
        <v>27</v>
      </c>
      <c r="G585" t="s">
        <v>111</v>
      </c>
      <c r="H585" t="s">
        <v>112</v>
      </c>
      <c r="I585" t="s">
        <v>188</v>
      </c>
      <c r="J585" t="s">
        <v>99</v>
      </c>
      <c r="K585" t="s">
        <v>238</v>
      </c>
      <c r="L585" t="s">
        <v>239</v>
      </c>
      <c r="M585" t="s">
        <v>126</v>
      </c>
      <c r="N585" t="s">
        <v>240</v>
      </c>
      <c r="O585" t="s">
        <v>198</v>
      </c>
      <c r="P585">
        <v>8</v>
      </c>
      <c r="Q585">
        <v>10500</v>
      </c>
      <c r="R585">
        <v>0</v>
      </c>
      <c r="S585">
        <v>152</v>
      </c>
      <c r="T585">
        <f>Table1_1[[#This Row],[Quantity]]*Table1_1[[#This Row],[Unit_Price]]</f>
        <v>84000</v>
      </c>
      <c r="U585">
        <f>Table1_1[[#This Row],[Discount]]*Table1_1[[#This Row],[Revenue]]</f>
        <v>0</v>
      </c>
      <c r="V585">
        <f>Table1_1[[#This Row],[Revenue]]-Table1_1[[#This Row],[Discount_amount]]-Table1_1[[#This Row],[Shipping_Cost]]</f>
        <v>83848</v>
      </c>
      <c r="W585" t="s">
        <v>1708</v>
      </c>
      <c r="X585" t="s">
        <v>106</v>
      </c>
      <c r="Y585">
        <v>2026</v>
      </c>
      <c r="Z585">
        <v>1</v>
      </c>
      <c r="AA585" t="s">
        <v>1735</v>
      </c>
      <c r="AB585" t="s">
        <v>1703</v>
      </c>
    </row>
    <row r="586" spans="1:28" x14ac:dyDescent="0.25">
      <c r="A586" s="17" t="s">
        <v>2305</v>
      </c>
      <c r="B586" s="6">
        <v>46149</v>
      </c>
      <c r="C586" t="s">
        <v>936</v>
      </c>
      <c r="D586" t="s">
        <v>878</v>
      </c>
      <c r="E586" t="s">
        <v>110</v>
      </c>
      <c r="F586">
        <v>38</v>
      </c>
      <c r="G586" t="s">
        <v>159</v>
      </c>
      <c r="H586" t="s">
        <v>202</v>
      </c>
      <c r="I586" t="s">
        <v>203</v>
      </c>
      <c r="J586" t="s">
        <v>99</v>
      </c>
      <c r="K586" t="s">
        <v>136</v>
      </c>
      <c r="L586" t="s">
        <v>137</v>
      </c>
      <c r="M586" t="s">
        <v>138</v>
      </c>
      <c r="N586" t="s">
        <v>139</v>
      </c>
      <c r="O586" t="s">
        <v>194</v>
      </c>
      <c r="P586">
        <v>3</v>
      </c>
      <c r="Q586">
        <v>1200</v>
      </c>
      <c r="R586">
        <v>0.05</v>
      </c>
      <c r="S586">
        <v>186</v>
      </c>
      <c r="T586">
        <f>Table1_1[[#This Row],[Quantity]]*Table1_1[[#This Row],[Unit_Price]]</f>
        <v>3600</v>
      </c>
      <c r="U586">
        <f>Table1_1[[#This Row],[Discount]]*Table1_1[[#This Row],[Revenue]]</f>
        <v>180</v>
      </c>
      <c r="V586">
        <f>Table1_1[[#This Row],[Revenue]]-Table1_1[[#This Row],[Discount_amount]]-Table1_1[[#This Row],[Shipping_Cost]]</f>
        <v>3234</v>
      </c>
      <c r="W586" t="s">
        <v>120</v>
      </c>
      <c r="X586" t="s">
        <v>106</v>
      </c>
      <c r="Y586">
        <v>2026</v>
      </c>
      <c r="Z586">
        <v>2</v>
      </c>
      <c r="AA586" t="s">
        <v>1705</v>
      </c>
      <c r="AB586" t="s">
        <v>1720</v>
      </c>
    </row>
    <row r="587" spans="1:28" x14ac:dyDescent="0.25">
      <c r="A587" s="17" t="s">
        <v>2306</v>
      </c>
      <c r="B587" s="6">
        <v>46223</v>
      </c>
      <c r="C587" t="s">
        <v>350</v>
      </c>
      <c r="D587" t="s">
        <v>321</v>
      </c>
      <c r="E587" t="s">
        <v>95</v>
      </c>
      <c r="F587">
        <v>39</v>
      </c>
      <c r="G587" t="s">
        <v>96</v>
      </c>
      <c r="H587" t="s">
        <v>228</v>
      </c>
      <c r="I587" t="s">
        <v>229</v>
      </c>
      <c r="J587" t="s">
        <v>147</v>
      </c>
      <c r="K587" t="s">
        <v>100</v>
      </c>
      <c r="L587" t="s">
        <v>101</v>
      </c>
      <c r="M587" t="s">
        <v>102</v>
      </c>
      <c r="N587" t="s">
        <v>103</v>
      </c>
      <c r="O587" t="s">
        <v>104</v>
      </c>
      <c r="P587">
        <v>2</v>
      </c>
      <c r="Q587">
        <v>850</v>
      </c>
      <c r="R587">
        <v>0.05</v>
      </c>
      <c r="S587">
        <v>72</v>
      </c>
      <c r="T587">
        <f>Table1_1[[#This Row],[Quantity]]*Table1_1[[#This Row],[Unit_Price]]</f>
        <v>1700</v>
      </c>
      <c r="U587">
        <f>Table1_1[[#This Row],[Discount]]*Table1_1[[#This Row],[Revenue]]</f>
        <v>85</v>
      </c>
      <c r="V587">
        <f>Table1_1[[#This Row],[Revenue]]-Table1_1[[#This Row],[Discount_amount]]-Table1_1[[#This Row],[Shipping_Cost]]</f>
        <v>1543</v>
      </c>
      <c r="W587" t="s">
        <v>224</v>
      </c>
      <c r="X587" t="s">
        <v>106</v>
      </c>
      <c r="Y587">
        <v>2026</v>
      </c>
      <c r="Z587">
        <v>3</v>
      </c>
      <c r="AA587" t="s">
        <v>1702</v>
      </c>
      <c r="AB587" t="s">
        <v>1737</v>
      </c>
    </row>
    <row r="588" spans="1:28" x14ac:dyDescent="0.25">
      <c r="A588" s="17" t="s">
        <v>2307</v>
      </c>
      <c r="B588" s="6">
        <v>46129</v>
      </c>
      <c r="C588" t="s">
        <v>839</v>
      </c>
      <c r="D588" t="s">
        <v>472</v>
      </c>
      <c r="E588" t="s">
        <v>110</v>
      </c>
      <c r="F588">
        <v>44</v>
      </c>
      <c r="G588" t="s">
        <v>96</v>
      </c>
      <c r="H588" t="s">
        <v>207</v>
      </c>
      <c r="I588" t="s">
        <v>270</v>
      </c>
      <c r="J588" t="s">
        <v>99</v>
      </c>
      <c r="K588" t="s">
        <v>238</v>
      </c>
      <c r="L588" t="s">
        <v>239</v>
      </c>
      <c r="M588" t="s">
        <v>126</v>
      </c>
      <c r="N588" t="s">
        <v>240</v>
      </c>
      <c r="O588" t="s">
        <v>119</v>
      </c>
      <c r="P588">
        <v>2</v>
      </c>
      <c r="Q588">
        <v>10500</v>
      </c>
      <c r="R588">
        <v>0.1</v>
      </c>
      <c r="S588">
        <v>386</v>
      </c>
      <c r="T588">
        <f>Table1_1[[#This Row],[Quantity]]*Table1_1[[#This Row],[Unit_Price]]</f>
        <v>21000</v>
      </c>
      <c r="U588">
        <f>Table1_1[[#This Row],[Discount]]*Table1_1[[#This Row],[Revenue]]</f>
        <v>2100</v>
      </c>
      <c r="V588">
        <f>Table1_1[[#This Row],[Revenue]]-Table1_1[[#This Row],[Discount_amount]]-Table1_1[[#This Row],[Shipping_Cost]]</f>
        <v>18514</v>
      </c>
      <c r="W588" t="s">
        <v>120</v>
      </c>
      <c r="X588" t="s">
        <v>106</v>
      </c>
      <c r="Y588">
        <v>2026</v>
      </c>
      <c r="Z588">
        <v>2</v>
      </c>
      <c r="AA588" t="s">
        <v>1711</v>
      </c>
      <c r="AB588" t="s">
        <v>1722</v>
      </c>
    </row>
    <row r="589" spans="1:28" x14ac:dyDescent="0.25">
      <c r="A589" s="17" t="s">
        <v>2308</v>
      </c>
      <c r="B589" s="6">
        <v>46168</v>
      </c>
      <c r="C589" t="s">
        <v>1195</v>
      </c>
      <c r="D589" t="s">
        <v>227</v>
      </c>
      <c r="E589" t="s">
        <v>95</v>
      </c>
      <c r="F589">
        <v>34</v>
      </c>
      <c r="G589" t="s">
        <v>111</v>
      </c>
      <c r="H589" t="s">
        <v>236</v>
      </c>
      <c r="I589" t="s">
        <v>237</v>
      </c>
      <c r="J589" t="s">
        <v>114</v>
      </c>
      <c r="K589" t="s">
        <v>339</v>
      </c>
      <c r="L589" t="s">
        <v>340</v>
      </c>
      <c r="M589" t="s">
        <v>102</v>
      </c>
      <c r="N589" t="s">
        <v>342</v>
      </c>
      <c r="O589" t="s">
        <v>198</v>
      </c>
      <c r="P589">
        <v>7</v>
      </c>
      <c r="Q589">
        <v>65000</v>
      </c>
      <c r="R589">
        <v>0.1</v>
      </c>
      <c r="S589">
        <v>391</v>
      </c>
      <c r="T589">
        <f>Table1_1[[#This Row],[Quantity]]*Table1_1[[#This Row],[Unit_Price]]</f>
        <v>455000</v>
      </c>
      <c r="U589">
        <f>Table1_1[[#This Row],[Discount]]*Table1_1[[#This Row],[Revenue]]</f>
        <v>45500</v>
      </c>
      <c r="V589">
        <f>Table1_1[[#This Row],[Revenue]]-Table1_1[[#This Row],[Discount_amount]]-Table1_1[[#This Row],[Shipping_Cost]]</f>
        <v>409109</v>
      </c>
      <c r="W589" t="s">
        <v>1708</v>
      </c>
      <c r="X589" t="s">
        <v>106</v>
      </c>
      <c r="Y589">
        <v>2026</v>
      </c>
      <c r="Z589">
        <v>2</v>
      </c>
      <c r="AA589" t="s">
        <v>1705</v>
      </c>
      <c r="AB589" t="s">
        <v>1706</v>
      </c>
    </row>
    <row r="590" spans="1:28" x14ac:dyDescent="0.25">
      <c r="A590" s="17" t="s">
        <v>2309</v>
      </c>
      <c r="B590" s="6">
        <v>46113</v>
      </c>
      <c r="C590" t="s">
        <v>364</v>
      </c>
      <c r="D590" t="s">
        <v>651</v>
      </c>
      <c r="E590" t="s">
        <v>95</v>
      </c>
      <c r="F590">
        <v>53</v>
      </c>
      <c r="G590" t="s">
        <v>96</v>
      </c>
      <c r="H590" t="s">
        <v>97</v>
      </c>
      <c r="I590" t="s">
        <v>98</v>
      </c>
      <c r="J590" t="s">
        <v>99</v>
      </c>
      <c r="K590" t="s">
        <v>124</v>
      </c>
      <c r="L590" t="s">
        <v>125</v>
      </c>
      <c r="M590" t="s">
        <v>126</v>
      </c>
      <c r="N590" t="s">
        <v>127</v>
      </c>
      <c r="O590" t="s">
        <v>198</v>
      </c>
      <c r="P590">
        <v>1</v>
      </c>
      <c r="Q590">
        <v>8500</v>
      </c>
      <c r="R590">
        <v>0.1</v>
      </c>
      <c r="S590">
        <v>291</v>
      </c>
      <c r="T590">
        <f>Table1_1[[#This Row],[Quantity]]*Table1_1[[#This Row],[Unit_Price]]</f>
        <v>8500</v>
      </c>
      <c r="U590">
        <f>Table1_1[[#This Row],[Discount]]*Table1_1[[#This Row],[Revenue]]</f>
        <v>850</v>
      </c>
      <c r="V590">
        <f>Table1_1[[#This Row],[Revenue]]-Table1_1[[#This Row],[Discount_amount]]-Table1_1[[#This Row],[Shipping_Cost]]</f>
        <v>7359</v>
      </c>
      <c r="W590" t="s">
        <v>1716</v>
      </c>
      <c r="X590" t="s">
        <v>106</v>
      </c>
      <c r="Y590">
        <v>2026</v>
      </c>
      <c r="Z590">
        <v>2</v>
      </c>
      <c r="AA590" t="s">
        <v>1711</v>
      </c>
      <c r="AB590" t="s">
        <v>1703</v>
      </c>
    </row>
    <row r="591" spans="1:28" x14ac:dyDescent="0.25">
      <c r="A591" s="17" t="s">
        <v>2310</v>
      </c>
      <c r="B591" s="6">
        <v>46093</v>
      </c>
      <c r="C591" t="s">
        <v>1248</v>
      </c>
      <c r="D591" t="s">
        <v>288</v>
      </c>
      <c r="E591" t="s">
        <v>110</v>
      </c>
      <c r="F591">
        <v>42</v>
      </c>
      <c r="G591" t="s">
        <v>111</v>
      </c>
      <c r="H591" t="s">
        <v>112</v>
      </c>
      <c r="I591" t="s">
        <v>173</v>
      </c>
      <c r="J591" t="s">
        <v>147</v>
      </c>
      <c r="K591" t="s">
        <v>339</v>
      </c>
      <c r="L591" t="s">
        <v>340</v>
      </c>
      <c r="M591" t="s">
        <v>102</v>
      </c>
      <c r="N591" t="s">
        <v>342</v>
      </c>
      <c r="O591" t="s">
        <v>140</v>
      </c>
      <c r="P591">
        <v>6</v>
      </c>
      <c r="Q591">
        <v>65000</v>
      </c>
      <c r="R591">
        <v>0.05</v>
      </c>
      <c r="S591">
        <v>209</v>
      </c>
      <c r="T591">
        <f>Table1_1[[#This Row],[Quantity]]*Table1_1[[#This Row],[Unit_Price]]</f>
        <v>390000</v>
      </c>
      <c r="U591">
        <f>Table1_1[[#This Row],[Discount]]*Table1_1[[#This Row],[Revenue]]</f>
        <v>19500</v>
      </c>
      <c r="V591">
        <f>Table1_1[[#This Row],[Revenue]]-Table1_1[[#This Row],[Discount_amount]]-Table1_1[[#This Row],[Shipping_Cost]]</f>
        <v>370291</v>
      </c>
      <c r="W591" t="s">
        <v>120</v>
      </c>
      <c r="X591" t="s">
        <v>106</v>
      </c>
      <c r="Y591">
        <v>2026</v>
      </c>
      <c r="Z591">
        <v>1</v>
      </c>
      <c r="AA591" t="s">
        <v>1717</v>
      </c>
      <c r="AB591" t="s">
        <v>1720</v>
      </c>
    </row>
    <row r="592" spans="1:28" x14ac:dyDescent="0.25">
      <c r="A592" s="17" t="s">
        <v>2311</v>
      </c>
      <c r="B592" s="6">
        <v>46115</v>
      </c>
      <c r="C592" t="s">
        <v>293</v>
      </c>
      <c r="D592" t="s">
        <v>283</v>
      </c>
      <c r="E592" t="s">
        <v>95</v>
      </c>
      <c r="F592">
        <v>54</v>
      </c>
      <c r="G592" t="s">
        <v>111</v>
      </c>
      <c r="H592" t="s">
        <v>192</v>
      </c>
      <c r="I592" t="s">
        <v>307</v>
      </c>
      <c r="J592" t="s">
        <v>147</v>
      </c>
      <c r="K592" t="s">
        <v>174</v>
      </c>
      <c r="L592" t="s">
        <v>1724</v>
      </c>
      <c r="M592" t="s">
        <v>102</v>
      </c>
      <c r="N592" t="s">
        <v>176</v>
      </c>
      <c r="O592" t="s">
        <v>119</v>
      </c>
      <c r="P592">
        <v>2</v>
      </c>
      <c r="Q592">
        <v>12500</v>
      </c>
      <c r="R592">
        <v>0</v>
      </c>
      <c r="S592">
        <v>456</v>
      </c>
      <c r="T592">
        <f>Table1_1[[#This Row],[Quantity]]*Table1_1[[#This Row],[Unit_Price]]</f>
        <v>25000</v>
      </c>
      <c r="U592">
        <f>Table1_1[[#This Row],[Discount]]*Table1_1[[#This Row],[Revenue]]</f>
        <v>0</v>
      </c>
      <c r="V592">
        <f>Table1_1[[#This Row],[Revenue]]-Table1_1[[#This Row],[Discount_amount]]-Table1_1[[#This Row],[Shipping_Cost]]</f>
        <v>24544</v>
      </c>
      <c r="W592" t="s">
        <v>1716</v>
      </c>
      <c r="X592" t="s">
        <v>106</v>
      </c>
      <c r="Y592">
        <v>2026</v>
      </c>
      <c r="Z592">
        <v>2</v>
      </c>
      <c r="AA592" t="s">
        <v>1711</v>
      </c>
      <c r="AB592" t="s">
        <v>1722</v>
      </c>
    </row>
    <row r="593" spans="1:28" x14ac:dyDescent="0.25">
      <c r="A593" s="17" t="s">
        <v>2312</v>
      </c>
      <c r="B593" s="6">
        <v>46047</v>
      </c>
      <c r="C593" t="s">
        <v>260</v>
      </c>
      <c r="D593" t="s">
        <v>1220</v>
      </c>
      <c r="E593" t="s">
        <v>95</v>
      </c>
      <c r="F593">
        <v>29</v>
      </c>
      <c r="G593" t="s">
        <v>111</v>
      </c>
      <c r="H593" t="s">
        <v>145</v>
      </c>
      <c r="I593" t="s">
        <v>146</v>
      </c>
      <c r="J593" t="s">
        <v>147</v>
      </c>
      <c r="K593" t="s">
        <v>115</v>
      </c>
      <c r="L593" t="s">
        <v>116</v>
      </c>
      <c r="M593" t="s">
        <v>117</v>
      </c>
      <c r="N593" t="s">
        <v>118</v>
      </c>
      <c r="O593" t="s">
        <v>154</v>
      </c>
      <c r="P593">
        <v>6</v>
      </c>
      <c r="Q593">
        <v>1600</v>
      </c>
      <c r="R593">
        <v>0.1</v>
      </c>
      <c r="S593">
        <v>206</v>
      </c>
      <c r="T593">
        <f>Table1_1[[#This Row],[Quantity]]*Table1_1[[#This Row],[Unit_Price]]</f>
        <v>9600</v>
      </c>
      <c r="U593">
        <f>Table1_1[[#This Row],[Discount]]*Table1_1[[#This Row],[Revenue]]</f>
        <v>960</v>
      </c>
      <c r="V593">
        <f>Table1_1[[#This Row],[Revenue]]-Table1_1[[#This Row],[Discount_amount]]-Table1_1[[#This Row],[Shipping_Cost]]</f>
        <v>8434</v>
      </c>
      <c r="W593" t="s">
        <v>224</v>
      </c>
      <c r="X593" t="s">
        <v>106</v>
      </c>
      <c r="Y593">
        <v>2026</v>
      </c>
      <c r="Z593">
        <v>1</v>
      </c>
      <c r="AA593" t="s">
        <v>1735</v>
      </c>
      <c r="AB593" t="s">
        <v>1712</v>
      </c>
    </row>
    <row r="594" spans="1:28" x14ac:dyDescent="0.25">
      <c r="A594" s="17" t="s">
        <v>2313</v>
      </c>
      <c r="B594" s="6">
        <v>46032</v>
      </c>
      <c r="C594" t="s">
        <v>633</v>
      </c>
      <c r="D594" t="s">
        <v>447</v>
      </c>
      <c r="E594" t="s">
        <v>95</v>
      </c>
      <c r="F594">
        <v>52</v>
      </c>
      <c r="G594" t="s">
        <v>111</v>
      </c>
      <c r="H594" t="s">
        <v>236</v>
      </c>
      <c r="I594" t="s">
        <v>237</v>
      </c>
      <c r="J594" t="s">
        <v>114</v>
      </c>
      <c r="K594" t="s">
        <v>124</v>
      </c>
      <c r="L594" t="s">
        <v>125</v>
      </c>
      <c r="M594" t="s">
        <v>126</v>
      </c>
      <c r="N594" t="s">
        <v>127</v>
      </c>
      <c r="O594" t="s">
        <v>104</v>
      </c>
      <c r="P594">
        <v>3</v>
      </c>
      <c r="Q594">
        <v>8500</v>
      </c>
      <c r="R594">
        <v>0.15</v>
      </c>
      <c r="S594">
        <v>221</v>
      </c>
      <c r="T594">
        <f>Table1_1[[#This Row],[Quantity]]*Table1_1[[#This Row],[Unit_Price]]</f>
        <v>25500</v>
      </c>
      <c r="U594">
        <f>Table1_1[[#This Row],[Discount]]*Table1_1[[#This Row],[Revenue]]</f>
        <v>3825</v>
      </c>
      <c r="V594">
        <f>Table1_1[[#This Row],[Revenue]]-Table1_1[[#This Row],[Discount_amount]]-Table1_1[[#This Row],[Shipping_Cost]]</f>
        <v>21454</v>
      </c>
      <c r="W594" t="s">
        <v>120</v>
      </c>
      <c r="X594" t="s">
        <v>141</v>
      </c>
      <c r="Y594">
        <v>2026</v>
      </c>
      <c r="Z594">
        <v>1</v>
      </c>
      <c r="AA594" t="s">
        <v>1735</v>
      </c>
      <c r="AB594" t="s">
        <v>1728</v>
      </c>
    </row>
    <row r="595" spans="1:28" x14ac:dyDescent="0.25">
      <c r="A595" s="17" t="s">
        <v>2314</v>
      </c>
      <c r="B595" s="6">
        <v>46092</v>
      </c>
      <c r="C595" t="s">
        <v>577</v>
      </c>
      <c r="D595" t="s">
        <v>883</v>
      </c>
      <c r="E595" t="s">
        <v>110</v>
      </c>
      <c r="F595">
        <v>43</v>
      </c>
      <c r="G595" t="s">
        <v>96</v>
      </c>
      <c r="H595" t="s">
        <v>207</v>
      </c>
      <c r="I595" t="s">
        <v>208</v>
      </c>
      <c r="J595" t="s">
        <v>99</v>
      </c>
      <c r="K595" t="s">
        <v>124</v>
      </c>
      <c r="L595" t="s">
        <v>125</v>
      </c>
      <c r="M595" t="s">
        <v>126</v>
      </c>
      <c r="N595" t="s">
        <v>127</v>
      </c>
      <c r="O595" t="s">
        <v>104</v>
      </c>
      <c r="P595">
        <v>6</v>
      </c>
      <c r="Q595">
        <v>8500</v>
      </c>
      <c r="R595">
        <v>0.15</v>
      </c>
      <c r="S595">
        <v>198</v>
      </c>
      <c r="T595">
        <f>Table1_1[[#This Row],[Quantity]]*Table1_1[[#This Row],[Unit_Price]]</f>
        <v>51000</v>
      </c>
      <c r="U595">
        <f>Table1_1[[#This Row],[Discount]]*Table1_1[[#This Row],[Revenue]]</f>
        <v>7650</v>
      </c>
      <c r="V595">
        <f>Table1_1[[#This Row],[Revenue]]-Table1_1[[#This Row],[Discount_amount]]-Table1_1[[#This Row],[Shipping_Cost]]</f>
        <v>43152</v>
      </c>
      <c r="W595" t="s">
        <v>120</v>
      </c>
      <c r="X595" t="s">
        <v>106</v>
      </c>
      <c r="Y595">
        <v>2026</v>
      </c>
      <c r="Z595">
        <v>1</v>
      </c>
      <c r="AA595" t="s">
        <v>1717</v>
      </c>
      <c r="AB595" t="s">
        <v>1703</v>
      </c>
    </row>
    <row r="596" spans="1:28" x14ac:dyDescent="0.25">
      <c r="A596" s="17" t="s">
        <v>2315</v>
      </c>
      <c r="B596" s="6">
        <v>46104</v>
      </c>
      <c r="C596" t="s">
        <v>451</v>
      </c>
      <c r="D596" t="s">
        <v>462</v>
      </c>
      <c r="E596" t="s">
        <v>110</v>
      </c>
      <c r="F596">
        <v>46</v>
      </c>
      <c r="G596" t="s">
        <v>96</v>
      </c>
      <c r="H596" t="s">
        <v>97</v>
      </c>
      <c r="I596" t="s">
        <v>98</v>
      </c>
      <c r="J596" t="s">
        <v>114</v>
      </c>
      <c r="K596" t="s">
        <v>310</v>
      </c>
      <c r="L596" t="s">
        <v>311</v>
      </c>
      <c r="M596" t="s">
        <v>102</v>
      </c>
      <c r="N596" t="s">
        <v>103</v>
      </c>
      <c r="O596" t="s">
        <v>104</v>
      </c>
      <c r="P596">
        <v>2</v>
      </c>
      <c r="Q596">
        <v>1200</v>
      </c>
      <c r="R596">
        <v>0.1</v>
      </c>
      <c r="S596">
        <v>237</v>
      </c>
      <c r="T596">
        <f>Table1_1[[#This Row],[Quantity]]*Table1_1[[#This Row],[Unit_Price]]</f>
        <v>2400</v>
      </c>
      <c r="U596">
        <f>Table1_1[[#This Row],[Discount]]*Table1_1[[#This Row],[Revenue]]</f>
        <v>240</v>
      </c>
      <c r="V596">
        <f>Table1_1[[#This Row],[Revenue]]-Table1_1[[#This Row],[Discount_amount]]-Table1_1[[#This Row],[Shipping_Cost]]</f>
        <v>1923</v>
      </c>
      <c r="W596" t="s">
        <v>224</v>
      </c>
      <c r="X596" t="s">
        <v>106</v>
      </c>
      <c r="Y596">
        <v>2026</v>
      </c>
      <c r="Z596">
        <v>1</v>
      </c>
      <c r="AA596" t="s">
        <v>1717</v>
      </c>
      <c r="AB596" t="s">
        <v>1737</v>
      </c>
    </row>
    <row r="597" spans="1:28" x14ac:dyDescent="0.25">
      <c r="A597" s="17" t="s">
        <v>2316</v>
      </c>
      <c r="B597" s="6">
        <v>46074</v>
      </c>
      <c r="C597" t="s">
        <v>894</v>
      </c>
      <c r="D597" t="s">
        <v>1255</v>
      </c>
      <c r="E597" t="s">
        <v>95</v>
      </c>
      <c r="F597">
        <v>44</v>
      </c>
      <c r="G597" t="s">
        <v>133</v>
      </c>
      <c r="H597" t="s">
        <v>390</v>
      </c>
      <c r="I597" t="s">
        <v>391</v>
      </c>
      <c r="J597" t="s">
        <v>99</v>
      </c>
      <c r="K597" t="s">
        <v>174</v>
      </c>
      <c r="L597" t="s">
        <v>1724</v>
      </c>
      <c r="M597" t="s">
        <v>102</v>
      </c>
      <c r="N597" t="s">
        <v>176</v>
      </c>
      <c r="O597" t="s">
        <v>198</v>
      </c>
      <c r="P597">
        <v>6</v>
      </c>
      <c r="Q597">
        <v>12500</v>
      </c>
      <c r="R597">
        <v>0</v>
      </c>
      <c r="S597">
        <v>453</v>
      </c>
      <c r="T597">
        <f>Table1_1[[#This Row],[Quantity]]*Table1_1[[#This Row],[Unit_Price]]</f>
        <v>75000</v>
      </c>
      <c r="U597">
        <f>Table1_1[[#This Row],[Discount]]*Table1_1[[#This Row],[Revenue]]</f>
        <v>0</v>
      </c>
      <c r="V597">
        <f>Table1_1[[#This Row],[Revenue]]-Table1_1[[#This Row],[Discount_amount]]-Table1_1[[#This Row],[Shipping_Cost]]</f>
        <v>74547</v>
      </c>
      <c r="W597" t="s">
        <v>224</v>
      </c>
      <c r="X597" t="s">
        <v>106</v>
      </c>
      <c r="Y597">
        <v>2026</v>
      </c>
      <c r="Z597">
        <v>1</v>
      </c>
      <c r="AA597" t="s">
        <v>1709</v>
      </c>
      <c r="AB597" t="s">
        <v>1728</v>
      </c>
    </row>
    <row r="598" spans="1:28" x14ac:dyDescent="0.25">
      <c r="A598" s="17" t="s">
        <v>2317</v>
      </c>
      <c r="B598" s="6">
        <v>46243</v>
      </c>
      <c r="C598" t="s">
        <v>1257</v>
      </c>
      <c r="D598" t="s">
        <v>488</v>
      </c>
      <c r="E598" t="s">
        <v>95</v>
      </c>
      <c r="F598">
        <v>24</v>
      </c>
      <c r="G598" t="s">
        <v>133</v>
      </c>
      <c r="H598" t="s">
        <v>180</v>
      </c>
      <c r="I598" t="s">
        <v>181</v>
      </c>
      <c r="J598" t="s">
        <v>114</v>
      </c>
      <c r="K598" t="s">
        <v>100</v>
      </c>
      <c r="L598" t="s">
        <v>101</v>
      </c>
      <c r="M598" t="s">
        <v>102</v>
      </c>
      <c r="N598" t="s">
        <v>103</v>
      </c>
      <c r="O598" t="s">
        <v>154</v>
      </c>
      <c r="P598">
        <v>3</v>
      </c>
      <c r="Q598">
        <v>850</v>
      </c>
      <c r="R598">
        <v>0.1</v>
      </c>
      <c r="S598">
        <v>291</v>
      </c>
      <c r="T598">
        <f>Table1_1[[#This Row],[Quantity]]*Table1_1[[#This Row],[Unit_Price]]</f>
        <v>2550</v>
      </c>
      <c r="U598">
        <f>Table1_1[[#This Row],[Discount]]*Table1_1[[#This Row],[Revenue]]</f>
        <v>255</v>
      </c>
      <c r="V598">
        <f>Table1_1[[#This Row],[Revenue]]-Table1_1[[#This Row],[Discount_amount]]-Table1_1[[#This Row],[Shipping_Cost]]</f>
        <v>2004</v>
      </c>
      <c r="W598" t="s">
        <v>1716</v>
      </c>
      <c r="X598" t="s">
        <v>106</v>
      </c>
      <c r="Y598">
        <v>2026</v>
      </c>
      <c r="Z598">
        <v>3</v>
      </c>
      <c r="AA598" t="s">
        <v>1743</v>
      </c>
      <c r="AB598" t="s">
        <v>1712</v>
      </c>
    </row>
    <row r="599" spans="1:28" x14ac:dyDescent="0.25">
      <c r="A599" s="17" t="s">
        <v>2318</v>
      </c>
      <c r="B599" s="6">
        <v>46180</v>
      </c>
      <c r="C599" t="s">
        <v>971</v>
      </c>
      <c r="D599" t="s">
        <v>1149</v>
      </c>
      <c r="E599" t="s">
        <v>110</v>
      </c>
      <c r="F599">
        <v>48</v>
      </c>
      <c r="G599" t="s">
        <v>159</v>
      </c>
      <c r="H599" t="s">
        <v>160</v>
      </c>
      <c r="I599" t="s">
        <v>161</v>
      </c>
      <c r="J599" t="s">
        <v>99</v>
      </c>
      <c r="K599" t="s">
        <v>310</v>
      </c>
      <c r="L599" t="s">
        <v>311</v>
      </c>
      <c r="M599" t="s">
        <v>102</v>
      </c>
      <c r="N599" t="s">
        <v>103</v>
      </c>
      <c r="O599" t="s">
        <v>140</v>
      </c>
      <c r="P599">
        <v>4</v>
      </c>
      <c r="Q599">
        <v>1200</v>
      </c>
      <c r="R599">
        <v>0.1</v>
      </c>
      <c r="S599">
        <v>229</v>
      </c>
      <c r="T599">
        <f>Table1_1[[#This Row],[Quantity]]*Table1_1[[#This Row],[Unit_Price]]</f>
        <v>4800</v>
      </c>
      <c r="U599">
        <f>Table1_1[[#This Row],[Discount]]*Table1_1[[#This Row],[Revenue]]</f>
        <v>480</v>
      </c>
      <c r="V599">
        <f>Table1_1[[#This Row],[Revenue]]-Table1_1[[#This Row],[Discount_amount]]-Table1_1[[#This Row],[Shipping_Cost]]</f>
        <v>4091</v>
      </c>
      <c r="W599" t="s">
        <v>1716</v>
      </c>
      <c r="X599" t="s">
        <v>129</v>
      </c>
      <c r="Y599">
        <v>2026</v>
      </c>
      <c r="Z599">
        <v>2</v>
      </c>
      <c r="AA599" t="s">
        <v>1714</v>
      </c>
      <c r="AB599" t="s">
        <v>1712</v>
      </c>
    </row>
    <row r="600" spans="1:28" x14ac:dyDescent="0.25">
      <c r="A600" s="17" t="s">
        <v>2319</v>
      </c>
      <c r="B600" s="6">
        <v>46091</v>
      </c>
      <c r="C600" t="s">
        <v>869</v>
      </c>
      <c r="D600" t="s">
        <v>273</v>
      </c>
      <c r="E600" t="s">
        <v>110</v>
      </c>
      <c r="F600">
        <v>55</v>
      </c>
      <c r="G600" t="s">
        <v>111</v>
      </c>
      <c r="H600" t="s">
        <v>236</v>
      </c>
      <c r="I600" t="s">
        <v>326</v>
      </c>
      <c r="J600" t="s">
        <v>114</v>
      </c>
      <c r="K600" t="s">
        <v>230</v>
      </c>
      <c r="L600" t="s">
        <v>231</v>
      </c>
      <c r="M600" t="s">
        <v>232</v>
      </c>
      <c r="N600" t="s">
        <v>233</v>
      </c>
      <c r="O600" t="s">
        <v>119</v>
      </c>
      <c r="P600">
        <v>7</v>
      </c>
      <c r="Q600">
        <v>300</v>
      </c>
      <c r="R600">
        <v>0</v>
      </c>
      <c r="S600">
        <v>433</v>
      </c>
      <c r="T600">
        <f>Table1_1[[#This Row],[Quantity]]*Table1_1[[#This Row],[Unit_Price]]</f>
        <v>2100</v>
      </c>
      <c r="U600">
        <f>Table1_1[[#This Row],[Discount]]*Table1_1[[#This Row],[Revenue]]</f>
        <v>0</v>
      </c>
      <c r="V600">
        <f>Table1_1[[#This Row],[Revenue]]-Table1_1[[#This Row],[Discount_amount]]-Table1_1[[#This Row],[Shipping_Cost]]</f>
        <v>1667</v>
      </c>
      <c r="W600" t="s">
        <v>224</v>
      </c>
      <c r="X600" t="s">
        <v>141</v>
      </c>
      <c r="Y600">
        <v>2026</v>
      </c>
      <c r="Z600">
        <v>1</v>
      </c>
      <c r="AA600" t="s">
        <v>1717</v>
      </c>
      <c r="AB600" t="s">
        <v>1706</v>
      </c>
    </row>
    <row r="601" spans="1:28" x14ac:dyDescent="0.25">
      <c r="A601" s="17" t="s">
        <v>2320</v>
      </c>
      <c r="B601" s="6">
        <v>46204</v>
      </c>
      <c r="C601" t="s">
        <v>1060</v>
      </c>
      <c r="D601" t="s">
        <v>644</v>
      </c>
      <c r="E601" t="s">
        <v>95</v>
      </c>
      <c r="F601">
        <v>38</v>
      </c>
      <c r="G601" t="s">
        <v>111</v>
      </c>
      <c r="H601" t="s">
        <v>112</v>
      </c>
      <c r="I601" t="s">
        <v>113</v>
      </c>
      <c r="J601" t="s">
        <v>147</v>
      </c>
      <c r="K601" t="s">
        <v>136</v>
      </c>
      <c r="L601" t="s">
        <v>137</v>
      </c>
      <c r="M601" t="s">
        <v>138</v>
      </c>
      <c r="N601" t="s">
        <v>139</v>
      </c>
      <c r="O601" t="s">
        <v>119</v>
      </c>
      <c r="P601">
        <v>1</v>
      </c>
      <c r="Q601">
        <v>1200</v>
      </c>
      <c r="R601">
        <v>0.05</v>
      </c>
      <c r="S601">
        <v>90</v>
      </c>
      <c r="T601">
        <f>Table1_1[[#This Row],[Quantity]]*Table1_1[[#This Row],[Unit_Price]]</f>
        <v>1200</v>
      </c>
      <c r="U601">
        <f>Table1_1[[#This Row],[Discount]]*Table1_1[[#This Row],[Revenue]]</f>
        <v>60</v>
      </c>
      <c r="V601">
        <f>Table1_1[[#This Row],[Revenue]]-Table1_1[[#This Row],[Discount_amount]]-Table1_1[[#This Row],[Shipping_Cost]]</f>
        <v>1050</v>
      </c>
      <c r="W601" t="s">
        <v>105</v>
      </c>
      <c r="X601" t="s">
        <v>106</v>
      </c>
      <c r="Y601">
        <v>2026</v>
      </c>
      <c r="Z601">
        <v>3</v>
      </c>
      <c r="AA601" t="s">
        <v>1702</v>
      </c>
      <c r="AB601" t="s">
        <v>1703</v>
      </c>
    </row>
    <row r="602" spans="1:28" x14ac:dyDescent="0.25">
      <c r="A602" s="17" t="s">
        <v>2321</v>
      </c>
      <c r="B602" s="6">
        <v>46027</v>
      </c>
      <c r="C602" t="s">
        <v>924</v>
      </c>
      <c r="D602" t="s">
        <v>701</v>
      </c>
      <c r="E602" t="s">
        <v>95</v>
      </c>
      <c r="F602">
        <v>37</v>
      </c>
      <c r="G602" t="s">
        <v>96</v>
      </c>
      <c r="H602" t="s">
        <v>97</v>
      </c>
      <c r="I602" t="s">
        <v>98</v>
      </c>
      <c r="J602" t="s">
        <v>114</v>
      </c>
      <c r="K602" t="s">
        <v>124</v>
      </c>
      <c r="L602" t="s">
        <v>125</v>
      </c>
      <c r="M602" t="s">
        <v>126</v>
      </c>
      <c r="N602" t="s">
        <v>127</v>
      </c>
      <c r="O602" t="s">
        <v>119</v>
      </c>
      <c r="P602">
        <v>4</v>
      </c>
      <c r="Q602">
        <v>8500</v>
      </c>
      <c r="R602">
        <v>0.1</v>
      </c>
      <c r="S602">
        <v>235</v>
      </c>
      <c r="T602">
        <f>Table1_1[[#This Row],[Quantity]]*Table1_1[[#This Row],[Unit_Price]]</f>
        <v>34000</v>
      </c>
      <c r="U602">
        <f>Table1_1[[#This Row],[Discount]]*Table1_1[[#This Row],[Revenue]]</f>
        <v>3400</v>
      </c>
      <c r="V602">
        <f>Table1_1[[#This Row],[Revenue]]-Table1_1[[#This Row],[Discount_amount]]-Table1_1[[#This Row],[Shipping_Cost]]</f>
        <v>30365</v>
      </c>
      <c r="W602" t="s">
        <v>1716</v>
      </c>
      <c r="X602" t="s">
        <v>141</v>
      </c>
      <c r="Y602">
        <v>2026</v>
      </c>
      <c r="Z602">
        <v>1</v>
      </c>
      <c r="AA602" t="s">
        <v>1735</v>
      </c>
      <c r="AB602" t="s">
        <v>1737</v>
      </c>
    </row>
    <row r="603" spans="1:28" x14ac:dyDescent="0.25">
      <c r="A603" s="17" t="s">
        <v>2322</v>
      </c>
      <c r="B603" s="6">
        <v>46116</v>
      </c>
      <c r="C603" t="s">
        <v>427</v>
      </c>
      <c r="D603" t="s">
        <v>286</v>
      </c>
      <c r="E603" t="s">
        <v>110</v>
      </c>
      <c r="F603">
        <v>51</v>
      </c>
      <c r="G603" t="s">
        <v>159</v>
      </c>
      <c r="H603" t="s">
        <v>249</v>
      </c>
      <c r="I603" t="s">
        <v>250</v>
      </c>
      <c r="J603" t="s">
        <v>99</v>
      </c>
      <c r="K603" t="s">
        <v>310</v>
      </c>
      <c r="L603" t="s">
        <v>311</v>
      </c>
      <c r="M603" t="s">
        <v>102</v>
      </c>
      <c r="N603" t="s">
        <v>103</v>
      </c>
      <c r="O603" t="s">
        <v>169</v>
      </c>
      <c r="P603">
        <v>1</v>
      </c>
      <c r="Q603">
        <v>1200</v>
      </c>
      <c r="R603">
        <v>0.1</v>
      </c>
      <c r="S603">
        <v>316</v>
      </c>
      <c r="T603">
        <f>Table1_1[[#This Row],[Quantity]]*Table1_1[[#This Row],[Unit_Price]]</f>
        <v>1200</v>
      </c>
      <c r="U603">
        <f>Table1_1[[#This Row],[Discount]]*Table1_1[[#This Row],[Revenue]]</f>
        <v>120</v>
      </c>
      <c r="V603">
        <f>Table1_1[[#This Row],[Revenue]]-Table1_1[[#This Row],[Discount_amount]]-Table1_1[[#This Row],[Shipping_Cost]]</f>
        <v>764</v>
      </c>
      <c r="W603" t="s">
        <v>1708</v>
      </c>
      <c r="X603" t="s">
        <v>106</v>
      </c>
      <c r="Y603">
        <v>2026</v>
      </c>
      <c r="Z603">
        <v>2</v>
      </c>
      <c r="AA603" t="s">
        <v>1711</v>
      </c>
      <c r="AB603" t="s">
        <v>1728</v>
      </c>
    </row>
    <row r="604" spans="1:28" x14ac:dyDescent="0.25">
      <c r="A604" s="17" t="s">
        <v>2323</v>
      </c>
      <c r="B604" s="6">
        <v>46095</v>
      </c>
      <c r="C604" t="s">
        <v>515</v>
      </c>
      <c r="D604" t="s">
        <v>356</v>
      </c>
      <c r="E604" t="s">
        <v>95</v>
      </c>
      <c r="F604">
        <v>46</v>
      </c>
      <c r="G604" t="s">
        <v>96</v>
      </c>
      <c r="H604" t="s">
        <v>97</v>
      </c>
      <c r="I604" t="s">
        <v>98</v>
      </c>
      <c r="J604" t="s">
        <v>147</v>
      </c>
      <c r="K604" t="s">
        <v>310</v>
      </c>
      <c r="L604" t="s">
        <v>311</v>
      </c>
      <c r="M604" t="s">
        <v>102</v>
      </c>
      <c r="N604" t="s">
        <v>103</v>
      </c>
      <c r="O604" t="s">
        <v>194</v>
      </c>
      <c r="P604">
        <v>4</v>
      </c>
      <c r="Q604">
        <v>1200</v>
      </c>
      <c r="R604">
        <v>0.05</v>
      </c>
      <c r="S604">
        <v>236</v>
      </c>
      <c r="T604">
        <f>Table1_1[[#This Row],[Quantity]]*Table1_1[[#This Row],[Unit_Price]]</f>
        <v>4800</v>
      </c>
      <c r="U604">
        <f>Table1_1[[#This Row],[Discount]]*Table1_1[[#This Row],[Revenue]]</f>
        <v>240</v>
      </c>
      <c r="V604">
        <f>Table1_1[[#This Row],[Revenue]]-Table1_1[[#This Row],[Discount_amount]]-Table1_1[[#This Row],[Shipping_Cost]]</f>
        <v>4324</v>
      </c>
      <c r="W604" t="s">
        <v>1716</v>
      </c>
      <c r="X604" t="s">
        <v>106</v>
      </c>
      <c r="Y604">
        <v>2026</v>
      </c>
      <c r="Z604">
        <v>1</v>
      </c>
      <c r="AA604" t="s">
        <v>1717</v>
      </c>
      <c r="AB604" t="s">
        <v>1728</v>
      </c>
    </row>
    <row r="605" spans="1:28" x14ac:dyDescent="0.25">
      <c r="A605" s="17" t="s">
        <v>2324</v>
      </c>
      <c r="B605" s="6">
        <v>46248</v>
      </c>
      <c r="C605" t="s">
        <v>451</v>
      </c>
      <c r="D605" t="s">
        <v>655</v>
      </c>
      <c r="E605" t="s">
        <v>110</v>
      </c>
      <c r="F605">
        <v>44</v>
      </c>
      <c r="G605" t="s">
        <v>159</v>
      </c>
      <c r="H605" t="s">
        <v>160</v>
      </c>
      <c r="I605" t="s">
        <v>161</v>
      </c>
      <c r="J605" t="s">
        <v>99</v>
      </c>
      <c r="K605" t="s">
        <v>115</v>
      </c>
      <c r="L605" t="s">
        <v>116</v>
      </c>
      <c r="M605" t="s">
        <v>117</v>
      </c>
      <c r="N605" t="s">
        <v>118</v>
      </c>
      <c r="O605" t="s">
        <v>140</v>
      </c>
      <c r="P605">
        <v>4</v>
      </c>
      <c r="Q605">
        <v>1600</v>
      </c>
      <c r="R605">
        <v>0.1</v>
      </c>
      <c r="S605">
        <v>498</v>
      </c>
      <c r="T605">
        <f>Table1_1[[#This Row],[Quantity]]*Table1_1[[#This Row],[Unit_Price]]</f>
        <v>6400</v>
      </c>
      <c r="U605">
        <f>Table1_1[[#This Row],[Discount]]*Table1_1[[#This Row],[Revenue]]</f>
        <v>640</v>
      </c>
      <c r="V605">
        <f>Table1_1[[#This Row],[Revenue]]-Table1_1[[#This Row],[Discount_amount]]-Table1_1[[#This Row],[Shipping_Cost]]</f>
        <v>5262</v>
      </c>
      <c r="W605" t="s">
        <v>120</v>
      </c>
      <c r="X605" t="s">
        <v>141</v>
      </c>
      <c r="Y605">
        <v>2026</v>
      </c>
      <c r="Z605">
        <v>3</v>
      </c>
      <c r="AA605" t="s">
        <v>1743</v>
      </c>
      <c r="AB605" t="s">
        <v>1722</v>
      </c>
    </row>
    <row r="606" spans="1:28" x14ac:dyDescent="0.25">
      <c r="A606" s="17" t="s">
        <v>2325</v>
      </c>
      <c r="B606" s="6">
        <v>46210</v>
      </c>
      <c r="C606" t="s">
        <v>504</v>
      </c>
      <c r="D606" t="s">
        <v>804</v>
      </c>
      <c r="E606" t="s">
        <v>110</v>
      </c>
      <c r="F606">
        <v>25</v>
      </c>
      <c r="G606" t="s">
        <v>96</v>
      </c>
      <c r="H606" t="s">
        <v>97</v>
      </c>
      <c r="I606" t="s">
        <v>98</v>
      </c>
      <c r="J606" t="s">
        <v>147</v>
      </c>
      <c r="K606" t="s">
        <v>254</v>
      </c>
      <c r="L606" t="s">
        <v>255</v>
      </c>
      <c r="M606" t="s">
        <v>232</v>
      </c>
      <c r="N606" t="s">
        <v>256</v>
      </c>
      <c r="O606" t="s">
        <v>169</v>
      </c>
      <c r="P606">
        <v>3</v>
      </c>
      <c r="Q606">
        <v>400</v>
      </c>
      <c r="R606">
        <v>0.1</v>
      </c>
      <c r="S606">
        <v>350</v>
      </c>
      <c r="T606">
        <f>Table1_1[[#This Row],[Quantity]]*Table1_1[[#This Row],[Unit_Price]]</f>
        <v>1200</v>
      </c>
      <c r="U606">
        <f>Table1_1[[#This Row],[Discount]]*Table1_1[[#This Row],[Revenue]]</f>
        <v>120</v>
      </c>
      <c r="V606">
        <f>Table1_1[[#This Row],[Revenue]]-Table1_1[[#This Row],[Discount_amount]]-Table1_1[[#This Row],[Shipping_Cost]]</f>
        <v>730</v>
      </c>
      <c r="W606" t="s">
        <v>120</v>
      </c>
      <c r="X606" t="s">
        <v>129</v>
      </c>
      <c r="Y606">
        <v>2026</v>
      </c>
      <c r="Z606">
        <v>3</v>
      </c>
      <c r="AA606" t="s">
        <v>1702</v>
      </c>
      <c r="AB606" t="s">
        <v>1706</v>
      </c>
    </row>
    <row r="607" spans="1:28" x14ac:dyDescent="0.25">
      <c r="A607" s="17" t="s">
        <v>2326</v>
      </c>
      <c r="B607" s="6">
        <v>46193</v>
      </c>
      <c r="C607" t="s">
        <v>1023</v>
      </c>
      <c r="D607" t="s">
        <v>516</v>
      </c>
      <c r="E607" t="s">
        <v>95</v>
      </c>
      <c r="F607">
        <v>55</v>
      </c>
      <c r="G607" t="s">
        <v>111</v>
      </c>
      <c r="H607" t="s">
        <v>112</v>
      </c>
      <c r="I607" t="s">
        <v>188</v>
      </c>
      <c r="J607" t="s">
        <v>99</v>
      </c>
      <c r="K607" t="s">
        <v>182</v>
      </c>
      <c r="L607" t="s">
        <v>183</v>
      </c>
      <c r="M607" t="s">
        <v>138</v>
      </c>
      <c r="N607" t="s">
        <v>184</v>
      </c>
      <c r="O607" t="s">
        <v>148</v>
      </c>
      <c r="P607">
        <v>1</v>
      </c>
      <c r="Q607">
        <v>650</v>
      </c>
      <c r="R607">
        <v>0</v>
      </c>
      <c r="S607">
        <v>115</v>
      </c>
      <c r="T607">
        <f>Table1_1[[#This Row],[Quantity]]*Table1_1[[#This Row],[Unit_Price]]</f>
        <v>650</v>
      </c>
      <c r="U607">
        <f>Table1_1[[#This Row],[Discount]]*Table1_1[[#This Row],[Revenue]]</f>
        <v>0</v>
      </c>
      <c r="V607">
        <f>Table1_1[[#This Row],[Revenue]]-Table1_1[[#This Row],[Discount_amount]]-Table1_1[[#This Row],[Shipping_Cost]]</f>
        <v>535</v>
      </c>
      <c r="W607" t="s">
        <v>224</v>
      </c>
      <c r="X607" t="s">
        <v>106</v>
      </c>
      <c r="Y607">
        <v>2026</v>
      </c>
      <c r="Z607">
        <v>2</v>
      </c>
      <c r="AA607" t="s">
        <v>1714</v>
      </c>
      <c r="AB607" t="s">
        <v>1728</v>
      </c>
    </row>
    <row r="608" spans="1:28" x14ac:dyDescent="0.25">
      <c r="A608" s="17" t="s">
        <v>2327</v>
      </c>
      <c r="B608" s="6">
        <v>46089</v>
      </c>
      <c r="C608" t="s">
        <v>320</v>
      </c>
      <c r="D608" t="s">
        <v>365</v>
      </c>
      <c r="E608" t="s">
        <v>95</v>
      </c>
      <c r="F608">
        <v>28</v>
      </c>
      <c r="G608" t="s">
        <v>96</v>
      </c>
      <c r="H608" t="s">
        <v>228</v>
      </c>
      <c r="I608" t="s">
        <v>229</v>
      </c>
      <c r="J608" t="s">
        <v>147</v>
      </c>
      <c r="K608" t="s">
        <v>238</v>
      </c>
      <c r="L608" t="s">
        <v>239</v>
      </c>
      <c r="M608" t="s">
        <v>126</v>
      </c>
      <c r="N608" t="s">
        <v>240</v>
      </c>
      <c r="O608" t="s">
        <v>148</v>
      </c>
      <c r="P608">
        <v>8</v>
      </c>
      <c r="Q608">
        <v>10500</v>
      </c>
      <c r="R608">
        <v>0.05</v>
      </c>
      <c r="S608">
        <v>358</v>
      </c>
      <c r="T608">
        <f>Table1_1[[#This Row],[Quantity]]*Table1_1[[#This Row],[Unit_Price]]</f>
        <v>84000</v>
      </c>
      <c r="U608">
        <f>Table1_1[[#This Row],[Discount]]*Table1_1[[#This Row],[Revenue]]</f>
        <v>4200</v>
      </c>
      <c r="V608">
        <f>Table1_1[[#This Row],[Revenue]]-Table1_1[[#This Row],[Discount_amount]]-Table1_1[[#This Row],[Shipping_Cost]]</f>
        <v>79442</v>
      </c>
      <c r="W608" t="s">
        <v>224</v>
      </c>
      <c r="X608" t="s">
        <v>106</v>
      </c>
      <c r="Y608">
        <v>2026</v>
      </c>
      <c r="Z608">
        <v>1</v>
      </c>
      <c r="AA608" t="s">
        <v>1717</v>
      </c>
      <c r="AB608" t="s">
        <v>1712</v>
      </c>
    </row>
    <row r="609" spans="1:28" x14ac:dyDescent="0.25">
      <c r="A609" s="17" t="s">
        <v>2328</v>
      </c>
      <c r="B609" s="6">
        <v>46138</v>
      </c>
      <c r="C609" t="s">
        <v>309</v>
      </c>
      <c r="D609" t="s">
        <v>1269</v>
      </c>
      <c r="E609" t="s">
        <v>110</v>
      </c>
      <c r="F609">
        <v>46</v>
      </c>
      <c r="G609" t="s">
        <v>96</v>
      </c>
      <c r="H609" t="s">
        <v>97</v>
      </c>
      <c r="I609" t="s">
        <v>98</v>
      </c>
      <c r="J609" t="s">
        <v>114</v>
      </c>
      <c r="K609" t="s">
        <v>339</v>
      </c>
      <c r="L609" t="s">
        <v>340</v>
      </c>
      <c r="M609" t="s">
        <v>102</v>
      </c>
      <c r="N609" t="s">
        <v>342</v>
      </c>
      <c r="O609" t="s">
        <v>169</v>
      </c>
      <c r="P609">
        <v>3</v>
      </c>
      <c r="Q609">
        <v>65000</v>
      </c>
      <c r="R609">
        <v>0.1</v>
      </c>
      <c r="S609">
        <v>215</v>
      </c>
      <c r="T609">
        <f>Table1_1[[#This Row],[Quantity]]*Table1_1[[#This Row],[Unit_Price]]</f>
        <v>195000</v>
      </c>
      <c r="U609">
        <f>Table1_1[[#This Row],[Discount]]*Table1_1[[#This Row],[Revenue]]</f>
        <v>19500</v>
      </c>
      <c r="V609">
        <f>Table1_1[[#This Row],[Revenue]]-Table1_1[[#This Row],[Discount_amount]]-Table1_1[[#This Row],[Shipping_Cost]]</f>
        <v>175285</v>
      </c>
      <c r="W609" t="s">
        <v>105</v>
      </c>
      <c r="X609" t="s">
        <v>106</v>
      </c>
      <c r="Y609">
        <v>2026</v>
      </c>
      <c r="Z609">
        <v>2</v>
      </c>
      <c r="AA609" t="s">
        <v>1711</v>
      </c>
      <c r="AB609" t="s">
        <v>1712</v>
      </c>
    </row>
    <row r="610" spans="1:28" x14ac:dyDescent="0.25">
      <c r="A610" s="17" t="s">
        <v>2329</v>
      </c>
      <c r="B610" s="6">
        <v>46263</v>
      </c>
      <c r="C610" t="s">
        <v>943</v>
      </c>
      <c r="D610" t="s">
        <v>827</v>
      </c>
      <c r="E610" t="s">
        <v>95</v>
      </c>
      <c r="F610">
        <v>40</v>
      </c>
      <c r="G610" t="s">
        <v>133</v>
      </c>
      <c r="H610" t="s">
        <v>390</v>
      </c>
      <c r="I610" t="s">
        <v>391</v>
      </c>
      <c r="J610" t="s">
        <v>114</v>
      </c>
      <c r="K610" t="s">
        <v>230</v>
      </c>
      <c r="L610" t="s">
        <v>231</v>
      </c>
      <c r="M610" t="s">
        <v>232</v>
      </c>
      <c r="N610" t="s">
        <v>233</v>
      </c>
      <c r="O610" t="s">
        <v>198</v>
      </c>
      <c r="P610">
        <v>2</v>
      </c>
      <c r="Q610">
        <v>300</v>
      </c>
      <c r="R610">
        <v>0.05</v>
      </c>
      <c r="S610">
        <v>390</v>
      </c>
      <c r="T610">
        <f>Table1_1[[#This Row],[Quantity]]*Table1_1[[#This Row],[Unit_Price]]</f>
        <v>600</v>
      </c>
      <c r="U610">
        <f>Table1_1[[#This Row],[Discount]]*Table1_1[[#This Row],[Revenue]]</f>
        <v>30</v>
      </c>
      <c r="V610">
        <f>Table1_1[[#This Row],[Revenue]]-Table1_1[[#This Row],[Discount_amount]]-Table1_1[[#This Row],[Shipping_Cost]]</f>
        <v>180</v>
      </c>
      <c r="W610" t="s">
        <v>224</v>
      </c>
      <c r="X610" t="s">
        <v>129</v>
      </c>
      <c r="Y610">
        <v>2026</v>
      </c>
      <c r="Z610">
        <v>3</v>
      </c>
      <c r="AA610" t="s">
        <v>1743</v>
      </c>
      <c r="AB610" t="s">
        <v>1728</v>
      </c>
    </row>
    <row r="611" spans="1:28" x14ac:dyDescent="0.25">
      <c r="A611" s="17" t="s">
        <v>2330</v>
      </c>
      <c r="B611" s="6">
        <v>46176</v>
      </c>
      <c r="C611" t="s">
        <v>323</v>
      </c>
      <c r="D611" t="s">
        <v>508</v>
      </c>
      <c r="E611" t="s">
        <v>110</v>
      </c>
      <c r="F611">
        <v>26</v>
      </c>
      <c r="G611" t="s">
        <v>96</v>
      </c>
      <c r="H611" t="s">
        <v>207</v>
      </c>
      <c r="I611" t="s">
        <v>208</v>
      </c>
      <c r="J611" t="s">
        <v>99</v>
      </c>
      <c r="K611" t="s">
        <v>339</v>
      </c>
      <c r="L611" t="s">
        <v>340</v>
      </c>
      <c r="M611" t="s">
        <v>102</v>
      </c>
      <c r="N611" t="s">
        <v>342</v>
      </c>
      <c r="O611" t="s">
        <v>154</v>
      </c>
      <c r="P611">
        <v>8</v>
      </c>
      <c r="Q611">
        <v>65000</v>
      </c>
      <c r="R611">
        <v>0.05</v>
      </c>
      <c r="S611">
        <v>247</v>
      </c>
      <c r="T611">
        <f>Table1_1[[#This Row],[Quantity]]*Table1_1[[#This Row],[Unit_Price]]</f>
        <v>520000</v>
      </c>
      <c r="U611">
        <f>Table1_1[[#This Row],[Discount]]*Table1_1[[#This Row],[Revenue]]</f>
        <v>26000</v>
      </c>
      <c r="V611">
        <f>Table1_1[[#This Row],[Revenue]]-Table1_1[[#This Row],[Discount_amount]]-Table1_1[[#This Row],[Shipping_Cost]]</f>
        <v>493753</v>
      </c>
      <c r="W611" t="s">
        <v>1716</v>
      </c>
      <c r="X611" t="s">
        <v>106</v>
      </c>
      <c r="Y611">
        <v>2026</v>
      </c>
      <c r="Z611">
        <v>2</v>
      </c>
      <c r="AA611" t="s">
        <v>1714</v>
      </c>
      <c r="AB611" t="s">
        <v>1703</v>
      </c>
    </row>
    <row r="612" spans="1:28" x14ac:dyDescent="0.25">
      <c r="A612" s="17" t="s">
        <v>2331</v>
      </c>
      <c r="B612" s="6">
        <v>46069</v>
      </c>
      <c r="C612" t="s">
        <v>1203</v>
      </c>
      <c r="D612" t="s">
        <v>785</v>
      </c>
      <c r="E612" t="s">
        <v>95</v>
      </c>
      <c r="F612">
        <v>44</v>
      </c>
      <c r="G612" t="s">
        <v>111</v>
      </c>
      <c r="H612" t="s">
        <v>236</v>
      </c>
      <c r="I612" t="s">
        <v>237</v>
      </c>
      <c r="J612" t="s">
        <v>99</v>
      </c>
      <c r="K612" t="s">
        <v>182</v>
      </c>
      <c r="L612" t="s">
        <v>183</v>
      </c>
      <c r="M612" t="s">
        <v>138</v>
      </c>
      <c r="N612" t="s">
        <v>184</v>
      </c>
      <c r="O612" t="s">
        <v>104</v>
      </c>
      <c r="P612">
        <v>7</v>
      </c>
      <c r="Q612">
        <v>650</v>
      </c>
      <c r="R612">
        <v>0</v>
      </c>
      <c r="S612">
        <v>406</v>
      </c>
      <c r="T612">
        <f>Table1_1[[#This Row],[Quantity]]*Table1_1[[#This Row],[Unit_Price]]</f>
        <v>4550</v>
      </c>
      <c r="U612">
        <f>Table1_1[[#This Row],[Discount]]*Table1_1[[#This Row],[Revenue]]</f>
        <v>0</v>
      </c>
      <c r="V612">
        <f>Table1_1[[#This Row],[Revenue]]-Table1_1[[#This Row],[Discount_amount]]-Table1_1[[#This Row],[Shipping_Cost]]</f>
        <v>4144</v>
      </c>
      <c r="W612" t="s">
        <v>1716</v>
      </c>
      <c r="X612" t="s">
        <v>129</v>
      </c>
      <c r="Y612">
        <v>2026</v>
      </c>
      <c r="Z612">
        <v>1</v>
      </c>
      <c r="AA612" t="s">
        <v>1709</v>
      </c>
      <c r="AB612" t="s">
        <v>1737</v>
      </c>
    </row>
    <row r="613" spans="1:28" x14ac:dyDescent="0.25">
      <c r="A613" s="17" t="s">
        <v>2332</v>
      </c>
      <c r="B613" s="6">
        <v>46203</v>
      </c>
      <c r="C613" t="s">
        <v>1210</v>
      </c>
      <c r="D613" t="s">
        <v>179</v>
      </c>
      <c r="E613" t="s">
        <v>95</v>
      </c>
      <c r="F613">
        <v>52</v>
      </c>
      <c r="G613" t="s">
        <v>133</v>
      </c>
      <c r="H613" t="s">
        <v>390</v>
      </c>
      <c r="I613" t="s">
        <v>391</v>
      </c>
      <c r="J613" t="s">
        <v>147</v>
      </c>
      <c r="K613" t="s">
        <v>182</v>
      </c>
      <c r="L613" t="s">
        <v>183</v>
      </c>
      <c r="M613" t="s">
        <v>138</v>
      </c>
      <c r="N613" t="s">
        <v>184</v>
      </c>
      <c r="O613" t="s">
        <v>104</v>
      </c>
      <c r="P613">
        <v>6</v>
      </c>
      <c r="Q613">
        <v>650</v>
      </c>
      <c r="R613">
        <v>0.1</v>
      </c>
      <c r="S613">
        <v>133</v>
      </c>
      <c r="T613">
        <f>Table1_1[[#This Row],[Quantity]]*Table1_1[[#This Row],[Unit_Price]]</f>
        <v>3900</v>
      </c>
      <c r="U613">
        <f>Table1_1[[#This Row],[Discount]]*Table1_1[[#This Row],[Revenue]]</f>
        <v>390</v>
      </c>
      <c r="V613">
        <f>Table1_1[[#This Row],[Revenue]]-Table1_1[[#This Row],[Discount_amount]]-Table1_1[[#This Row],[Shipping_Cost]]</f>
        <v>3377</v>
      </c>
      <c r="W613" t="s">
        <v>1716</v>
      </c>
      <c r="X613" t="s">
        <v>141</v>
      </c>
      <c r="Y613">
        <v>2026</v>
      </c>
      <c r="Z613">
        <v>2</v>
      </c>
      <c r="AA613" t="s">
        <v>1714</v>
      </c>
      <c r="AB613" t="s">
        <v>1706</v>
      </c>
    </row>
    <row r="614" spans="1:28" x14ac:dyDescent="0.25">
      <c r="A614" s="17" t="s">
        <v>2333</v>
      </c>
      <c r="B614" s="6">
        <v>46080</v>
      </c>
      <c r="C614" t="s">
        <v>305</v>
      </c>
      <c r="D614" t="s">
        <v>872</v>
      </c>
      <c r="E614" t="s">
        <v>95</v>
      </c>
      <c r="F614">
        <v>25</v>
      </c>
      <c r="G614" t="s">
        <v>133</v>
      </c>
      <c r="H614" t="s">
        <v>134</v>
      </c>
      <c r="I614" t="s">
        <v>135</v>
      </c>
      <c r="J614" t="s">
        <v>99</v>
      </c>
      <c r="K614" t="s">
        <v>182</v>
      </c>
      <c r="L614" t="s">
        <v>183</v>
      </c>
      <c r="M614" t="s">
        <v>138</v>
      </c>
      <c r="N614" t="s">
        <v>184</v>
      </c>
      <c r="O614" t="s">
        <v>119</v>
      </c>
      <c r="P614">
        <v>4</v>
      </c>
      <c r="Q614">
        <v>650</v>
      </c>
      <c r="R614">
        <v>0.1</v>
      </c>
      <c r="S614">
        <v>246</v>
      </c>
      <c r="T614">
        <f>Table1_1[[#This Row],[Quantity]]*Table1_1[[#This Row],[Unit_Price]]</f>
        <v>2600</v>
      </c>
      <c r="U614">
        <f>Table1_1[[#This Row],[Discount]]*Table1_1[[#This Row],[Revenue]]</f>
        <v>260</v>
      </c>
      <c r="V614">
        <f>Table1_1[[#This Row],[Revenue]]-Table1_1[[#This Row],[Discount_amount]]-Table1_1[[#This Row],[Shipping_Cost]]</f>
        <v>2094</v>
      </c>
      <c r="W614" t="s">
        <v>224</v>
      </c>
      <c r="X614" t="s">
        <v>106</v>
      </c>
      <c r="Y614">
        <v>2026</v>
      </c>
      <c r="Z614">
        <v>1</v>
      </c>
      <c r="AA614" t="s">
        <v>1709</v>
      </c>
      <c r="AB614" t="s">
        <v>1722</v>
      </c>
    </row>
    <row r="615" spans="1:28" x14ac:dyDescent="0.25">
      <c r="A615" s="17" t="s">
        <v>2334</v>
      </c>
      <c r="B615" s="6">
        <v>46245</v>
      </c>
      <c r="C615" t="s">
        <v>994</v>
      </c>
      <c r="D615" t="s">
        <v>369</v>
      </c>
      <c r="E615" t="s">
        <v>110</v>
      </c>
      <c r="F615">
        <v>55</v>
      </c>
      <c r="G615" t="s">
        <v>111</v>
      </c>
      <c r="H615" t="s">
        <v>236</v>
      </c>
      <c r="I615" t="s">
        <v>326</v>
      </c>
      <c r="J615" t="s">
        <v>114</v>
      </c>
      <c r="K615" t="s">
        <v>310</v>
      </c>
      <c r="L615" t="s">
        <v>311</v>
      </c>
      <c r="M615" t="s">
        <v>102</v>
      </c>
      <c r="N615" t="s">
        <v>103</v>
      </c>
      <c r="O615" t="s">
        <v>104</v>
      </c>
      <c r="P615">
        <v>1</v>
      </c>
      <c r="Q615">
        <v>1200</v>
      </c>
      <c r="R615">
        <v>0.1</v>
      </c>
      <c r="S615">
        <v>214</v>
      </c>
      <c r="T615">
        <f>Table1_1[[#This Row],[Quantity]]*Table1_1[[#This Row],[Unit_Price]]</f>
        <v>1200</v>
      </c>
      <c r="U615">
        <f>Table1_1[[#This Row],[Discount]]*Table1_1[[#This Row],[Revenue]]</f>
        <v>120</v>
      </c>
      <c r="V615">
        <f>Table1_1[[#This Row],[Revenue]]-Table1_1[[#This Row],[Discount_amount]]-Table1_1[[#This Row],[Shipping_Cost]]</f>
        <v>866</v>
      </c>
      <c r="W615" t="s">
        <v>105</v>
      </c>
      <c r="X615" t="s">
        <v>106</v>
      </c>
      <c r="Y615">
        <v>2026</v>
      </c>
      <c r="Z615">
        <v>3</v>
      </c>
      <c r="AA615" t="s">
        <v>1743</v>
      </c>
      <c r="AB615" t="s">
        <v>1706</v>
      </c>
    </row>
    <row r="616" spans="1:28" x14ac:dyDescent="0.25">
      <c r="A616" s="17" t="s">
        <v>2335</v>
      </c>
      <c r="B616" s="6">
        <v>46101</v>
      </c>
      <c r="C616" t="s">
        <v>337</v>
      </c>
      <c r="D616" t="s">
        <v>878</v>
      </c>
      <c r="E616" t="s">
        <v>110</v>
      </c>
      <c r="F616">
        <v>26</v>
      </c>
      <c r="G616" t="s">
        <v>133</v>
      </c>
      <c r="H616" t="s">
        <v>180</v>
      </c>
      <c r="I616" t="s">
        <v>181</v>
      </c>
      <c r="J616" t="s">
        <v>99</v>
      </c>
      <c r="K616" t="s">
        <v>254</v>
      </c>
      <c r="L616" t="s">
        <v>255</v>
      </c>
      <c r="M616" t="s">
        <v>232</v>
      </c>
      <c r="N616" t="s">
        <v>256</v>
      </c>
      <c r="O616" t="s">
        <v>148</v>
      </c>
      <c r="P616">
        <v>7</v>
      </c>
      <c r="Q616">
        <v>400</v>
      </c>
      <c r="R616">
        <v>0.05</v>
      </c>
      <c r="S616">
        <v>186</v>
      </c>
      <c r="T616">
        <f>Table1_1[[#This Row],[Quantity]]*Table1_1[[#This Row],[Unit_Price]]</f>
        <v>2800</v>
      </c>
      <c r="U616">
        <f>Table1_1[[#This Row],[Discount]]*Table1_1[[#This Row],[Revenue]]</f>
        <v>140</v>
      </c>
      <c r="V616">
        <f>Table1_1[[#This Row],[Revenue]]-Table1_1[[#This Row],[Discount_amount]]-Table1_1[[#This Row],[Shipping_Cost]]</f>
        <v>2474</v>
      </c>
      <c r="W616" t="s">
        <v>1708</v>
      </c>
      <c r="X616" t="s">
        <v>141</v>
      </c>
      <c r="Y616">
        <v>2026</v>
      </c>
      <c r="Z616">
        <v>1</v>
      </c>
      <c r="AA616" t="s">
        <v>1717</v>
      </c>
      <c r="AB616" t="s">
        <v>1722</v>
      </c>
    </row>
    <row r="617" spans="1:28" x14ac:dyDescent="0.25">
      <c r="A617" s="17" t="s">
        <v>2336</v>
      </c>
      <c r="B617" s="6">
        <v>46198</v>
      </c>
      <c r="C617" t="s">
        <v>550</v>
      </c>
      <c r="D617" t="s">
        <v>1098</v>
      </c>
      <c r="E617" t="s">
        <v>95</v>
      </c>
      <c r="F617">
        <v>40</v>
      </c>
      <c r="G617" t="s">
        <v>111</v>
      </c>
      <c r="H617" t="s">
        <v>192</v>
      </c>
      <c r="I617" t="s">
        <v>193</v>
      </c>
      <c r="J617" t="s">
        <v>114</v>
      </c>
      <c r="K617" t="s">
        <v>254</v>
      </c>
      <c r="L617" t="s">
        <v>255</v>
      </c>
      <c r="M617" t="s">
        <v>232</v>
      </c>
      <c r="N617" t="s">
        <v>256</v>
      </c>
      <c r="O617" t="s">
        <v>148</v>
      </c>
      <c r="P617">
        <v>7</v>
      </c>
      <c r="Q617">
        <v>400</v>
      </c>
      <c r="R617">
        <v>0.05</v>
      </c>
      <c r="S617">
        <v>340</v>
      </c>
      <c r="T617">
        <f>Table1_1[[#This Row],[Quantity]]*Table1_1[[#This Row],[Unit_Price]]</f>
        <v>2800</v>
      </c>
      <c r="U617">
        <f>Table1_1[[#This Row],[Discount]]*Table1_1[[#This Row],[Revenue]]</f>
        <v>140</v>
      </c>
      <c r="V617">
        <f>Table1_1[[#This Row],[Revenue]]-Table1_1[[#This Row],[Discount_amount]]-Table1_1[[#This Row],[Shipping_Cost]]</f>
        <v>2320</v>
      </c>
      <c r="W617" t="s">
        <v>120</v>
      </c>
      <c r="X617" t="s">
        <v>106</v>
      </c>
      <c r="Y617">
        <v>2026</v>
      </c>
      <c r="Z617">
        <v>2</v>
      </c>
      <c r="AA617" t="s">
        <v>1714</v>
      </c>
      <c r="AB617" t="s">
        <v>1720</v>
      </c>
    </row>
    <row r="618" spans="1:28" x14ac:dyDescent="0.25">
      <c r="A618" s="17" t="s">
        <v>2337</v>
      </c>
      <c r="B618" s="6">
        <v>46075</v>
      </c>
      <c r="C618" t="s">
        <v>669</v>
      </c>
      <c r="D618" t="s">
        <v>179</v>
      </c>
      <c r="E618" t="s">
        <v>95</v>
      </c>
      <c r="F618">
        <v>43</v>
      </c>
      <c r="G618" t="s">
        <v>96</v>
      </c>
      <c r="H618" t="s">
        <v>97</v>
      </c>
      <c r="I618" t="s">
        <v>98</v>
      </c>
      <c r="J618" t="s">
        <v>114</v>
      </c>
      <c r="K618" t="s">
        <v>174</v>
      </c>
      <c r="L618" t="s">
        <v>1724</v>
      </c>
      <c r="M618" t="s">
        <v>102</v>
      </c>
      <c r="N618" t="s">
        <v>176</v>
      </c>
      <c r="O618" t="s">
        <v>154</v>
      </c>
      <c r="P618">
        <v>8</v>
      </c>
      <c r="Q618">
        <v>12500</v>
      </c>
      <c r="R618">
        <v>0.1</v>
      </c>
      <c r="S618">
        <v>433</v>
      </c>
      <c r="T618">
        <f>Table1_1[[#This Row],[Quantity]]*Table1_1[[#This Row],[Unit_Price]]</f>
        <v>100000</v>
      </c>
      <c r="U618">
        <f>Table1_1[[#This Row],[Discount]]*Table1_1[[#This Row],[Revenue]]</f>
        <v>10000</v>
      </c>
      <c r="V618">
        <f>Table1_1[[#This Row],[Revenue]]-Table1_1[[#This Row],[Discount_amount]]-Table1_1[[#This Row],[Shipping_Cost]]</f>
        <v>89567</v>
      </c>
      <c r="W618" t="s">
        <v>1716</v>
      </c>
      <c r="X618" t="s">
        <v>129</v>
      </c>
      <c r="Y618">
        <v>2026</v>
      </c>
      <c r="Z618">
        <v>1</v>
      </c>
      <c r="AA618" t="s">
        <v>1709</v>
      </c>
      <c r="AB618" t="s">
        <v>1712</v>
      </c>
    </row>
    <row r="619" spans="1:28" x14ac:dyDescent="0.25">
      <c r="A619" s="17" t="s">
        <v>2338</v>
      </c>
      <c r="B619" s="6">
        <v>46138</v>
      </c>
      <c r="C619" t="s">
        <v>364</v>
      </c>
      <c r="D619" t="s">
        <v>201</v>
      </c>
      <c r="E619" t="s">
        <v>110</v>
      </c>
      <c r="F619">
        <v>32</v>
      </c>
      <c r="G619" t="s">
        <v>111</v>
      </c>
      <c r="H619" t="s">
        <v>152</v>
      </c>
      <c r="I619" t="s">
        <v>153</v>
      </c>
      <c r="J619" t="s">
        <v>114</v>
      </c>
      <c r="K619" t="s">
        <v>174</v>
      </c>
      <c r="L619" t="s">
        <v>1724</v>
      </c>
      <c r="M619" t="s">
        <v>102</v>
      </c>
      <c r="N619" t="s">
        <v>176</v>
      </c>
      <c r="O619" t="s">
        <v>154</v>
      </c>
      <c r="P619">
        <v>2</v>
      </c>
      <c r="Q619">
        <v>12500</v>
      </c>
      <c r="R619">
        <v>0.05</v>
      </c>
      <c r="S619">
        <v>367</v>
      </c>
      <c r="T619">
        <f>Table1_1[[#This Row],[Quantity]]*Table1_1[[#This Row],[Unit_Price]]</f>
        <v>25000</v>
      </c>
      <c r="U619">
        <f>Table1_1[[#This Row],[Discount]]*Table1_1[[#This Row],[Revenue]]</f>
        <v>1250</v>
      </c>
      <c r="V619">
        <f>Table1_1[[#This Row],[Revenue]]-Table1_1[[#This Row],[Discount_amount]]-Table1_1[[#This Row],[Shipping_Cost]]</f>
        <v>23383</v>
      </c>
      <c r="W619" t="s">
        <v>105</v>
      </c>
      <c r="X619" t="s">
        <v>106</v>
      </c>
      <c r="Y619">
        <v>2026</v>
      </c>
      <c r="Z619">
        <v>2</v>
      </c>
      <c r="AA619" t="s">
        <v>1711</v>
      </c>
      <c r="AB619" t="s">
        <v>1712</v>
      </c>
    </row>
    <row r="620" spans="1:28" x14ac:dyDescent="0.25">
      <c r="A620" s="17" t="s">
        <v>2339</v>
      </c>
      <c r="B620" s="6">
        <v>46035</v>
      </c>
      <c r="C620" t="s">
        <v>358</v>
      </c>
      <c r="D620" t="s">
        <v>294</v>
      </c>
      <c r="E620" t="s">
        <v>95</v>
      </c>
      <c r="F620">
        <v>40</v>
      </c>
      <c r="G620" t="s">
        <v>159</v>
      </c>
      <c r="H620" t="s">
        <v>160</v>
      </c>
      <c r="I620" t="s">
        <v>161</v>
      </c>
      <c r="J620" t="s">
        <v>147</v>
      </c>
      <c r="K620" t="s">
        <v>136</v>
      </c>
      <c r="L620" t="s">
        <v>137</v>
      </c>
      <c r="M620" t="s">
        <v>138</v>
      </c>
      <c r="N620" t="s">
        <v>139</v>
      </c>
      <c r="O620" t="s">
        <v>169</v>
      </c>
      <c r="P620">
        <v>3</v>
      </c>
      <c r="Q620">
        <v>1200</v>
      </c>
      <c r="R620">
        <v>0.1</v>
      </c>
      <c r="S620">
        <v>50</v>
      </c>
      <c r="T620">
        <f>Table1_1[[#This Row],[Quantity]]*Table1_1[[#This Row],[Unit_Price]]</f>
        <v>3600</v>
      </c>
      <c r="U620">
        <f>Table1_1[[#This Row],[Discount]]*Table1_1[[#This Row],[Revenue]]</f>
        <v>360</v>
      </c>
      <c r="V620">
        <f>Table1_1[[#This Row],[Revenue]]-Table1_1[[#This Row],[Discount_amount]]-Table1_1[[#This Row],[Shipping_Cost]]</f>
        <v>3190</v>
      </c>
      <c r="W620" t="s">
        <v>1708</v>
      </c>
      <c r="X620" t="s">
        <v>106</v>
      </c>
      <c r="Y620">
        <v>2026</v>
      </c>
      <c r="Z620">
        <v>1</v>
      </c>
      <c r="AA620" t="s">
        <v>1735</v>
      </c>
      <c r="AB620" t="s">
        <v>1706</v>
      </c>
    </row>
    <row r="621" spans="1:28" x14ac:dyDescent="0.25">
      <c r="A621" s="17" t="s">
        <v>2340</v>
      </c>
      <c r="B621" s="6">
        <v>46128</v>
      </c>
      <c r="C621" t="s">
        <v>789</v>
      </c>
      <c r="D621" t="s">
        <v>227</v>
      </c>
      <c r="E621" t="s">
        <v>95</v>
      </c>
      <c r="F621">
        <v>28</v>
      </c>
      <c r="G621" t="s">
        <v>111</v>
      </c>
      <c r="H621" t="s">
        <v>112</v>
      </c>
      <c r="I621" t="s">
        <v>173</v>
      </c>
      <c r="J621" t="s">
        <v>99</v>
      </c>
      <c r="K621" t="s">
        <v>124</v>
      </c>
      <c r="L621" t="s">
        <v>125</v>
      </c>
      <c r="M621" t="s">
        <v>126</v>
      </c>
      <c r="N621" t="s">
        <v>127</v>
      </c>
      <c r="O621" t="s">
        <v>154</v>
      </c>
      <c r="P621">
        <v>3</v>
      </c>
      <c r="Q621">
        <v>8500</v>
      </c>
      <c r="R621">
        <v>0.2</v>
      </c>
      <c r="S621">
        <v>432</v>
      </c>
      <c r="T621">
        <f>Table1_1[[#This Row],[Quantity]]*Table1_1[[#This Row],[Unit_Price]]</f>
        <v>25500</v>
      </c>
      <c r="U621">
        <f>Table1_1[[#This Row],[Discount]]*Table1_1[[#This Row],[Revenue]]</f>
        <v>5100</v>
      </c>
      <c r="V621">
        <f>Table1_1[[#This Row],[Revenue]]-Table1_1[[#This Row],[Discount_amount]]-Table1_1[[#This Row],[Shipping_Cost]]</f>
        <v>19968</v>
      </c>
      <c r="W621" t="s">
        <v>120</v>
      </c>
      <c r="X621" t="s">
        <v>106</v>
      </c>
      <c r="Y621">
        <v>2026</v>
      </c>
      <c r="Z621">
        <v>2</v>
      </c>
      <c r="AA621" t="s">
        <v>1711</v>
      </c>
      <c r="AB621" t="s">
        <v>1720</v>
      </c>
    </row>
    <row r="622" spans="1:28" x14ac:dyDescent="0.25">
      <c r="A622" s="17" t="s">
        <v>2341</v>
      </c>
      <c r="B622" s="6">
        <v>46228</v>
      </c>
      <c r="C622" t="s">
        <v>525</v>
      </c>
      <c r="D622" t="s">
        <v>529</v>
      </c>
      <c r="E622" t="s">
        <v>95</v>
      </c>
      <c r="F622">
        <v>48</v>
      </c>
      <c r="G622" t="s">
        <v>96</v>
      </c>
      <c r="H622" t="s">
        <v>207</v>
      </c>
      <c r="I622" t="s">
        <v>208</v>
      </c>
      <c r="J622" t="s">
        <v>99</v>
      </c>
      <c r="K622" t="s">
        <v>310</v>
      </c>
      <c r="L622" t="s">
        <v>311</v>
      </c>
      <c r="M622" t="s">
        <v>102</v>
      </c>
      <c r="N622" t="s">
        <v>103</v>
      </c>
      <c r="O622" t="s">
        <v>148</v>
      </c>
      <c r="P622">
        <v>7</v>
      </c>
      <c r="Q622">
        <v>1200</v>
      </c>
      <c r="R622">
        <v>0</v>
      </c>
      <c r="S622">
        <v>447</v>
      </c>
      <c r="T622">
        <f>Table1_1[[#This Row],[Quantity]]*Table1_1[[#This Row],[Unit_Price]]</f>
        <v>8400</v>
      </c>
      <c r="U622">
        <f>Table1_1[[#This Row],[Discount]]*Table1_1[[#This Row],[Revenue]]</f>
        <v>0</v>
      </c>
      <c r="V622">
        <f>Table1_1[[#This Row],[Revenue]]-Table1_1[[#This Row],[Discount_amount]]-Table1_1[[#This Row],[Shipping_Cost]]</f>
        <v>7953</v>
      </c>
      <c r="W622" t="s">
        <v>1708</v>
      </c>
      <c r="X622" t="s">
        <v>141</v>
      </c>
      <c r="Y622">
        <v>2026</v>
      </c>
      <c r="Z622">
        <v>3</v>
      </c>
      <c r="AA622" t="s">
        <v>1702</v>
      </c>
      <c r="AB622" t="s">
        <v>1728</v>
      </c>
    </row>
    <row r="623" spans="1:28" x14ac:dyDescent="0.25">
      <c r="A623" s="17" t="s">
        <v>2342</v>
      </c>
      <c r="B623" s="6">
        <v>46264</v>
      </c>
      <c r="C623" t="s">
        <v>575</v>
      </c>
      <c r="D623" t="s">
        <v>227</v>
      </c>
      <c r="E623" t="s">
        <v>95</v>
      </c>
      <c r="F623">
        <v>36</v>
      </c>
      <c r="G623" t="s">
        <v>96</v>
      </c>
      <c r="H623" t="s">
        <v>207</v>
      </c>
      <c r="I623" t="s">
        <v>1768</v>
      </c>
      <c r="J623" t="s">
        <v>147</v>
      </c>
      <c r="K623" t="s">
        <v>100</v>
      </c>
      <c r="L623" t="s">
        <v>101</v>
      </c>
      <c r="M623" t="s">
        <v>102</v>
      </c>
      <c r="N623" t="s">
        <v>103</v>
      </c>
      <c r="O623" t="s">
        <v>169</v>
      </c>
      <c r="P623">
        <v>4</v>
      </c>
      <c r="Q623">
        <v>850</v>
      </c>
      <c r="R623">
        <v>0.1</v>
      </c>
      <c r="S623">
        <v>247</v>
      </c>
      <c r="T623">
        <f>Table1_1[[#This Row],[Quantity]]*Table1_1[[#This Row],[Unit_Price]]</f>
        <v>3400</v>
      </c>
      <c r="U623">
        <f>Table1_1[[#This Row],[Discount]]*Table1_1[[#This Row],[Revenue]]</f>
        <v>340</v>
      </c>
      <c r="V623">
        <f>Table1_1[[#This Row],[Revenue]]-Table1_1[[#This Row],[Discount_amount]]-Table1_1[[#This Row],[Shipping_Cost]]</f>
        <v>2813</v>
      </c>
      <c r="W623" t="s">
        <v>120</v>
      </c>
      <c r="X623" t="s">
        <v>106</v>
      </c>
      <c r="Y623">
        <v>2026</v>
      </c>
      <c r="Z623">
        <v>3</v>
      </c>
      <c r="AA623" t="s">
        <v>1743</v>
      </c>
      <c r="AB623" t="s">
        <v>1712</v>
      </c>
    </row>
    <row r="624" spans="1:28" x14ac:dyDescent="0.25">
      <c r="A624" s="17" t="s">
        <v>2343</v>
      </c>
      <c r="B624" s="6">
        <v>46122</v>
      </c>
      <c r="C624" t="s">
        <v>482</v>
      </c>
      <c r="D624" t="s">
        <v>475</v>
      </c>
      <c r="E624" t="s">
        <v>95</v>
      </c>
      <c r="F624">
        <v>44</v>
      </c>
      <c r="G624" t="s">
        <v>96</v>
      </c>
      <c r="H624" t="s">
        <v>97</v>
      </c>
      <c r="I624" t="s">
        <v>98</v>
      </c>
      <c r="J624" t="s">
        <v>147</v>
      </c>
      <c r="K624" t="s">
        <v>100</v>
      </c>
      <c r="L624" t="s">
        <v>101</v>
      </c>
      <c r="M624" t="s">
        <v>102</v>
      </c>
      <c r="N624" t="s">
        <v>103</v>
      </c>
      <c r="O624" t="s">
        <v>148</v>
      </c>
      <c r="P624">
        <v>7</v>
      </c>
      <c r="Q624">
        <v>850</v>
      </c>
      <c r="R624">
        <v>0.05</v>
      </c>
      <c r="S624">
        <v>188</v>
      </c>
      <c r="T624">
        <f>Table1_1[[#This Row],[Quantity]]*Table1_1[[#This Row],[Unit_Price]]</f>
        <v>5950</v>
      </c>
      <c r="U624">
        <f>Table1_1[[#This Row],[Discount]]*Table1_1[[#This Row],[Revenue]]</f>
        <v>297.5</v>
      </c>
      <c r="V624">
        <f>Table1_1[[#This Row],[Revenue]]-Table1_1[[#This Row],[Discount_amount]]-Table1_1[[#This Row],[Shipping_Cost]]</f>
        <v>5464.5</v>
      </c>
      <c r="W624" t="s">
        <v>1716</v>
      </c>
      <c r="X624" t="s">
        <v>106</v>
      </c>
      <c r="Y624">
        <v>2026</v>
      </c>
      <c r="Z624">
        <v>2</v>
      </c>
      <c r="AA624" t="s">
        <v>1711</v>
      </c>
      <c r="AB624" t="s">
        <v>1722</v>
      </c>
    </row>
    <row r="625" spans="1:28" x14ac:dyDescent="0.25">
      <c r="A625" s="17" t="s">
        <v>2344</v>
      </c>
      <c r="B625" s="6">
        <v>46231</v>
      </c>
      <c r="C625" t="s">
        <v>1166</v>
      </c>
      <c r="D625" t="s">
        <v>569</v>
      </c>
      <c r="E625" t="s">
        <v>95</v>
      </c>
      <c r="F625">
        <v>25</v>
      </c>
      <c r="G625" t="s">
        <v>111</v>
      </c>
      <c r="H625" t="s">
        <v>236</v>
      </c>
      <c r="I625" t="s">
        <v>237</v>
      </c>
      <c r="J625" t="s">
        <v>99</v>
      </c>
      <c r="K625" t="s">
        <v>339</v>
      </c>
      <c r="L625" t="s">
        <v>340</v>
      </c>
      <c r="M625" t="s">
        <v>102</v>
      </c>
      <c r="N625" t="s">
        <v>342</v>
      </c>
      <c r="O625" t="s">
        <v>169</v>
      </c>
      <c r="P625">
        <v>1</v>
      </c>
      <c r="Q625">
        <v>65000</v>
      </c>
      <c r="R625">
        <v>0</v>
      </c>
      <c r="S625">
        <v>405</v>
      </c>
      <c r="T625">
        <f>Table1_1[[#This Row],[Quantity]]*Table1_1[[#This Row],[Unit_Price]]</f>
        <v>65000</v>
      </c>
      <c r="U625">
        <f>Table1_1[[#This Row],[Discount]]*Table1_1[[#This Row],[Revenue]]</f>
        <v>0</v>
      </c>
      <c r="V625">
        <f>Table1_1[[#This Row],[Revenue]]-Table1_1[[#This Row],[Discount_amount]]-Table1_1[[#This Row],[Shipping_Cost]]</f>
        <v>64595</v>
      </c>
      <c r="W625" t="s">
        <v>1716</v>
      </c>
      <c r="X625" t="s">
        <v>106</v>
      </c>
      <c r="Y625">
        <v>2026</v>
      </c>
      <c r="Z625">
        <v>3</v>
      </c>
      <c r="AA625" t="s">
        <v>1702</v>
      </c>
      <c r="AB625" t="s">
        <v>1706</v>
      </c>
    </row>
    <row r="626" spans="1:28" x14ac:dyDescent="0.25">
      <c r="A626" s="17" t="s">
        <v>2345</v>
      </c>
      <c r="B626" s="6">
        <v>46252</v>
      </c>
      <c r="C626" t="s">
        <v>989</v>
      </c>
      <c r="D626" t="s">
        <v>351</v>
      </c>
      <c r="E626" t="s">
        <v>110</v>
      </c>
      <c r="F626">
        <v>32</v>
      </c>
      <c r="G626" t="s">
        <v>133</v>
      </c>
      <c r="H626" t="s">
        <v>180</v>
      </c>
      <c r="I626" t="s">
        <v>181</v>
      </c>
      <c r="J626" t="s">
        <v>114</v>
      </c>
      <c r="K626" t="s">
        <v>254</v>
      </c>
      <c r="L626" t="s">
        <v>255</v>
      </c>
      <c r="M626" t="s">
        <v>232</v>
      </c>
      <c r="N626" t="s">
        <v>256</v>
      </c>
      <c r="O626" t="s">
        <v>169</v>
      </c>
      <c r="P626">
        <v>1</v>
      </c>
      <c r="Q626">
        <v>400</v>
      </c>
      <c r="R626">
        <v>0.1</v>
      </c>
      <c r="S626">
        <v>178</v>
      </c>
      <c r="T626">
        <f>Table1_1[[#This Row],[Quantity]]*Table1_1[[#This Row],[Unit_Price]]</f>
        <v>400</v>
      </c>
      <c r="U626">
        <f>Table1_1[[#This Row],[Discount]]*Table1_1[[#This Row],[Revenue]]</f>
        <v>40</v>
      </c>
      <c r="V626">
        <f>Table1_1[[#This Row],[Revenue]]-Table1_1[[#This Row],[Discount_amount]]-Table1_1[[#This Row],[Shipping_Cost]]</f>
        <v>182</v>
      </c>
      <c r="W626" t="s">
        <v>224</v>
      </c>
      <c r="X626" t="s">
        <v>106</v>
      </c>
      <c r="Y626">
        <v>2026</v>
      </c>
      <c r="Z626">
        <v>3</v>
      </c>
      <c r="AA626" t="s">
        <v>1743</v>
      </c>
      <c r="AB626" t="s">
        <v>1706</v>
      </c>
    </row>
    <row r="627" spans="1:28" x14ac:dyDescent="0.25">
      <c r="A627" s="17" t="s">
        <v>2346</v>
      </c>
      <c r="B627" s="6">
        <v>46125</v>
      </c>
      <c r="C627" t="s">
        <v>615</v>
      </c>
      <c r="D627" t="s">
        <v>945</v>
      </c>
      <c r="E627" t="s">
        <v>95</v>
      </c>
      <c r="F627">
        <v>46</v>
      </c>
      <c r="G627" t="s">
        <v>159</v>
      </c>
      <c r="H627" t="s">
        <v>160</v>
      </c>
      <c r="I627" t="s">
        <v>161</v>
      </c>
      <c r="J627" t="s">
        <v>99</v>
      </c>
      <c r="K627" t="s">
        <v>124</v>
      </c>
      <c r="L627" t="s">
        <v>125</v>
      </c>
      <c r="M627" t="s">
        <v>126</v>
      </c>
      <c r="N627" t="s">
        <v>127</v>
      </c>
      <c r="O627" t="s">
        <v>119</v>
      </c>
      <c r="P627">
        <v>7</v>
      </c>
      <c r="Q627">
        <v>8500</v>
      </c>
      <c r="R627">
        <v>0.1</v>
      </c>
      <c r="S627">
        <v>243</v>
      </c>
      <c r="T627">
        <f>Table1_1[[#This Row],[Quantity]]*Table1_1[[#This Row],[Unit_Price]]</f>
        <v>59500</v>
      </c>
      <c r="U627">
        <f>Table1_1[[#This Row],[Discount]]*Table1_1[[#This Row],[Revenue]]</f>
        <v>5950</v>
      </c>
      <c r="V627">
        <f>Table1_1[[#This Row],[Revenue]]-Table1_1[[#This Row],[Discount_amount]]-Table1_1[[#This Row],[Shipping_Cost]]</f>
        <v>53307</v>
      </c>
      <c r="W627" t="s">
        <v>224</v>
      </c>
      <c r="X627" t="s">
        <v>141</v>
      </c>
      <c r="Y627">
        <v>2026</v>
      </c>
      <c r="Z627">
        <v>2</v>
      </c>
      <c r="AA627" t="s">
        <v>1711</v>
      </c>
      <c r="AB627" t="s">
        <v>1737</v>
      </c>
    </row>
    <row r="628" spans="1:28" x14ac:dyDescent="0.25">
      <c r="A628" s="17" t="s">
        <v>2347</v>
      </c>
      <c r="B628" s="6">
        <v>46185</v>
      </c>
      <c r="C628" t="s">
        <v>757</v>
      </c>
      <c r="D628" t="s">
        <v>440</v>
      </c>
      <c r="E628" t="s">
        <v>110</v>
      </c>
      <c r="F628">
        <v>37</v>
      </c>
      <c r="G628" t="s">
        <v>111</v>
      </c>
      <c r="H628" t="s">
        <v>145</v>
      </c>
      <c r="I628" t="s">
        <v>303</v>
      </c>
      <c r="J628" t="s">
        <v>99</v>
      </c>
      <c r="K628" t="s">
        <v>222</v>
      </c>
      <c r="L628" t="s">
        <v>1739</v>
      </c>
      <c r="M628" t="s">
        <v>102</v>
      </c>
      <c r="N628" t="s">
        <v>103</v>
      </c>
      <c r="O628" t="s">
        <v>198</v>
      </c>
      <c r="P628">
        <v>4</v>
      </c>
      <c r="Q628">
        <v>1600</v>
      </c>
      <c r="R628">
        <v>0.1</v>
      </c>
      <c r="S628">
        <v>250</v>
      </c>
      <c r="T628">
        <f>Table1_1[[#This Row],[Quantity]]*Table1_1[[#This Row],[Unit_Price]]</f>
        <v>6400</v>
      </c>
      <c r="U628">
        <f>Table1_1[[#This Row],[Discount]]*Table1_1[[#This Row],[Revenue]]</f>
        <v>640</v>
      </c>
      <c r="V628">
        <f>Table1_1[[#This Row],[Revenue]]-Table1_1[[#This Row],[Discount_amount]]-Table1_1[[#This Row],[Shipping_Cost]]</f>
        <v>5510</v>
      </c>
      <c r="W628" t="s">
        <v>105</v>
      </c>
      <c r="X628" t="s">
        <v>106</v>
      </c>
      <c r="Y628">
        <v>2026</v>
      </c>
      <c r="Z628">
        <v>2</v>
      </c>
      <c r="AA628" t="s">
        <v>1714</v>
      </c>
      <c r="AB628" t="s">
        <v>1722</v>
      </c>
    </row>
    <row r="629" spans="1:28" x14ac:dyDescent="0.25">
      <c r="A629" s="17" t="s">
        <v>2348</v>
      </c>
      <c r="B629" s="6">
        <v>46236</v>
      </c>
      <c r="C629" t="s">
        <v>943</v>
      </c>
      <c r="D629" t="s">
        <v>609</v>
      </c>
      <c r="E629" t="s">
        <v>110</v>
      </c>
      <c r="F629">
        <v>35</v>
      </c>
      <c r="G629" t="s">
        <v>111</v>
      </c>
      <c r="H629" t="s">
        <v>145</v>
      </c>
      <c r="I629" t="s">
        <v>146</v>
      </c>
      <c r="J629" t="s">
        <v>114</v>
      </c>
      <c r="K629" t="s">
        <v>222</v>
      </c>
      <c r="L629" t="s">
        <v>1739</v>
      </c>
      <c r="M629" t="s">
        <v>102</v>
      </c>
      <c r="N629" t="s">
        <v>103</v>
      </c>
      <c r="O629" t="s">
        <v>140</v>
      </c>
      <c r="P629">
        <v>3</v>
      </c>
      <c r="Q629">
        <v>1600</v>
      </c>
      <c r="R629">
        <v>0.05</v>
      </c>
      <c r="S629">
        <v>83</v>
      </c>
      <c r="T629">
        <f>Table1_1[[#This Row],[Quantity]]*Table1_1[[#This Row],[Unit_Price]]</f>
        <v>4800</v>
      </c>
      <c r="U629">
        <f>Table1_1[[#This Row],[Discount]]*Table1_1[[#This Row],[Revenue]]</f>
        <v>240</v>
      </c>
      <c r="V629">
        <f>Table1_1[[#This Row],[Revenue]]-Table1_1[[#This Row],[Discount_amount]]-Table1_1[[#This Row],[Shipping_Cost]]</f>
        <v>4477</v>
      </c>
      <c r="W629" t="s">
        <v>224</v>
      </c>
      <c r="X629" t="s">
        <v>106</v>
      </c>
      <c r="Y629">
        <v>2026</v>
      </c>
      <c r="Z629">
        <v>3</v>
      </c>
      <c r="AA629" t="s">
        <v>1743</v>
      </c>
      <c r="AB629" t="s">
        <v>1712</v>
      </c>
    </row>
    <row r="630" spans="1:28" x14ac:dyDescent="0.25">
      <c r="A630" s="17" t="s">
        <v>2349</v>
      </c>
      <c r="B630" s="6">
        <v>46215</v>
      </c>
      <c r="C630" t="s">
        <v>732</v>
      </c>
      <c r="D630" t="s">
        <v>760</v>
      </c>
      <c r="E630" t="s">
        <v>110</v>
      </c>
      <c r="F630">
        <v>23</v>
      </c>
      <c r="G630" t="s">
        <v>111</v>
      </c>
      <c r="H630" t="s">
        <v>192</v>
      </c>
      <c r="I630" t="s">
        <v>193</v>
      </c>
      <c r="J630" t="s">
        <v>147</v>
      </c>
      <c r="K630" t="s">
        <v>124</v>
      </c>
      <c r="L630" t="s">
        <v>125</v>
      </c>
      <c r="M630" t="s">
        <v>126</v>
      </c>
      <c r="N630" t="s">
        <v>127</v>
      </c>
      <c r="O630" t="s">
        <v>119</v>
      </c>
      <c r="P630">
        <v>2</v>
      </c>
      <c r="Q630">
        <v>8500</v>
      </c>
      <c r="R630">
        <v>0.1</v>
      </c>
      <c r="S630">
        <v>205</v>
      </c>
      <c r="T630">
        <f>Table1_1[[#This Row],[Quantity]]*Table1_1[[#This Row],[Unit_Price]]</f>
        <v>17000</v>
      </c>
      <c r="U630">
        <f>Table1_1[[#This Row],[Discount]]*Table1_1[[#This Row],[Revenue]]</f>
        <v>1700</v>
      </c>
      <c r="V630">
        <f>Table1_1[[#This Row],[Revenue]]-Table1_1[[#This Row],[Discount_amount]]-Table1_1[[#This Row],[Shipping_Cost]]</f>
        <v>15095</v>
      </c>
      <c r="W630" t="s">
        <v>120</v>
      </c>
      <c r="X630" t="s">
        <v>106</v>
      </c>
      <c r="Y630">
        <v>2026</v>
      </c>
      <c r="Z630">
        <v>3</v>
      </c>
      <c r="AA630" t="s">
        <v>1702</v>
      </c>
      <c r="AB630" t="s">
        <v>1712</v>
      </c>
    </row>
    <row r="631" spans="1:28" x14ac:dyDescent="0.25">
      <c r="A631" s="17" t="s">
        <v>2350</v>
      </c>
      <c r="B631" s="6">
        <v>46037</v>
      </c>
      <c r="C631" t="s">
        <v>1023</v>
      </c>
      <c r="D631" t="s">
        <v>1238</v>
      </c>
      <c r="E631" t="s">
        <v>110</v>
      </c>
      <c r="F631">
        <v>30</v>
      </c>
      <c r="G631" t="s">
        <v>111</v>
      </c>
      <c r="H631" t="s">
        <v>192</v>
      </c>
      <c r="I631" t="s">
        <v>307</v>
      </c>
      <c r="J631" t="s">
        <v>99</v>
      </c>
      <c r="K631" t="s">
        <v>230</v>
      </c>
      <c r="L631" t="s">
        <v>231</v>
      </c>
      <c r="M631" t="s">
        <v>232</v>
      </c>
      <c r="N631" t="s">
        <v>233</v>
      </c>
      <c r="O631" t="s">
        <v>194</v>
      </c>
      <c r="P631">
        <v>3</v>
      </c>
      <c r="Q631">
        <v>300</v>
      </c>
      <c r="R631">
        <v>0.05</v>
      </c>
      <c r="S631">
        <v>398</v>
      </c>
      <c r="T631">
        <f>Table1_1[[#This Row],[Quantity]]*Table1_1[[#This Row],[Unit_Price]]</f>
        <v>900</v>
      </c>
      <c r="U631">
        <f>Table1_1[[#This Row],[Discount]]*Table1_1[[#This Row],[Revenue]]</f>
        <v>45</v>
      </c>
      <c r="V631">
        <f>Table1_1[[#This Row],[Revenue]]-Table1_1[[#This Row],[Discount_amount]]-Table1_1[[#This Row],[Shipping_Cost]]</f>
        <v>457</v>
      </c>
      <c r="W631" t="s">
        <v>1708</v>
      </c>
      <c r="X631" t="s">
        <v>106</v>
      </c>
      <c r="Y631">
        <v>2026</v>
      </c>
      <c r="Z631">
        <v>1</v>
      </c>
      <c r="AA631" t="s">
        <v>1735</v>
      </c>
      <c r="AB631" t="s">
        <v>1720</v>
      </c>
    </row>
    <row r="632" spans="1:28" x14ac:dyDescent="0.25">
      <c r="A632" s="17" t="s">
        <v>2351</v>
      </c>
      <c r="B632" s="6">
        <v>46104</v>
      </c>
      <c r="C632" t="s">
        <v>560</v>
      </c>
      <c r="D632" t="s">
        <v>351</v>
      </c>
      <c r="E632" t="s">
        <v>95</v>
      </c>
      <c r="F632">
        <v>26</v>
      </c>
      <c r="G632" t="s">
        <v>96</v>
      </c>
      <c r="H632" t="s">
        <v>228</v>
      </c>
      <c r="I632" t="s">
        <v>229</v>
      </c>
      <c r="J632" t="s">
        <v>147</v>
      </c>
      <c r="K632" t="s">
        <v>115</v>
      </c>
      <c r="L632" t="s">
        <v>116</v>
      </c>
      <c r="M632" t="s">
        <v>117</v>
      </c>
      <c r="N632" t="s">
        <v>118</v>
      </c>
      <c r="O632" t="s">
        <v>148</v>
      </c>
      <c r="P632">
        <v>7</v>
      </c>
      <c r="Q632">
        <v>1600</v>
      </c>
      <c r="R632">
        <v>0.05</v>
      </c>
      <c r="S632">
        <v>463</v>
      </c>
      <c r="T632">
        <f>Table1_1[[#This Row],[Quantity]]*Table1_1[[#This Row],[Unit_Price]]</f>
        <v>11200</v>
      </c>
      <c r="U632">
        <f>Table1_1[[#This Row],[Discount]]*Table1_1[[#This Row],[Revenue]]</f>
        <v>560</v>
      </c>
      <c r="V632">
        <f>Table1_1[[#This Row],[Revenue]]-Table1_1[[#This Row],[Discount_amount]]-Table1_1[[#This Row],[Shipping_Cost]]</f>
        <v>10177</v>
      </c>
      <c r="W632" t="s">
        <v>1708</v>
      </c>
      <c r="X632" t="s">
        <v>106</v>
      </c>
      <c r="Y632">
        <v>2026</v>
      </c>
      <c r="Z632">
        <v>1</v>
      </c>
      <c r="AA632" t="s">
        <v>1717</v>
      </c>
      <c r="AB632" t="s">
        <v>1737</v>
      </c>
    </row>
    <row r="633" spans="1:28" x14ac:dyDescent="0.25">
      <c r="A633" s="17" t="s">
        <v>2352</v>
      </c>
      <c r="B633" s="6">
        <v>46178</v>
      </c>
      <c r="C633" t="s">
        <v>584</v>
      </c>
      <c r="D633" t="s">
        <v>903</v>
      </c>
      <c r="E633" t="s">
        <v>95</v>
      </c>
      <c r="F633">
        <v>22</v>
      </c>
      <c r="G633" t="s">
        <v>111</v>
      </c>
      <c r="H633" t="s">
        <v>152</v>
      </c>
      <c r="I633" t="s">
        <v>274</v>
      </c>
      <c r="J633" t="s">
        <v>114</v>
      </c>
      <c r="K633" t="s">
        <v>222</v>
      </c>
      <c r="L633" t="s">
        <v>1739</v>
      </c>
      <c r="M633" t="s">
        <v>102</v>
      </c>
      <c r="N633" t="s">
        <v>103</v>
      </c>
      <c r="O633" t="s">
        <v>140</v>
      </c>
      <c r="P633">
        <v>8</v>
      </c>
      <c r="Q633">
        <v>1600</v>
      </c>
      <c r="R633">
        <v>0.1</v>
      </c>
      <c r="S633">
        <v>181</v>
      </c>
      <c r="T633">
        <f>Table1_1[[#This Row],[Quantity]]*Table1_1[[#This Row],[Unit_Price]]</f>
        <v>12800</v>
      </c>
      <c r="U633">
        <f>Table1_1[[#This Row],[Discount]]*Table1_1[[#This Row],[Revenue]]</f>
        <v>1280</v>
      </c>
      <c r="V633">
        <f>Table1_1[[#This Row],[Revenue]]-Table1_1[[#This Row],[Discount_amount]]-Table1_1[[#This Row],[Shipping_Cost]]</f>
        <v>11339</v>
      </c>
      <c r="W633" t="s">
        <v>105</v>
      </c>
      <c r="X633" t="s">
        <v>129</v>
      </c>
      <c r="Y633">
        <v>2026</v>
      </c>
      <c r="Z633">
        <v>2</v>
      </c>
      <c r="AA633" t="s">
        <v>1714</v>
      </c>
      <c r="AB633" t="s">
        <v>1722</v>
      </c>
    </row>
    <row r="634" spans="1:28" x14ac:dyDescent="0.25">
      <c r="A634" s="17" t="s">
        <v>2353</v>
      </c>
      <c r="B634" s="6">
        <v>46073</v>
      </c>
      <c r="C634" t="s">
        <v>713</v>
      </c>
      <c r="D634" t="s">
        <v>354</v>
      </c>
      <c r="E634" t="s">
        <v>95</v>
      </c>
      <c r="F634">
        <v>28</v>
      </c>
      <c r="G634" t="s">
        <v>111</v>
      </c>
      <c r="H634" t="s">
        <v>112</v>
      </c>
      <c r="I634" t="s">
        <v>173</v>
      </c>
      <c r="J634" t="s">
        <v>147</v>
      </c>
      <c r="K634" t="s">
        <v>230</v>
      </c>
      <c r="L634" t="s">
        <v>231</v>
      </c>
      <c r="M634" t="s">
        <v>232</v>
      </c>
      <c r="N634" t="s">
        <v>233</v>
      </c>
      <c r="O634" t="s">
        <v>1768</v>
      </c>
      <c r="P634">
        <v>2</v>
      </c>
      <c r="Q634">
        <v>300</v>
      </c>
      <c r="R634">
        <v>0.1</v>
      </c>
      <c r="S634">
        <v>249</v>
      </c>
      <c r="T634">
        <f>Table1_1[[#This Row],[Quantity]]*Table1_1[[#This Row],[Unit_Price]]</f>
        <v>600</v>
      </c>
      <c r="U634">
        <f>Table1_1[[#This Row],[Discount]]*Table1_1[[#This Row],[Revenue]]</f>
        <v>60</v>
      </c>
      <c r="V634">
        <f>Table1_1[[#This Row],[Revenue]]-Table1_1[[#This Row],[Discount_amount]]-Table1_1[[#This Row],[Shipping_Cost]]</f>
        <v>291</v>
      </c>
      <c r="W634" t="s">
        <v>120</v>
      </c>
      <c r="X634" t="s">
        <v>106</v>
      </c>
      <c r="Y634">
        <v>2026</v>
      </c>
      <c r="Z634">
        <v>1</v>
      </c>
      <c r="AA634" t="s">
        <v>1709</v>
      </c>
      <c r="AB634" t="s">
        <v>1722</v>
      </c>
    </row>
    <row r="635" spans="1:28" x14ac:dyDescent="0.25">
      <c r="A635" s="17" t="s">
        <v>2354</v>
      </c>
      <c r="B635" s="6">
        <v>46119</v>
      </c>
      <c r="C635" t="s">
        <v>875</v>
      </c>
      <c r="D635" t="s">
        <v>403</v>
      </c>
      <c r="E635" t="s">
        <v>95</v>
      </c>
      <c r="F635">
        <v>33</v>
      </c>
      <c r="G635" t="s">
        <v>133</v>
      </c>
      <c r="H635" t="s">
        <v>134</v>
      </c>
      <c r="I635" t="s">
        <v>135</v>
      </c>
      <c r="J635" t="s">
        <v>147</v>
      </c>
      <c r="K635" t="s">
        <v>230</v>
      </c>
      <c r="L635" t="s">
        <v>231</v>
      </c>
      <c r="M635" t="s">
        <v>232</v>
      </c>
      <c r="N635" t="s">
        <v>233</v>
      </c>
      <c r="O635" t="s">
        <v>148</v>
      </c>
      <c r="P635">
        <v>8</v>
      </c>
      <c r="Q635">
        <v>300</v>
      </c>
      <c r="R635">
        <v>0</v>
      </c>
      <c r="S635">
        <v>417</v>
      </c>
      <c r="T635">
        <f>Table1_1[[#This Row],[Quantity]]*Table1_1[[#This Row],[Unit_Price]]</f>
        <v>2400</v>
      </c>
      <c r="U635">
        <f>Table1_1[[#This Row],[Discount]]*Table1_1[[#This Row],[Revenue]]</f>
        <v>0</v>
      </c>
      <c r="V635">
        <f>Table1_1[[#This Row],[Revenue]]-Table1_1[[#This Row],[Discount_amount]]-Table1_1[[#This Row],[Shipping_Cost]]</f>
        <v>1983</v>
      </c>
      <c r="W635" t="s">
        <v>1716</v>
      </c>
      <c r="X635" t="s">
        <v>106</v>
      </c>
      <c r="Y635">
        <v>2026</v>
      </c>
      <c r="Z635">
        <v>2</v>
      </c>
      <c r="AA635" t="s">
        <v>1711</v>
      </c>
      <c r="AB635" t="s">
        <v>1706</v>
      </c>
    </row>
    <row r="636" spans="1:28" x14ac:dyDescent="0.25">
      <c r="A636" s="17" t="s">
        <v>2355</v>
      </c>
      <c r="B636" s="6">
        <v>46155</v>
      </c>
      <c r="C636" t="s">
        <v>279</v>
      </c>
      <c r="D636" t="s">
        <v>715</v>
      </c>
      <c r="E636" t="s">
        <v>110</v>
      </c>
      <c r="F636">
        <v>32</v>
      </c>
      <c r="G636" t="s">
        <v>111</v>
      </c>
      <c r="H636" t="s">
        <v>192</v>
      </c>
      <c r="I636" t="s">
        <v>193</v>
      </c>
      <c r="J636" t="s">
        <v>114</v>
      </c>
      <c r="K636" t="s">
        <v>310</v>
      </c>
      <c r="L636" t="s">
        <v>311</v>
      </c>
      <c r="M636" t="s">
        <v>102</v>
      </c>
      <c r="N636" t="s">
        <v>103</v>
      </c>
      <c r="O636" t="s">
        <v>119</v>
      </c>
      <c r="P636">
        <v>4</v>
      </c>
      <c r="Q636">
        <v>1200</v>
      </c>
      <c r="R636">
        <v>0.2</v>
      </c>
      <c r="S636">
        <v>277</v>
      </c>
      <c r="T636">
        <f>Table1_1[[#This Row],[Quantity]]*Table1_1[[#This Row],[Unit_Price]]</f>
        <v>4800</v>
      </c>
      <c r="U636">
        <f>Table1_1[[#This Row],[Discount]]*Table1_1[[#This Row],[Revenue]]</f>
        <v>960</v>
      </c>
      <c r="V636">
        <f>Table1_1[[#This Row],[Revenue]]-Table1_1[[#This Row],[Discount_amount]]-Table1_1[[#This Row],[Shipping_Cost]]</f>
        <v>3563</v>
      </c>
      <c r="W636" t="s">
        <v>120</v>
      </c>
      <c r="X636" t="s">
        <v>106</v>
      </c>
      <c r="Y636">
        <v>2026</v>
      </c>
      <c r="Z636">
        <v>2</v>
      </c>
      <c r="AA636" t="s">
        <v>1705</v>
      </c>
      <c r="AB636" t="s">
        <v>1703</v>
      </c>
    </row>
    <row r="637" spans="1:28" x14ac:dyDescent="0.25">
      <c r="A637" s="17" t="s">
        <v>2356</v>
      </c>
      <c r="B637" s="6">
        <v>46224</v>
      </c>
      <c r="C637" t="s">
        <v>851</v>
      </c>
      <c r="D637" t="s">
        <v>622</v>
      </c>
      <c r="E637" t="s">
        <v>95</v>
      </c>
      <c r="F637">
        <v>40</v>
      </c>
      <c r="G637" t="s">
        <v>111</v>
      </c>
      <c r="H637" t="s">
        <v>192</v>
      </c>
      <c r="I637" t="s">
        <v>307</v>
      </c>
      <c r="J637" t="s">
        <v>99</v>
      </c>
      <c r="K637" t="s">
        <v>136</v>
      </c>
      <c r="L637" t="s">
        <v>137</v>
      </c>
      <c r="M637" t="s">
        <v>138</v>
      </c>
      <c r="N637" t="s">
        <v>139</v>
      </c>
      <c r="O637" t="s">
        <v>140</v>
      </c>
      <c r="P637">
        <v>2</v>
      </c>
      <c r="Q637">
        <v>1200</v>
      </c>
      <c r="R637">
        <v>0.05</v>
      </c>
      <c r="S637">
        <v>297</v>
      </c>
      <c r="T637">
        <f>Table1_1[[#This Row],[Quantity]]*Table1_1[[#This Row],[Unit_Price]]</f>
        <v>2400</v>
      </c>
      <c r="U637">
        <f>Table1_1[[#This Row],[Discount]]*Table1_1[[#This Row],[Revenue]]</f>
        <v>120</v>
      </c>
      <c r="V637">
        <f>Table1_1[[#This Row],[Revenue]]-Table1_1[[#This Row],[Discount_amount]]-Table1_1[[#This Row],[Shipping_Cost]]</f>
        <v>1983</v>
      </c>
      <c r="W637" t="s">
        <v>105</v>
      </c>
      <c r="X637" t="s">
        <v>106</v>
      </c>
      <c r="Y637">
        <v>2026</v>
      </c>
      <c r="Z637">
        <v>3</v>
      </c>
      <c r="AA637" t="s">
        <v>1702</v>
      </c>
      <c r="AB637" t="s">
        <v>1706</v>
      </c>
    </row>
    <row r="638" spans="1:28" x14ac:dyDescent="0.25">
      <c r="A638" s="17" t="s">
        <v>2357</v>
      </c>
      <c r="B638" s="6">
        <v>46179</v>
      </c>
      <c r="C638" t="s">
        <v>361</v>
      </c>
      <c r="D638" t="s">
        <v>1299</v>
      </c>
      <c r="E638" t="s">
        <v>95</v>
      </c>
      <c r="F638">
        <v>48</v>
      </c>
      <c r="G638" t="s">
        <v>111</v>
      </c>
      <c r="H638" t="s">
        <v>152</v>
      </c>
      <c r="I638" t="s">
        <v>274</v>
      </c>
      <c r="J638" t="s">
        <v>147</v>
      </c>
      <c r="K638" t="s">
        <v>339</v>
      </c>
      <c r="L638" t="s">
        <v>340</v>
      </c>
      <c r="M638" t="s">
        <v>102</v>
      </c>
      <c r="N638" t="s">
        <v>342</v>
      </c>
      <c r="O638" t="s">
        <v>148</v>
      </c>
      <c r="P638">
        <v>4</v>
      </c>
      <c r="Q638">
        <v>65000</v>
      </c>
      <c r="R638">
        <v>0</v>
      </c>
      <c r="S638">
        <v>244</v>
      </c>
      <c r="T638">
        <f>Table1_1[[#This Row],[Quantity]]*Table1_1[[#This Row],[Unit_Price]]</f>
        <v>260000</v>
      </c>
      <c r="U638">
        <f>Table1_1[[#This Row],[Discount]]*Table1_1[[#This Row],[Revenue]]</f>
        <v>0</v>
      </c>
      <c r="V638">
        <f>Table1_1[[#This Row],[Revenue]]-Table1_1[[#This Row],[Discount_amount]]-Table1_1[[#This Row],[Shipping_Cost]]</f>
        <v>259756</v>
      </c>
      <c r="W638" t="s">
        <v>120</v>
      </c>
      <c r="X638" t="s">
        <v>106</v>
      </c>
      <c r="Y638">
        <v>2026</v>
      </c>
      <c r="Z638">
        <v>2</v>
      </c>
      <c r="AA638" t="s">
        <v>1714</v>
      </c>
      <c r="AB638" t="s">
        <v>1728</v>
      </c>
    </row>
    <row r="639" spans="1:28" x14ac:dyDescent="0.25">
      <c r="A639" s="17" t="s">
        <v>2358</v>
      </c>
      <c r="B639" s="6">
        <v>46206</v>
      </c>
      <c r="C639" t="s">
        <v>571</v>
      </c>
      <c r="D639" t="s">
        <v>1301</v>
      </c>
      <c r="E639" t="s">
        <v>110</v>
      </c>
      <c r="F639">
        <v>53</v>
      </c>
      <c r="G639" t="s">
        <v>111</v>
      </c>
      <c r="H639" t="s">
        <v>236</v>
      </c>
      <c r="I639" t="s">
        <v>237</v>
      </c>
      <c r="J639" t="s">
        <v>147</v>
      </c>
      <c r="K639" t="s">
        <v>339</v>
      </c>
      <c r="L639" t="s">
        <v>340</v>
      </c>
      <c r="M639" t="s">
        <v>102</v>
      </c>
      <c r="N639" t="s">
        <v>342</v>
      </c>
      <c r="O639" t="s">
        <v>194</v>
      </c>
      <c r="P639">
        <v>7</v>
      </c>
      <c r="Q639">
        <v>65000</v>
      </c>
      <c r="R639">
        <v>0.05</v>
      </c>
      <c r="S639">
        <v>229</v>
      </c>
      <c r="T639">
        <f>Table1_1[[#This Row],[Quantity]]*Table1_1[[#This Row],[Unit_Price]]</f>
        <v>455000</v>
      </c>
      <c r="U639">
        <f>Table1_1[[#This Row],[Discount]]*Table1_1[[#This Row],[Revenue]]</f>
        <v>22750</v>
      </c>
      <c r="V639">
        <f>Table1_1[[#This Row],[Revenue]]-Table1_1[[#This Row],[Discount_amount]]-Table1_1[[#This Row],[Shipping_Cost]]</f>
        <v>432021</v>
      </c>
      <c r="W639" t="s">
        <v>1716</v>
      </c>
      <c r="X639" t="s">
        <v>106</v>
      </c>
      <c r="Y639">
        <v>2026</v>
      </c>
      <c r="Z639">
        <v>3</v>
      </c>
      <c r="AA639" t="s">
        <v>1702</v>
      </c>
      <c r="AB639" t="s">
        <v>1722</v>
      </c>
    </row>
    <row r="640" spans="1:28" x14ac:dyDescent="0.25">
      <c r="A640" s="17" t="s">
        <v>2359</v>
      </c>
      <c r="B640" s="6">
        <v>46233</v>
      </c>
      <c r="C640" t="s">
        <v>548</v>
      </c>
      <c r="D640" t="s">
        <v>1098</v>
      </c>
      <c r="E640" t="s">
        <v>110</v>
      </c>
      <c r="F640">
        <v>36</v>
      </c>
      <c r="G640" t="s">
        <v>111</v>
      </c>
      <c r="H640" t="s">
        <v>112</v>
      </c>
      <c r="I640" t="s">
        <v>188</v>
      </c>
      <c r="J640" t="s">
        <v>114</v>
      </c>
      <c r="K640" t="s">
        <v>136</v>
      </c>
      <c r="L640" t="s">
        <v>137</v>
      </c>
      <c r="M640" t="s">
        <v>138</v>
      </c>
      <c r="N640" t="s">
        <v>139</v>
      </c>
      <c r="O640" t="s">
        <v>119</v>
      </c>
      <c r="P640">
        <v>3</v>
      </c>
      <c r="Q640">
        <v>1200</v>
      </c>
      <c r="R640">
        <v>0.1</v>
      </c>
      <c r="S640">
        <v>57</v>
      </c>
      <c r="T640">
        <f>Table1_1[[#This Row],[Quantity]]*Table1_1[[#This Row],[Unit_Price]]</f>
        <v>3600</v>
      </c>
      <c r="U640">
        <f>Table1_1[[#This Row],[Discount]]*Table1_1[[#This Row],[Revenue]]</f>
        <v>360</v>
      </c>
      <c r="V640">
        <f>Table1_1[[#This Row],[Revenue]]-Table1_1[[#This Row],[Discount_amount]]-Table1_1[[#This Row],[Shipping_Cost]]</f>
        <v>3183</v>
      </c>
      <c r="W640" t="s">
        <v>105</v>
      </c>
      <c r="X640" t="s">
        <v>106</v>
      </c>
      <c r="Y640">
        <v>2026</v>
      </c>
      <c r="Z640">
        <v>3</v>
      </c>
      <c r="AA640" t="s">
        <v>1702</v>
      </c>
      <c r="AB640" t="s">
        <v>1720</v>
      </c>
    </row>
    <row r="641" spans="1:28" x14ac:dyDescent="0.25">
      <c r="A641" s="17" t="s">
        <v>2360</v>
      </c>
      <c r="B641" s="6">
        <v>46249</v>
      </c>
      <c r="C641" t="s">
        <v>1060</v>
      </c>
      <c r="D641" t="s">
        <v>1169</v>
      </c>
      <c r="E641" t="s">
        <v>95</v>
      </c>
      <c r="F641">
        <v>37</v>
      </c>
      <c r="G641" t="s">
        <v>133</v>
      </c>
      <c r="H641" t="s">
        <v>390</v>
      </c>
      <c r="I641" t="s">
        <v>391</v>
      </c>
      <c r="J641" t="s">
        <v>99</v>
      </c>
      <c r="K641" t="s">
        <v>174</v>
      </c>
      <c r="L641" t="s">
        <v>1724</v>
      </c>
      <c r="M641" t="s">
        <v>102</v>
      </c>
      <c r="N641" t="s">
        <v>176</v>
      </c>
      <c r="O641" t="s">
        <v>119</v>
      </c>
      <c r="P641">
        <v>5</v>
      </c>
      <c r="Q641">
        <v>12500</v>
      </c>
      <c r="R641">
        <v>0</v>
      </c>
      <c r="S641">
        <v>301</v>
      </c>
      <c r="T641">
        <f>Table1_1[[#This Row],[Quantity]]*Table1_1[[#This Row],[Unit_Price]]</f>
        <v>62500</v>
      </c>
      <c r="U641">
        <f>Table1_1[[#This Row],[Discount]]*Table1_1[[#This Row],[Revenue]]</f>
        <v>0</v>
      </c>
      <c r="V641">
        <f>Table1_1[[#This Row],[Revenue]]-Table1_1[[#This Row],[Discount_amount]]-Table1_1[[#This Row],[Shipping_Cost]]</f>
        <v>62199</v>
      </c>
      <c r="W641" t="s">
        <v>105</v>
      </c>
      <c r="X641" t="s">
        <v>106</v>
      </c>
      <c r="Y641">
        <v>2026</v>
      </c>
      <c r="Z641">
        <v>3</v>
      </c>
      <c r="AA641" t="s">
        <v>1743</v>
      </c>
      <c r="AB641" t="s">
        <v>1728</v>
      </c>
    </row>
    <row r="642" spans="1:28" x14ac:dyDescent="0.25">
      <c r="A642" s="17" t="s">
        <v>2361</v>
      </c>
      <c r="B642" s="6">
        <v>46129</v>
      </c>
      <c r="C642" t="s">
        <v>924</v>
      </c>
      <c r="D642" t="s">
        <v>280</v>
      </c>
      <c r="E642" t="s">
        <v>110</v>
      </c>
      <c r="F642">
        <v>54</v>
      </c>
      <c r="G642" t="s">
        <v>111</v>
      </c>
      <c r="H642" t="s">
        <v>112</v>
      </c>
      <c r="I642" t="s">
        <v>188</v>
      </c>
      <c r="J642" t="s">
        <v>99</v>
      </c>
      <c r="K642" t="s">
        <v>238</v>
      </c>
      <c r="L642" t="s">
        <v>239</v>
      </c>
      <c r="M642" t="s">
        <v>126</v>
      </c>
      <c r="N642" t="s">
        <v>240</v>
      </c>
      <c r="O642" t="s">
        <v>169</v>
      </c>
      <c r="P642">
        <v>2</v>
      </c>
      <c r="Q642">
        <v>10500</v>
      </c>
      <c r="R642">
        <v>0</v>
      </c>
      <c r="S642">
        <v>234</v>
      </c>
      <c r="T642">
        <f>Table1_1[[#This Row],[Quantity]]*Table1_1[[#This Row],[Unit_Price]]</f>
        <v>21000</v>
      </c>
      <c r="U642">
        <f>Table1_1[[#This Row],[Discount]]*Table1_1[[#This Row],[Revenue]]</f>
        <v>0</v>
      </c>
      <c r="V642">
        <f>Table1_1[[#This Row],[Revenue]]-Table1_1[[#This Row],[Discount_amount]]-Table1_1[[#This Row],[Shipping_Cost]]</f>
        <v>20766</v>
      </c>
      <c r="W642" t="s">
        <v>105</v>
      </c>
      <c r="X642" t="s">
        <v>106</v>
      </c>
      <c r="Y642">
        <v>2026</v>
      </c>
      <c r="Z642">
        <v>2</v>
      </c>
      <c r="AA642" t="s">
        <v>1711</v>
      </c>
      <c r="AB642" t="s">
        <v>1722</v>
      </c>
    </row>
    <row r="643" spans="1:28" x14ac:dyDescent="0.25">
      <c r="A643" s="17" t="s">
        <v>2362</v>
      </c>
      <c r="B643" s="6">
        <v>46134</v>
      </c>
      <c r="C643" t="s">
        <v>1306</v>
      </c>
      <c r="D643" t="s">
        <v>903</v>
      </c>
      <c r="E643" t="s">
        <v>110</v>
      </c>
      <c r="F643">
        <v>38</v>
      </c>
      <c r="G643" t="s">
        <v>111</v>
      </c>
      <c r="H643" t="s">
        <v>145</v>
      </c>
      <c r="I643" t="s">
        <v>303</v>
      </c>
      <c r="J643" t="s">
        <v>114</v>
      </c>
      <c r="K643" t="s">
        <v>230</v>
      </c>
      <c r="L643" t="s">
        <v>231</v>
      </c>
      <c r="M643" t="s">
        <v>232</v>
      </c>
      <c r="N643" t="s">
        <v>233</v>
      </c>
      <c r="O643" t="s">
        <v>198</v>
      </c>
      <c r="P643">
        <v>4</v>
      </c>
      <c r="Q643">
        <v>300</v>
      </c>
      <c r="R643">
        <v>0.1</v>
      </c>
      <c r="S643">
        <v>347</v>
      </c>
      <c r="T643">
        <f>Table1_1[[#This Row],[Quantity]]*Table1_1[[#This Row],[Unit_Price]]</f>
        <v>1200</v>
      </c>
      <c r="U643">
        <f>Table1_1[[#This Row],[Discount]]*Table1_1[[#This Row],[Revenue]]</f>
        <v>120</v>
      </c>
      <c r="V643">
        <f>Table1_1[[#This Row],[Revenue]]-Table1_1[[#This Row],[Discount_amount]]-Table1_1[[#This Row],[Shipping_Cost]]</f>
        <v>733</v>
      </c>
      <c r="W643" t="s">
        <v>120</v>
      </c>
      <c r="X643" t="s">
        <v>106</v>
      </c>
      <c r="Y643">
        <v>2026</v>
      </c>
      <c r="Z643">
        <v>2</v>
      </c>
      <c r="AA643" t="s">
        <v>1711</v>
      </c>
      <c r="AB643" t="s">
        <v>1703</v>
      </c>
    </row>
    <row r="644" spans="1:28" x14ac:dyDescent="0.25">
      <c r="A644" s="17" t="s">
        <v>2363</v>
      </c>
      <c r="B644" s="6">
        <v>46026</v>
      </c>
      <c r="C644" t="s">
        <v>1124</v>
      </c>
      <c r="D644" t="s">
        <v>964</v>
      </c>
      <c r="E644" t="s">
        <v>110</v>
      </c>
      <c r="F644">
        <v>33</v>
      </c>
      <c r="G644" t="s">
        <v>111</v>
      </c>
      <c r="H644" t="s">
        <v>152</v>
      </c>
      <c r="I644" t="s">
        <v>153</v>
      </c>
      <c r="J644" t="s">
        <v>99</v>
      </c>
      <c r="K644" t="s">
        <v>339</v>
      </c>
      <c r="L644" t="s">
        <v>340</v>
      </c>
      <c r="M644" t="s">
        <v>102</v>
      </c>
      <c r="N644" t="s">
        <v>342</v>
      </c>
      <c r="O644" t="s">
        <v>148</v>
      </c>
      <c r="P644">
        <v>2</v>
      </c>
      <c r="Q644">
        <v>65000</v>
      </c>
      <c r="R644">
        <v>0.1</v>
      </c>
      <c r="S644">
        <v>173</v>
      </c>
      <c r="T644">
        <f>Table1_1[[#This Row],[Quantity]]*Table1_1[[#This Row],[Unit_Price]]</f>
        <v>130000</v>
      </c>
      <c r="U644">
        <f>Table1_1[[#This Row],[Discount]]*Table1_1[[#This Row],[Revenue]]</f>
        <v>13000</v>
      </c>
      <c r="V644">
        <f>Table1_1[[#This Row],[Revenue]]-Table1_1[[#This Row],[Discount_amount]]-Table1_1[[#This Row],[Shipping_Cost]]</f>
        <v>116827</v>
      </c>
      <c r="W644" t="s">
        <v>120</v>
      </c>
      <c r="X644" t="s">
        <v>129</v>
      </c>
      <c r="Y644">
        <v>2026</v>
      </c>
      <c r="Z644">
        <v>1</v>
      </c>
      <c r="AA644" t="s">
        <v>1735</v>
      </c>
      <c r="AB644" t="s">
        <v>1712</v>
      </c>
    </row>
    <row r="645" spans="1:28" x14ac:dyDescent="0.25">
      <c r="A645" s="17" t="s">
        <v>2364</v>
      </c>
      <c r="B645" s="6">
        <v>46114</v>
      </c>
      <c r="C645" t="s">
        <v>896</v>
      </c>
      <c r="D645" t="s">
        <v>775</v>
      </c>
      <c r="E645" t="s">
        <v>110</v>
      </c>
      <c r="F645">
        <v>35</v>
      </c>
      <c r="G645" t="s">
        <v>96</v>
      </c>
      <c r="H645" t="s">
        <v>228</v>
      </c>
      <c r="I645" t="s">
        <v>229</v>
      </c>
      <c r="J645" t="s">
        <v>99</v>
      </c>
      <c r="K645" t="s">
        <v>230</v>
      </c>
      <c r="L645" t="s">
        <v>231</v>
      </c>
      <c r="M645" t="s">
        <v>232</v>
      </c>
      <c r="N645" t="s">
        <v>233</v>
      </c>
      <c r="O645" t="s">
        <v>119</v>
      </c>
      <c r="P645">
        <v>8</v>
      </c>
      <c r="Q645">
        <v>300</v>
      </c>
      <c r="R645">
        <v>0.05</v>
      </c>
      <c r="S645">
        <v>403</v>
      </c>
      <c r="T645">
        <f>Table1_1[[#This Row],[Quantity]]*Table1_1[[#This Row],[Unit_Price]]</f>
        <v>2400</v>
      </c>
      <c r="U645">
        <f>Table1_1[[#This Row],[Discount]]*Table1_1[[#This Row],[Revenue]]</f>
        <v>120</v>
      </c>
      <c r="V645">
        <f>Table1_1[[#This Row],[Revenue]]-Table1_1[[#This Row],[Discount_amount]]-Table1_1[[#This Row],[Shipping_Cost]]</f>
        <v>1877</v>
      </c>
      <c r="W645" t="s">
        <v>1716</v>
      </c>
      <c r="X645" t="s">
        <v>106</v>
      </c>
      <c r="Y645">
        <v>2026</v>
      </c>
      <c r="Z645">
        <v>2</v>
      </c>
      <c r="AA645" t="s">
        <v>1711</v>
      </c>
      <c r="AB645" t="s">
        <v>1720</v>
      </c>
    </row>
    <row r="646" spans="1:28" x14ac:dyDescent="0.25">
      <c r="A646" s="17" t="s">
        <v>2365</v>
      </c>
      <c r="B646" s="6">
        <v>46167</v>
      </c>
      <c r="C646" t="s">
        <v>704</v>
      </c>
      <c r="D646" t="s">
        <v>775</v>
      </c>
      <c r="E646" t="s">
        <v>95</v>
      </c>
      <c r="F646">
        <v>44</v>
      </c>
      <c r="G646" t="s">
        <v>111</v>
      </c>
      <c r="H646" t="s">
        <v>112</v>
      </c>
      <c r="I646" t="s">
        <v>113</v>
      </c>
      <c r="J646" t="s">
        <v>99</v>
      </c>
      <c r="K646" t="s">
        <v>310</v>
      </c>
      <c r="L646" t="s">
        <v>311</v>
      </c>
      <c r="M646" t="s">
        <v>102</v>
      </c>
      <c r="N646" t="s">
        <v>103</v>
      </c>
      <c r="O646" t="s">
        <v>198</v>
      </c>
      <c r="P646">
        <v>3</v>
      </c>
      <c r="Q646">
        <v>1200</v>
      </c>
      <c r="R646">
        <v>0.1</v>
      </c>
      <c r="S646">
        <v>83</v>
      </c>
      <c r="T646">
        <f>Table1_1[[#This Row],[Quantity]]*Table1_1[[#This Row],[Unit_Price]]</f>
        <v>3600</v>
      </c>
      <c r="U646">
        <f>Table1_1[[#This Row],[Discount]]*Table1_1[[#This Row],[Revenue]]</f>
        <v>360</v>
      </c>
      <c r="V646">
        <f>Table1_1[[#This Row],[Revenue]]-Table1_1[[#This Row],[Discount_amount]]-Table1_1[[#This Row],[Shipping_Cost]]</f>
        <v>3157</v>
      </c>
      <c r="W646" t="s">
        <v>120</v>
      </c>
      <c r="X646" t="s">
        <v>106</v>
      </c>
      <c r="Y646">
        <v>2026</v>
      </c>
      <c r="Z646">
        <v>2</v>
      </c>
      <c r="AA646" t="s">
        <v>1705</v>
      </c>
      <c r="AB646" t="s">
        <v>1737</v>
      </c>
    </row>
    <row r="647" spans="1:28" x14ac:dyDescent="0.25">
      <c r="A647" s="17" t="s">
        <v>2366</v>
      </c>
      <c r="B647" s="6">
        <v>46221</v>
      </c>
      <c r="C647" t="s">
        <v>444</v>
      </c>
      <c r="D647" t="s">
        <v>367</v>
      </c>
      <c r="E647" t="s">
        <v>110</v>
      </c>
      <c r="F647">
        <v>30</v>
      </c>
      <c r="G647" t="s">
        <v>111</v>
      </c>
      <c r="H647" t="s">
        <v>112</v>
      </c>
      <c r="I647" t="s">
        <v>113</v>
      </c>
      <c r="J647" t="s">
        <v>99</v>
      </c>
      <c r="K647" t="s">
        <v>339</v>
      </c>
      <c r="L647" t="s">
        <v>340</v>
      </c>
      <c r="M647" t="s">
        <v>102</v>
      </c>
      <c r="N647" t="s">
        <v>342</v>
      </c>
      <c r="O647" t="s">
        <v>148</v>
      </c>
      <c r="P647">
        <v>7</v>
      </c>
      <c r="Q647">
        <v>65000</v>
      </c>
      <c r="R647">
        <v>0.15</v>
      </c>
      <c r="S647">
        <v>172</v>
      </c>
      <c r="T647">
        <f>Table1_1[[#This Row],[Quantity]]*Table1_1[[#This Row],[Unit_Price]]</f>
        <v>455000</v>
      </c>
      <c r="U647">
        <f>Table1_1[[#This Row],[Discount]]*Table1_1[[#This Row],[Revenue]]</f>
        <v>68250</v>
      </c>
      <c r="V647">
        <f>Table1_1[[#This Row],[Revenue]]-Table1_1[[#This Row],[Discount_amount]]-Table1_1[[#This Row],[Shipping_Cost]]</f>
        <v>386578</v>
      </c>
      <c r="W647" t="s">
        <v>224</v>
      </c>
      <c r="X647" t="s">
        <v>106</v>
      </c>
      <c r="Y647">
        <v>2026</v>
      </c>
      <c r="Z647">
        <v>3</v>
      </c>
      <c r="AA647" t="s">
        <v>1702</v>
      </c>
      <c r="AB647" t="s">
        <v>1728</v>
      </c>
    </row>
    <row r="648" spans="1:28" x14ac:dyDescent="0.25">
      <c r="A648" s="17" t="s">
        <v>2367</v>
      </c>
      <c r="B648" s="6">
        <v>46096</v>
      </c>
      <c r="C648" t="s">
        <v>548</v>
      </c>
      <c r="D648" t="s">
        <v>520</v>
      </c>
      <c r="E648" t="s">
        <v>110</v>
      </c>
      <c r="F648">
        <v>22</v>
      </c>
      <c r="G648" t="s">
        <v>96</v>
      </c>
      <c r="H648" t="s">
        <v>207</v>
      </c>
      <c r="I648" t="s">
        <v>270</v>
      </c>
      <c r="J648" t="s">
        <v>147</v>
      </c>
      <c r="K648" t="s">
        <v>339</v>
      </c>
      <c r="L648" t="s">
        <v>340</v>
      </c>
      <c r="M648" t="s">
        <v>102</v>
      </c>
      <c r="N648" t="s">
        <v>342</v>
      </c>
      <c r="O648" t="s">
        <v>154</v>
      </c>
      <c r="P648">
        <v>2</v>
      </c>
      <c r="Q648">
        <v>65000</v>
      </c>
      <c r="R648">
        <v>0.1</v>
      </c>
      <c r="S648">
        <v>379</v>
      </c>
      <c r="T648">
        <f>Table1_1[[#This Row],[Quantity]]*Table1_1[[#This Row],[Unit_Price]]</f>
        <v>130000</v>
      </c>
      <c r="U648">
        <f>Table1_1[[#This Row],[Discount]]*Table1_1[[#This Row],[Revenue]]</f>
        <v>13000</v>
      </c>
      <c r="V648">
        <f>Table1_1[[#This Row],[Revenue]]-Table1_1[[#This Row],[Discount_amount]]-Table1_1[[#This Row],[Shipping_Cost]]</f>
        <v>116621</v>
      </c>
      <c r="W648" t="s">
        <v>1708</v>
      </c>
      <c r="X648" t="s">
        <v>106</v>
      </c>
      <c r="Y648">
        <v>2026</v>
      </c>
      <c r="Z648">
        <v>1</v>
      </c>
      <c r="AA648" t="s">
        <v>1717</v>
      </c>
      <c r="AB648" t="s">
        <v>1712</v>
      </c>
    </row>
    <row r="649" spans="1:28" x14ac:dyDescent="0.25">
      <c r="A649" s="17" t="s">
        <v>2368</v>
      </c>
      <c r="B649" s="6">
        <v>46100</v>
      </c>
      <c r="C649" t="s">
        <v>1313</v>
      </c>
      <c r="D649" t="s">
        <v>365</v>
      </c>
      <c r="E649" t="s">
        <v>110</v>
      </c>
      <c r="F649">
        <v>43</v>
      </c>
      <c r="G649" t="s">
        <v>111</v>
      </c>
      <c r="H649" t="s">
        <v>112</v>
      </c>
      <c r="I649" t="s">
        <v>113</v>
      </c>
      <c r="J649" t="s">
        <v>114</v>
      </c>
      <c r="K649" t="s">
        <v>115</v>
      </c>
      <c r="L649" t="s">
        <v>116</v>
      </c>
      <c r="M649" t="s">
        <v>117</v>
      </c>
      <c r="N649" t="s">
        <v>118</v>
      </c>
      <c r="O649" t="s">
        <v>169</v>
      </c>
      <c r="P649">
        <v>7</v>
      </c>
      <c r="Q649">
        <v>1600</v>
      </c>
      <c r="R649">
        <v>0.15</v>
      </c>
      <c r="S649">
        <v>298</v>
      </c>
      <c r="T649">
        <f>Table1_1[[#This Row],[Quantity]]*Table1_1[[#This Row],[Unit_Price]]</f>
        <v>11200</v>
      </c>
      <c r="U649">
        <f>Table1_1[[#This Row],[Discount]]*Table1_1[[#This Row],[Revenue]]</f>
        <v>1680</v>
      </c>
      <c r="V649">
        <f>Table1_1[[#This Row],[Revenue]]-Table1_1[[#This Row],[Discount_amount]]-Table1_1[[#This Row],[Shipping_Cost]]</f>
        <v>9222</v>
      </c>
      <c r="W649" t="s">
        <v>224</v>
      </c>
      <c r="X649" t="s">
        <v>106</v>
      </c>
      <c r="Y649">
        <v>2026</v>
      </c>
      <c r="Z649">
        <v>1</v>
      </c>
      <c r="AA649" t="s">
        <v>1717</v>
      </c>
      <c r="AB649" t="s">
        <v>1720</v>
      </c>
    </row>
    <row r="650" spans="1:28" x14ac:dyDescent="0.25">
      <c r="A650" s="17" t="s">
        <v>2369</v>
      </c>
      <c r="B650" s="6">
        <v>46145</v>
      </c>
      <c r="C650" t="s">
        <v>383</v>
      </c>
      <c r="D650" t="s">
        <v>672</v>
      </c>
      <c r="E650" t="s">
        <v>110</v>
      </c>
      <c r="F650">
        <v>52</v>
      </c>
      <c r="G650" t="s">
        <v>111</v>
      </c>
      <c r="H650" t="s">
        <v>112</v>
      </c>
      <c r="I650" t="s">
        <v>113</v>
      </c>
      <c r="J650" t="s">
        <v>147</v>
      </c>
      <c r="K650" t="s">
        <v>115</v>
      </c>
      <c r="L650" t="s">
        <v>116</v>
      </c>
      <c r="M650" t="s">
        <v>117</v>
      </c>
      <c r="N650" t="s">
        <v>118</v>
      </c>
      <c r="O650" t="s">
        <v>194</v>
      </c>
      <c r="P650">
        <v>8</v>
      </c>
      <c r="Q650">
        <v>1600</v>
      </c>
      <c r="R650">
        <v>0.05</v>
      </c>
      <c r="S650">
        <v>182</v>
      </c>
      <c r="T650">
        <f>Table1_1[[#This Row],[Quantity]]*Table1_1[[#This Row],[Unit_Price]]</f>
        <v>12800</v>
      </c>
      <c r="U650">
        <f>Table1_1[[#This Row],[Discount]]*Table1_1[[#This Row],[Revenue]]</f>
        <v>640</v>
      </c>
      <c r="V650">
        <f>Table1_1[[#This Row],[Revenue]]-Table1_1[[#This Row],[Discount_amount]]-Table1_1[[#This Row],[Shipping_Cost]]</f>
        <v>11978</v>
      </c>
      <c r="W650" t="s">
        <v>224</v>
      </c>
      <c r="X650" t="s">
        <v>129</v>
      </c>
      <c r="Y650">
        <v>2026</v>
      </c>
      <c r="Z650">
        <v>2</v>
      </c>
      <c r="AA650" t="s">
        <v>1705</v>
      </c>
      <c r="AB650" t="s">
        <v>1712</v>
      </c>
    </row>
    <row r="651" spans="1:28" x14ac:dyDescent="0.25">
      <c r="A651" s="17" t="s">
        <v>2370</v>
      </c>
      <c r="B651" s="6">
        <v>46072</v>
      </c>
      <c r="C651" t="s">
        <v>272</v>
      </c>
      <c r="D651" t="s">
        <v>945</v>
      </c>
      <c r="E651" t="s">
        <v>110</v>
      </c>
      <c r="F651">
        <v>45</v>
      </c>
      <c r="G651" t="s">
        <v>111</v>
      </c>
      <c r="H651" t="s">
        <v>145</v>
      </c>
      <c r="I651" t="s">
        <v>303</v>
      </c>
      <c r="J651" t="s">
        <v>147</v>
      </c>
      <c r="K651" t="s">
        <v>310</v>
      </c>
      <c r="L651" t="s">
        <v>311</v>
      </c>
      <c r="M651" t="s">
        <v>102</v>
      </c>
      <c r="N651" t="s">
        <v>103</v>
      </c>
      <c r="O651" t="s">
        <v>194</v>
      </c>
      <c r="P651">
        <v>8</v>
      </c>
      <c r="Q651">
        <v>1200</v>
      </c>
      <c r="R651">
        <v>0.05</v>
      </c>
      <c r="S651">
        <v>369</v>
      </c>
      <c r="T651">
        <f>Table1_1[[#This Row],[Quantity]]*Table1_1[[#This Row],[Unit_Price]]</f>
        <v>9600</v>
      </c>
      <c r="U651">
        <f>Table1_1[[#This Row],[Discount]]*Table1_1[[#This Row],[Revenue]]</f>
        <v>480</v>
      </c>
      <c r="V651">
        <f>Table1_1[[#This Row],[Revenue]]-Table1_1[[#This Row],[Discount_amount]]-Table1_1[[#This Row],[Shipping_Cost]]</f>
        <v>8751</v>
      </c>
      <c r="W651" t="s">
        <v>120</v>
      </c>
      <c r="X651" t="s">
        <v>106</v>
      </c>
      <c r="Y651">
        <v>2026</v>
      </c>
      <c r="Z651">
        <v>1</v>
      </c>
      <c r="AA651" t="s">
        <v>1709</v>
      </c>
      <c r="AB651" t="s">
        <v>1720</v>
      </c>
    </row>
    <row r="652" spans="1:28" x14ac:dyDescent="0.25">
      <c r="A652" s="17" t="s">
        <v>2371</v>
      </c>
      <c r="B652" s="6">
        <v>46157</v>
      </c>
      <c r="C652" t="s">
        <v>677</v>
      </c>
      <c r="D652" t="s">
        <v>440</v>
      </c>
      <c r="E652" t="s">
        <v>95</v>
      </c>
      <c r="F652">
        <v>41</v>
      </c>
      <c r="G652" t="s">
        <v>159</v>
      </c>
      <c r="H652" t="s">
        <v>202</v>
      </c>
      <c r="I652" t="s">
        <v>203</v>
      </c>
      <c r="J652" t="s">
        <v>147</v>
      </c>
      <c r="K652" t="s">
        <v>174</v>
      </c>
      <c r="L652" t="s">
        <v>1724</v>
      </c>
      <c r="M652" t="s">
        <v>102</v>
      </c>
      <c r="N652" t="s">
        <v>176</v>
      </c>
      <c r="O652" t="s">
        <v>198</v>
      </c>
      <c r="P652">
        <v>2</v>
      </c>
      <c r="Q652">
        <v>12500</v>
      </c>
      <c r="R652">
        <v>0.1</v>
      </c>
      <c r="S652">
        <v>319</v>
      </c>
      <c r="T652">
        <f>Table1_1[[#This Row],[Quantity]]*Table1_1[[#This Row],[Unit_Price]]</f>
        <v>25000</v>
      </c>
      <c r="U652">
        <f>Table1_1[[#This Row],[Discount]]*Table1_1[[#This Row],[Revenue]]</f>
        <v>2500</v>
      </c>
      <c r="V652">
        <f>Table1_1[[#This Row],[Revenue]]-Table1_1[[#This Row],[Discount_amount]]-Table1_1[[#This Row],[Shipping_Cost]]</f>
        <v>22181</v>
      </c>
      <c r="W652" t="s">
        <v>105</v>
      </c>
      <c r="X652" t="s">
        <v>106</v>
      </c>
      <c r="Y652">
        <v>2026</v>
      </c>
      <c r="Z652">
        <v>2</v>
      </c>
      <c r="AA652" t="s">
        <v>1705</v>
      </c>
      <c r="AB652" t="s">
        <v>1722</v>
      </c>
    </row>
    <row r="653" spans="1:28" x14ac:dyDescent="0.25">
      <c r="A653" s="17" t="s">
        <v>2372</v>
      </c>
      <c r="B653" s="6">
        <v>46109</v>
      </c>
      <c r="C653" t="s">
        <v>998</v>
      </c>
      <c r="D653" t="s">
        <v>569</v>
      </c>
      <c r="E653" t="s">
        <v>95</v>
      </c>
      <c r="F653">
        <v>45</v>
      </c>
      <c r="G653" t="s">
        <v>111</v>
      </c>
      <c r="H653" t="s">
        <v>236</v>
      </c>
      <c r="I653" t="s">
        <v>326</v>
      </c>
      <c r="J653" t="s">
        <v>99</v>
      </c>
      <c r="K653" t="s">
        <v>230</v>
      </c>
      <c r="L653" t="s">
        <v>231</v>
      </c>
      <c r="M653" t="s">
        <v>232</v>
      </c>
      <c r="N653" t="s">
        <v>233</v>
      </c>
      <c r="O653" t="s">
        <v>148</v>
      </c>
      <c r="P653">
        <v>6</v>
      </c>
      <c r="Q653">
        <v>300</v>
      </c>
      <c r="R653">
        <v>0.15</v>
      </c>
      <c r="S653">
        <v>338</v>
      </c>
      <c r="T653">
        <f>Table1_1[[#This Row],[Quantity]]*Table1_1[[#This Row],[Unit_Price]]</f>
        <v>1800</v>
      </c>
      <c r="U653">
        <f>Table1_1[[#This Row],[Discount]]*Table1_1[[#This Row],[Revenue]]</f>
        <v>270</v>
      </c>
      <c r="V653">
        <f>Table1_1[[#This Row],[Revenue]]-Table1_1[[#This Row],[Discount_amount]]-Table1_1[[#This Row],[Shipping_Cost]]</f>
        <v>1192</v>
      </c>
      <c r="W653" t="s">
        <v>1716</v>
      </c>
      <c r="X653" t="s">
        <v>129</v>
      </c>
      <c r="Y653">
        <v>2026</v>
      </c>
      <c r="Z653">
        <v>1</v>
      </c>
      <c r="AA653" t="s">
        <v>1717</v>
      </c>
      <c r="AB653" t="s">
        <v>1728</v>
      </c>
    </row>
    <row r="654" spans="1:28" x14ac:dyDescent="0.25">
      <c r="A654" s="17" t="s">
        <v>2373</v>
      </c>
      <c r="B654" s="6">
        <v>46077</v>
      </c>
      <c r="C654" t="s">
        <v>581</v>
      </c>
      <c r="D654" t="s">
        <v>540</v>
      </c>
      <c r="E654" t="s">
        <v>110</v>
      </c>
      <c r="F654">
        <v>28</v>
      </c>
      <c r="G654" t="s">
        <v>133</v>
      </c>
      <c r="H654" t="s">
        <v>390</v>
      </c>
      <c r="I654" t="s">
        <v>391</v>
      </c>
      <c r="J654" t="s">
        <v>114</v>
      </c>
      <c r="K654" t="s">
        <v>174</v>
      </c>
      <c r="L654" t="s">
        <v>1724</v>
      </c>
      <c r="M654" t="s">
        <v>102</v>
      </c>
      <c r="N654" t="s">
        <v>176</v>
      </c>
      <c r="O654" t="s">
        <v>169</v>
      </c>
      <c r="P654">
        <v>3</v>
      </c>
      <c r="Q654">
        <v>12500</v>
      </c>
      <c r="R654">
        <v>0.05</v>
      </c>
      <c r="S654">
        <v>149</v>
      </c>
      <c r="T654">
        <f>Table1_1[[#This Row],[Quantity]]*Table1_1[[#This Row],[Unit_Price]]</f>
        <v>37500</v>
      </c>
      <c r="U654">
        <f>Table1_1[[#This Row],[Discount]]*Table1_1[[#This Row],[Revenue]]</f>
        <v>1875</v>
      </c>
      <c r="V654">
        <f>Table1_1[[#This Row],[Revenue]]-Table1_1[[#This Row],[Discount_amount]]-Table1_1[[#This Row],[Shipping_Cost]]</f>
        <v>35476</v>
      </c>
      <c r="W654" t="s">
        <v>1716</v>
      </c>
      <c r="X654" t="s">
        <v>106</v>
      </c>
      <c r="Y654">
        <v>2026</v>
      </c>
      <c r="Z654">
        <v>1</v>
      </c>
      <c r="AA654" t="s">
        <v>1709</v>
      </c>
      <c r="AB654" t="s">
        <v>1706</v>
      </c>
    </row>
    <row r="655" spans="1:28" x14ac:dyDescent="0.25">
      <c r="A655" s="17" t="s">
        <v>2374</v>
      </c>
      <c r="B655" s="6">
        <v>46174</v>
      </c>
      <c r="C655" t="s">
        <v>266</v>
      </c>
      <c r="D655" t="s">
        <v>567</v>
      </c>
      <c r="E655" t="s">
        <v>110</v>
      </c>
      <c r="F655">
        <v>27</v>
      </c>
      <c r="G655" t="s">
        <v>133</v>
      </c>
      <c r="H655" t="s">
        <v>134</v>
      </c>
      <c r="I655" t="s">
        <v>135</v>
      </c>
      <c r="J655" t="s">
        <v>99</v>
      </c>
      <c r="K655" t="s">
        <v>238</v>
      </c>
      <c r="L655" t="s">
        <v>239</v>
      </c>
      <c r="M655" t="s">
        <v>126</v>
      </c>
      <c r="N655" t="s">
        <v>240</v>
      </c>
      <c r="O655" t="s">
        <v>198</v>
      </c>
      <c r="P655">
        <v>6</v>
      </c>
      <c r="Q655">
        <v>10500</v>
      </c>
      <c r="R655">
        <v>0.1</v>
      </c>
      <c r="S655">
        <v>114</v>
      </c>
      <c r="T655">
        <f>Table1_1[[#This Row],[Quantity]]*Table1_1[[#This Row],[Unit_Price]]</f>
        <v>63000</v>
      </c>
      <c r="U655">
        <f>Table1_1[[#This Row],[Discount]]*Table1_1[[#This Row],[Revenue]]</f>
        <v>6300</v>
      </c>
      <c r="V655">
        <f>Table1_1[[#This Row],[Revenue]]-Table1_1[[#This Row],[Discount_amount]]-Table1_1[[#This Row],[Shipping_Cost]]</f>
        <v>56586</v>
      </c>
      <c r="W655" t="s">
        <v>105</v>
      </c>
      <c r="X655" t="s">
        <v>141</v>
      </c>
      <c r="Y655">
        <v>2026</v>
      </c>
      <c r="Z655">
        <v>2</v>
      </c>
      <c r="AA655" t="s">
        <v>1714</v>
      </c>
      <c r="AB655" t="s">
        <v>1737</v>
      </c>
    </row>
    <row r="656" spans="1:28" x14ac:dyDescent="0.25">
      <c r="A656" s="17" t="s">
        <v>2375</v>
      </c>
      <c r="B656" s="6">
        <v>46162</v>
      </c>
      <c r="C656" t="s">
        <v>157</v>
      </c>
      <c r="D656" t="s">
        <v>1321</v>
      </c>
      <c r="E656" t="s">
        <v>95</v>
      </c>
      <c r="F656">
        <v>48</v>
      </c>
      <c r="G656" t="s">
        <v>111</v>
      </c>
      <c r="H656" t="s">
        <v>236</v>
      </c>
      <c r="I656" t="s">
        <v>326</v>
      </c>
      <c r="J656" t="s">
        <v>147</v>
      </c>
      <c r="K656" t="s">
        <v>136</v>
      </c>
      <c r="L656" t="s">
        <v>137</v>
      </c>
      <c r="M656" t="s">
        <v>138</v>
      </c>
      <c r="N656" t="s">
        <v>139</v>
      </c>
      <c r="O656" t="s">
        <v>140</v>
      </c>
      <c r="P656">
        <v>8</v>
      </c>
      <c r="Q656">
        <v>1200</v>
      </c>
      <c r="R656">
        <v>0</v>
      </c>
      <c r="S656">
        <v>259</v>
      </c>
      <c r="T656">
        <f>Table1_1[[#This Row],[Quantity]]*Table1_1[[#This Row],[Unit_Price]]</f>
        <v>9600</v>
      </c>
      <c r="U656">
        <f>Table1_1[[#This Row],[Discount]]*Table1_1[[#This Row],[Revenue]]</f>
        <v>0</v>
      </c>
      <c r="V656">
        <f>Table1_1[[#This Row],[Revenue]]-Table1_1[[#This Row],[Discount_amount]]-Table1_1[[#This Row],[Shipping_Cost]]</f>
        <v>9341</v>
      </c>
      <c r="W656" t="s">
        <v>1708</v>
      </c>
      <c r="X656" t="s">
        <v>106</v>
      </c>
      <c r="Y656">
        <v>2026</v>
      </c>
      <c r="Z656">
        <v>2</v>
      </c>
      <c r="AA656" t="s">
        <v>1705</v>
      </c>
      <c r="AB656" t="s">
        <v>1703</v>
      </c>
    </row>
    <row r="657" spans="1:28" x14ac:dyDescent="0.25">
      <c r="A657" s="17" t="s">
        <v>2376</v>
      </c>
      <c r="B657" s="6">
        <v>46244</v>
      </c>
      <c r="C657" t="s">
        <v>419</v>
      </c>
      <c r="D657" t="s">
        <v>542</v>
      </c>
      <c r="E657" t="s">
        <v>95</v>
      </c>
      <c r="F657">
        <v>44</v>
      </c>
      <c r="G657" t="s">
        <v>133</v>
      </c>
      <c r="H657" t="s">
        <v>180</v>
      </c>
      <c r="I657" t="s">
        <v>181</v>
      </c>
      <c r="J657" t="s">
        <v>114</v>
      </c>
      <c r="K657" t="s">
        <v>222</v>
      </c>
      <c r="L657" t="s">
        <v>1739</v>
      </c>
      <c r="M657" t="s">
        <v>102</v>
      </c>
      <c r="N657" t="s">
        <v>103</v>
      </c>
      <c r="O657" t="s">
        <v>198</v>
      </c>
      <c r="P657">
        <v>7</v>
      </c>
      <c r="Q657">
        <v>1600</v>
      </c>
      <c r="R657">
        <v>0.15</v>
      </c>
      <c r="S657">
        <v>95</v>
      </c>
      <c r="T657">
        <f>Table1_1[[#This Row],[Quantity]]*Table1_1[[#This Row],[Unit_Price]]</f>
        <v>11200</v>
      </c>
      <c r="U657">
        <f>Table1_1[[#This Row],[Discount]]*Table1_1[[#This Row],[Revenue]]</f>
        <v>1680</v>
      </c>
      <c r="V657">
        <f>Table1_1[[#This Row],[Revenue]]-Table1_1[[#This Row],[Discount_amount]]-Table1_1[[#This Row],[Shipping_Cost]]</f>
        <v>9425</v>
      </c>
      <c r="W657" t="s">
        <v>120</v>
      </c>
      <c r="X657" t="s">
        <v>106</v>
      </c>
      <c r="Y657">
        <v>2026</v>
      </c>
      <c r="Z657">
        <v>3</v>
      </c>
      <c r="AA657" t="s">
        <v>1743</v>
      </c>
      <c r="AB657" t="s">
        <v>1737</v>
      </c>
    </row>
    <row r="658" spans="1:28" x14ac:dyDescent="0.25">
      <c r="A658" s="17" t="s">
        <v>2377</v>
      </c>
      <c r="B658" s="6">
        <v>46117</v>
      </c>
      <c r="C658" t="s">
        <v>630</v>
      </c>
      <c r="D658" t="s">
        <v>529</v>
      </c>
      <c r="E658" t="s">
        <v>95</v>
      </c>
      <c r="F658">
        <v>27</v>
      </c>
      <c r="G658" t="s">
        <v>96</v>
      </c>
      <c r="H658" t="s">
        <v>97</v>
      </c>
      <c r="I658" t="s">
        <v>98</v>
      </c>
      <c r="J658" t="s">
        <v>114</v>
      </c>
      <c r="K658" t="s">
        <v>136</v>
      </c>
      <c r="L658" t="s">
        <v>137</v>
      </c>
      <c r="M658" t="s">
        <v>138</v>
      </c>
      <c r="N658" t="s">
        <v>139</v>
      </c>
      <c r="O658" t="s">
        <v>119</v>
      </c>
      <c r="P658">
        <v>2</v>
      </c>
      <c r="Q658">
        <v>1200</v>
      </c>
      <c r="R658">
        <v>0.05</v>
      </c>
      <c r="S658">
        <v>147</v>
      </c>
      <c r="T658">
        <f>Table1_1[[#This Row],[Quantity]]*Table1_1[[#This Row],[Unit_Price]]</f>
        <v>2400</v>
      </c>
      <c r="U658">
        <f>Table1_1[[#This Row],[Discount]]*Table1_1[[#This Row],[Revenue]]</f>
        <v>120</v>
      </c>
      <c r="V658">
        <f>Table1_1[[#This Row],[Revenue]]-Table1_1[[#This Row],[Discount_amount]]-Table1_1[[#This Row],[Shipping_Cost]]</f>
        <v>2133</v>
      </c>
      <c r="W658" t="s">
        <v>105</v>
      </c>
      <c r="X658" t="s">
        <v>106</v>
      </c>
      <c r="Y658">
        <v>2026</v>
      </c>
      <c r="Z658">
        <v>2</v>
      </c>
      <c r="AA658" t="s">
        <v>1711</v>
      </c>
      <c r="AB658" t="s">
        <v>1712</v>
      </c>
    </row>
    <row r="659" spans="1:28" x14ac:dyDescent="0.25">
      <c r="A659" s="17" t="s">
        <v>2378</v>
      </c>
      <c r="B659" s="6">
        <v>46100</v>
      </c>
      <c r="C659" t="s">
        <v>613</v>
      </c>
      <c r="D659" t="s">
        <v>675</v>
      </c>
      <c r="E659" t="s">
        <v>110</v>
      </c>
      <c r="F659">
        <v>48</v>
      </c>
      <c r="G659" t="s">
        <v>96</v>
      </c>
      <c r="H659" t="s">
        <v>228</v>
      </c>
      <c r="I659" t="s">
        <v>229</v>
      </c>
      <c r="J659" t="s">
        <v>147</v>
      </c>
      <c r="K659" t="s">
        <v>124</v>
      </c>
      <c r="L659" t="s">
        <v>125</v>
      </c>
      <c r="M659" t="s">
        <v>126</v>
      </c>
      <c r="N659" t="s">
        <v>127</v>
      </c>
      <c r="O659" t="s">
        <v>154</v>
      </c>
      <c r="P659">
        <v>3</v>
      </c>
      <c r="Q659">
        <v>8500</v>
      </c>
      <c r="R659">
        <v>0.1</v>
      </c>
      <c r="S659">
        <v>268</v>
      </c>
      <c r="T659">
        <f>Table1_1[[#This Row],[Quantity]]*Table1_1[[#This Row],[Unit_Price]]</f>
        <v>25500</v>
      </c>
      <c r="U659">
        <f>Table1_1[[#This Row],[Discount]]*Table1_1[[#This Row],[Revenue]]</f>
        <v>2550</v>
      </c>
      <c r="V659">
        <f>Table1_1[[#This Row],[Revenue]]-Table1_1[[#This Row],[Discount_amount]]-Table1_1[[#This Row],[Shipping_Cost]]</f>
        <v>22682</v>
      </c>
      <c r="W659" t="s">
        <v>105</v>
      </c>
      <c r="X659" t="s">
        <v>106</v>
      </c>
      <c r="Y659">
        <v>2026</v>
      </c>
      <c r="Z659">
        <v>1</v>
      </c>
      <c r="AA659" t="s">
        <v>1717</v>
      </c>
      <c r="AB659" t="s">
        <v>1720</v>
      </c>
    </row>
    <row r="660" spans="1:28" x14ac:dyDescent="0.25">
      <c r="A660" s="17" t="s">
        <v>2379</v>
      </c>
      <c r="B660" s="6">
        <v>46060</v>
      </c>
      <c r="C660" t="s">
        <v>1326</v>
      </c>
      <c r="D660" t="s">
        <v>386</v>
      </c>
      <c r="E660" t="s">
        <v>95</v>
      </c>
      <c r="F660">
        <v>34</v>
      </c>
      <c r="G660" t="s">
        <v>159</v>
      </c>
      <c r="H660" t="s">
        <v>202</v>
      </c>
      <c r="I660" t="s">
        <v>203</v>
      </c>
      <c r="J660" t="s">
        <v>99</v>
      </c>
      <c r="K660" t="s">
        <v>230</v>
      </c>
      <c r="L660" t="s">
        <v>231</v>
      </c>
      <c r="M660" t="s">
        <v>232</v>
      </c>
      <c r="N660" t="s">
        <v>233</v>
      </c>
      <c r="O660" t="s">
        <v>148</v>
      </c>
      <c r="P660">
        <v>3</v>
      </c>
      <c r="Q660">
        <v>300</v>
      </c>
      <c r="R660">
        <v>0.1</v>
      </c>
      <c r="S660">
        <v>74</v>
      </c>
      <c r="T660">
        <f>Table1_1[[#This Row],[Quantity]]*Table1_1[[#This Row],[Unit_Price]]</f>
        <v>900</v>
      </c>
      <c r="U660">
        <f>Table1_1[[#This Row],[Discount]]*Table1_1[[#This Row],[Revenue]]</f>
        <v>90</v>
      </c>
      <c r="V660">
        <f>Table1_1[[#This Row],[Revenue]]-Table1_1[[#This Row],[Discount_amount]]-Table1_1[[#This Row],[Shipping_Cost]]</f>
        <v>736</v>
      </c>
      <c r="W660" t="s">
        <v>224</v>
      </c>
      <c r="X660" t="s">
        <v>129</v>
      </c>
      <c r="Y660">
        <v>2026</v>
      </c>
      <c r="Z660">
        <v>1</v>
      </c>
      <c r="AA660" t="s">
        <v>1709</v>
      </c>
      <c r="AB660" t="s">
        <v>1728</v>
      </c>
    </row>
    <row r="661" spans="1:28" x14ac:dyDescent="0.25">
      <c r="A661" s="17" t="s">
        <v>2380</v>
      </c>
      <c r="B661" s="6">
        <v>46175</v>
      </c>
      <c r="C661" t="s">
        <v>347</v>
      </c>
      <c r="D661" t="s">
        <v>480</v>
      </c>
      <c r="E661" t="s">
        <v>95</v>
      </c>
      <c r="F661">
        <v>48</v>
      </c>
      <c r="G661" t="s">
        <v>133</v>
      </c>
      <c r="H661" t="s">
        <v>390</v>
      </c>
      <c r="I661" t="s">
        <v>391</v>
      </c>
      <c r="J661" t="s">
        <v>99</v>
      </c>
      <c r="K661" t="s">
        <v>230</v>
      </c>
      <c r="L661" t="s">
        <v>231</v>
      </c>
      <c r="M661" t="s">
        <v>232</v>
      </c>
      <c r="N661" t="s">
        <v>233</v>
      </c>
      <c r="O661" t="s">
        <v>104</v>
      </c>
      <c r="P661">
        <v>8</v>
      </c>
      <c r="Q661">
        <v>300</v>
      </c>
      <c r="R661">
        <v>0.15</v>
      </c>
      <c r="S661">
        <v>346</v>
      </c>
      <c r="T661">
        <f>Table1_1[[#This Row],[Quantity]]*Table1_1[[#This Row],[Unit_Price]]</f>
        <v>2400</v>
      </c>
      <c r="U661">
        <f>Table1_1[[#This Row],[Discount]]*Table1_1[[#This Row],[Revenue]]</f>
        <v>360</v>
      </c>
      <c r="V661">
        <f>Table1_1[[#This Row],[Revenue]]-Table1_1[[#This Row],[Discount_amount]]-Table1_1[[#This Row],[Shipping_Cost]]</f>
        <v>1694</v>
      </c>
      <c r="W661" t="s">
        <v>105</v>
      </c>
      <c r="X661" t="s">
        <v>106</v>
      </c>
      <c r="Y661">
        <v>2026</v>
      </c>
      <c r="Z661">
        <v>2</v>
      </c>
      <c r="AA661" t="s">
        <v>1714</v>
      </c>
      <c r="AB661" t="s">
        <v>1706</v>
      </c>
    </row>
    <row r="662" spans="1:28" x14ac:dyDescent="0.25">
      <c r="A662" s="17" t="s">
        <v>2381</v>
      </c>
      <c r="B662" s="6">
        <v>46078</v>
      </c>
      <c r="C662" t="s">
        <v>819</v>
      </c>
      <c r="D662" t="s">
        <v>651</v>
      </c>
      <c r="E662" t="s">
        <v>95</v>
      </c>
      <c r="F662">
        <v>53</v>
      </c>
      <c r="G662" t="s">
        <v>111</v>
      </c>
      <c r="H662" t="s">
        <v>236</v>
      </c>
      <c r="I662" t="s">
        <v>237</v>
      </c>
      <c r="J662" t="s">
        <v>147</v>
      </c>
      <c r="K662" t="s">
        <v>238</v>
      </c>
      <c r="L662" t="s">
        <v>239</v>
      </c>
      <c r="M662" t="s">
        <v>126</v>
      </c>
      <c r="N662" t="s">
        <v>240</v>
      </c>
      <c r="O662" t="s">
        <v>148</v>
      </c>
      <c r="P662">
        <v>6</v>
      </c>
      <c r="Q662">
        <v>10500</v>
      </c>
      <c r="R662">
        <v>0.05</v>
      </c>
      <c r="S662">
        <v>437</v>
      </c>
      <c r="T662">
        <f>Table1_1[[#This Row],[Quantity]]*Table1_1[[#This Row],[Unit_Price]]</f>
        <v>63000</v>
      </c>
      <c r="U662">
        <f>Table1_1[[#This Row],[Discount]]*Table1_1[[#This Row],[Revenue]]</f>
        <v>3150</v>
      </c>
      <c r="V662">
        <f>Table1_1[[#This Row],[Revenue]]-Table1_1[[#This Row],[Discount_amount]]-Table1_1[[#This Row],[Shipping_Cost]]</f>
        <v>59413</v>
      </c>
      <c r="W662" t="s">
        <v>120</v>
      </c>
      <c r="X662" t="s">
        <v>129</v>
      </c>
      <c r="Y662">
        <v>2026</v>
      </c>
      <c r="Z662">
        <v>1</v>
      </c>
      <c r="AA662" t="s">
        <v>1709</v>
      </c>
      <c r="AB662" t="s">
        <v>1703</v>
      </c>
    </row>
    <row r="663" spans="1:28" x14ac:dyDescent="0.25">
      <c r="A663" s="17" t="s">
        <v>2382</v>
      </c>
      <c r="B663" s="6">
        <v>46042</v>
      </c>
      <c r="C663" t="s">
        <v>856</v>
      </c>
      <c r="D663" t="s">
        <v>1025</v>
      </c>
      <c r="E663" t="s">
        <v>95</v>
      </c>
      <c r="F663">
        <v>38</v>
      </c>
      <c r="G663" t="s">
        <v>111</v>
      </c>
      <c r="H663" t="s">
        <v>236</v>
      </c>
      <c r="I663" t="s">
        <v>326</v>
      </c>
      <c r="J663" t="s">
        <v>114</v>
      </c>
      <c r="K663" t="s">
        <v>310</v>
      </c>
      <c r="L663" t="s">
        <v>311</v>
      </c>
      <c r="M663" t="s">
        <v>102</v>
      </c>
      <c r="N663" t="s">
        <v>103</v>
      </c>
      <c r="O663" t="s">
        <v>140</v>
      </c>
      <c r="P663">
        <v>6</v>
      </c>
      <c r="Q663">
        <v>1200</v>
      </c>
      <c r="R663">
        <v>0</v>
      </c>
      <c r="S663">
        <v>145</v>
      </c>
      <c r="T663">
        <f>Table1_1[[#This Row],[Quantity]]*Table1_1[[#This Row],[Unit_Price]]</f>
        <v>7200</v>
      </c>
      <c r="U663">
        <f>Table1_1[[#This Row],[Discount]]*Table1_1[[#This Row],[Revenue]]</f>
        <v>0</v>
      </c>
      <c r="V663">
        <f>Table1_1[[#This Row],[Revenue]]-Table1_1[[#This Row],[Discount_amount]]-Table1_1[[#This Row],[Shipping_Cost]]</f>
        <v>7055</v>
      </c>
      <c r="W663" t="s">
        <v>224</v>
      </c>
      <c r="X663" t="s">
        <v>141</v>
      </c>
      <c r="Y663">
        <v>2026</v>
      </c>
      <c r="Z663">
        <v>1</v>
      </c>
      <c r="AA663" t="s">
        <v>1735</v>
      </c>
      <c r="AB663" t="s">
        <v>1706</v>
      </c>
    </row>
    <row r="664" spans="1:28" x14ac:dyDescent="0.25">
      <c r="A664" s="17" t="s">
        <v>2383</v>
      </c>
      <c r="B664" s="6">
        <v>46025</v>
      </c>
      <c r="C664" t="s">
        <v>455</v>
      </c>
      <c r="D664" t="s">
        <v>465</v>
      </c>
      <c r="E664" t="s">
        <v>110</v>
      </c>
      <c r="F664">
        <v>41</v>
      </c>
      <c r="G664" t="s">
        <v>111</v>
      </c>
      <c r="H664" t="s">
        <v>112</v>
      </c>
      <c r="I664" t="s">
        <v>173</v>
      </c>
      <c r="J664" t="s">
        <v>114</v>
      </c>
      <c r="K664" t="s">
        <v>222</v>
      </c>
      <c r="L664" t="s">
        <v>1739</v>
      </c>
      <c r="M664" t="s">
        <v>102</v>
      </c>
      <c r="N664" t="s">
        <v>103</v>
      </c>
      <c r="O664" t="s">
        <v>119</v>
      </c>
      <c r="P664">
        <v>3</v>
      </c>
      <c r="Q664">
        <v>1600</v>
      </c>
      <c r="R664">
        <v>0.05</v>
      </c>
      <c r="S664">
        <v>81</v>
      </c>
      <c r="T664">
        <f>Table1_1[[#This Row],[Quantity]]*Table1_1[[#This Row],[Unit_Price]]</f>
        <v>4800</v>
      </c>
      <c r="U664">
        <f>Table1_1[[#This Row],[Discount]]*Table1_1[[#This Row],[Revenue]]</f>
        <v>240</v>
      </c>
      <c r="V664">
        <f>Table1_1[[#This Row],[Revenue]]-Table1_1[[#This Row],[Discount_amount]]-Table1_1[[#This Row],[Shipping_Cost]]</f>
        <v>4479</v>
      </c>
      <c r="W664" t="s">
        <v>1708</v>
      </c>
      <c r="X664" t="s">
        <v>106</v>
      </c>
      <c r="Y664">
        <v>2026</v>
      </c>
      <c r="Z664">
        <v>1</v>
      </c>
      <c r="AA664" t="s">
        <v>1735</v>
      </c>
      <c r="AB664" t="s">
        <v>1728</v>
      </c>
    </row>
    <row r="665" spans="1:28" x14ac:dyDescent="0.25">
      <c r="A665" s="17" t="s">
        <v>2384</v>
      </c>
      <c r="B665" s="6">
        <v>46190</v>
      </c>
      <c r="C665" t="s">
        <v>687</v>
      </c>
      <c r="D665" t="s">
        <v>132</v>
      </c>
      <c r="E665" t="s">
        <v>110</v>
      </c>
      <c r="F665">
        <v>28</v>
      </c>
      <c r="G665" t="s">
        <v>133</v>
      </c>
      <c r="H665" t="s">
        <v>134</v>
      </c>
      <c r="I665" t="s">
        <v>135</v>
      </c>
      <c r="J665" t="s">
        <v>99</v>
      </c>
      <c r="K665" t="s">
        <v>174</v>
      </c>
      <c r="L665" t="s">
        <v>1724</v>
      </c>
      <c r="M665" t="s">
        <v>102</v>
      </c>
      <c r="N665" t="s">
        <v>176</v>
      </c>
      <c r="O665" t="s">
        <v>119</v>
      </c>
      <c r="P665">
        <v>8</v>
      </c>
      <c r="Q665">
        <v>12500</v>
      </c>
      <c r="R665">
        <v>0.05</v>
      </c>
      <c r="S665">
        <v>186</v>
      </c>
      <c r="T665">
        <f>Table1_1[[#This Row],[Quantity]]*Table1_1[[#This Row],[Unit_Price]]</f>
        <v>100000</v>
      </c>
      <c r="U665">
        <f>Table1_1[[#This Row],[Discount]]*Table1_1[[#This Row],[Revenue]]</f>
        <v>5000</v>
      </c>
      <c r="V665">
        <f>Table1_1[[#This Row],[Revenue]]-Table1_1[[#This Row],[Discount_amount]]-Table1_1[[#This Row],[Shipping_Cost]]</f>
        <v>94814</v>
      </c>
      <c r="W665" t="s">
        <v>1716</v>
      </c>
      <c r="X665" t="s">
        <v>106</v>
      </c>
      <c r="Y665">
        <v>2026</v>
      </c>
      <c r="Z665">
        <v>2</v>
      </c>
      <c r="AA665" t="s">
        <v>1714</v>
      </c>
      <c r="AB665" t="s">
        <v>1703</v>
      </c>
    </row>
    <row r="666" spans="1:28" x14ac:dyDescent="0.25">
      <c r="A666" s="17" t="s">
        <v>2385</v>
      </c>
      <c r="B666" s="6">
        <v>46244</v>
      </c>
      <c r="C666" t="s">
        <v>150</v>
      </c>
      <c r="D666" t="s">
        <v>945</v>
      </c>
      <c r="E666" t="s">
        <v>95</v>
      </c>
      <c r="F666">
        <v>27</v>
      </c>
      <c r="G666" t="s">
        <v>159</v>
      </c>
      <c r="H666" t="s">
        <v>249</v>
      </c>
      <c r="I666" t="s">
        <v>250</v>
      </c>
      <c r="J666" t="s">
        <v>147</v>
      </c>
      <c r="K666" t="s">
        <v>100</v>
      </c>
      <c r="L666" t="s">
        <v>101</v>
      </c>
      <c r="M666" t="s">
        <v>102</v>
      </c>
      <c r="N666" t="s">
        <v>103</v>
      </c>
      <c r="O666" t="s">
        <v>194</v>
      </c>
      <c r="P666">
        <v>2</v>
      </c>
      <c r="Q666">
        <v>850</v>
      </c>
      <c r="R666">
        <v>0.05</v>
      </c>
      <c r="S666">
        <v>335</v>
      </c>
      <c r="T666">
        <f>Table1_1[[#This Row],[Quantity]]*Table1_1[[#This Row],[Unit_Price]]</f>
        <v>1700</v>
      </c>
      <c r="U666">
        <f>Table1_1[[#This Row],[Discount]]*Table1_1[[#This Row],[Revenue]]</f>
        <v>85</v>
      </c>
      <c r="V666">
        <f>Table1_1[[#This Row],[Revenue]]-Table1_1[[#This Row],[Discount_amount]]-Table1_1[[#This Row],[Shipping_Cost]]</f>
        <v>1280</v>
      </c>
      <c r="W666" t="s">
        <v>120</v>
      </c>
      <c r="X666" t="s">
        <v>141</v>
      </c>
      <c r="Y666">
        <v>2026</v>
      </c>
      <c r="Z666">
        <v>3</v>
      </c>
      <c r="AA666" t="s">
        <v>1743</v>
      </c>
      <c r="AB666" t="s">
        <v>1737</v>
      </c>
    </row>
    <row r="667" spans="1:28" x14ac:dyDescent="0.25">
      <c r="A667" s="17" t="s">
        <v>2386</v>
      </c>
      <c r="B667" s="6">
        <v>46072</v>
      </c>
      <c r="C667" t="s">
        <v>502</v>
      </c>
      <c r="D667" t="s">
        <v>428</v>
      </c>
      <c r="E667" t="s">
        <v>95</v>
      </c>
      <c r="F667">
        <v>45</v>
      </c>
      <c r="G667" t="s">
        <v>133</v>
      </c>
      <c r="H667" t="s">
        <v>180</v>
      </c>
      <c r="I667" t="s">
        <v>181</v>
      </c>
      <c r="J667" t="s">
        <v>114</v>
      </c>
      <c r="K667" t="s">
        <v>310</v>
      </c>
      <c r="L667" t="s">
        <v>311</v>
      </c>
      <c r="M667" t="s">
        <v>102</v>
      </c>
      <c r="N667" t="s">
        <v>103</v>
      </c>
      <c r="O667" t="s">
        <v>154</v>
      </c>
      <c r="P667">
        <v>3</v>
      </c>
      <c r="Q667">
        <v>1200</v>
      </c>
      <c r="R667">
        <v>0</v>
      </c>
      <c r="S667">
        <v>348</v>
      </c>
      <c r="T667">
        <f>Table1_1[[#This Row],[Quantity]]*Table1_1[[#This Row],[Unit_Price]]</f>
        <v>3600</v>
      </c>
      <c r="U667">
        <f>Table1_1[[#This Row],[Discount]]*Table1_1[[#This Row],[Revenue]]</f>
        <v>0</v>
      </c>
      <c r="V667">
        <f>Table1_1[[#This Row],[Revenue]]-Table1_1[[#This Row],[Discount_amount]]-Table1_1[[#This Row],[Shipping_Cost]]</f>
        <v>3252</v>
      </c>
      <c r="W667" t="s">
        <v>120</v>
      </c>
      <c r="X667" t="s">
        <v>106</v>
      </c>
      <c r="Y667">
        <v>2026</v>
      </c>
      <c r="Z667">
        <v>1</v>
      </c>
      <c r="AA667" t="s">
        <v>1709</v>
      </c>
      <c r="AB667" t="s">
        <v>1720</v>
      </c>
    </row>
    <row r="668" spans="1:28" x14ac:dyDescent="0.25">
      <c r="A668" s="17" t="s">
        <v>2387</v>
      </c>
      <c r="B668" s="6">
        <v>46077</v>
      </c>
      <c r="C668" t="s">
        <v>1335</v>
      </c>
      <c r="D668" t="s">
        <v>379</v>
      </c>
      <c r="E668" t="s">
        <v>110</v>
      </c>
      <c r="F668">
        <v>32</v>
      </c>
      <c r="G668" t="s">
        <v>133</v>
      </c>
      <c r="H668" t="s">
        <v>180</v>
      </c>
      <c r="I668" t="s">
        <v>181</v>
      </c>
      <c r="J668" t="s">
        <v>147</v>
      </c>
      <c r="K668" t="s">
        <v>174</v>
      </c>
      <c r="L668" t="s">
        <v>1724</v>
      </c>
      <c r="M668" t="s">
        <v>102</v>
      </c>
      <c r="N668" t="s">
        <v>176</v>
      </c>
      <c r="O668" t="s">
        <v>194</v>
      </c>
      <c r="P668">
        <v>2</v>
      </c>
      <c r="Q668">
        <v>12500</v>
      </c>
      <c r="R668">
        <v>0.1</v>
      </c>
      <c r="S668">
        <v>348</v>
      </c>
      <c r="T668">
        <f>Table1_1[[#This Row],[Quantity]]*Table1_1[[#This Row],[Unit_Price]]</f>
        <v>25000</v>
      </c>
      <c r="U668">
        <f>Table1_1[[#This Row],[Discount]]*Table1_1[[#This Row],[Revenue]]</f>
        <v>2500</v>
      </c>
      <c r="V668">
        <f>Table1_1[[#This Row],[Revenue]]-Table1_1[[#This Row],[Discount_amount]]-Table1_1[[#This Row],[Shipping_Cost]]</f>
        <v>22152</v>
      </c>
      <c r="W668" t="s">
        <v>224</v>
      </c>
      <c r="X668" t="s">
        <v>129</v>
      </c>
      <c r="Y668">
        <v>2026</v>
      </c>
      <c r="Z668">
        <v>1</v>
      </c>
      <c r="AA668" t="s">
        <v>1709</v>
      </c>
      <c r="AB668" t="s">
        <v>1706</v>
      </c>
    </row>
    <row r="669" spans="1:28" x14ac:dyDescent="0.25">
      <c r="A669" s="17" t="s">
        <v>2388</v>
      </c>
      <c r="B669" s="6">
        <v>46178</v>
      </c>
      <c r="C669" t="s">
        <v>571</v>
      </c>
      <c r="D669" t="s">
        <v>351</v>
      </c>
      <c r="E669" t="s">
        <v>110</v>
      </c>
      <c r="F669">
        <v>43</v>
      </c>
      <c r="G669" t="s">
        <v>111</v>
      </c>
      <c r="H669" t="s">
        <v>112</v>
      </c>
      <c r="I669" t="s">
        <v>188</v>
      </c>
      <c r="J669" t="s">
        <v>99</v>
      </c>
      <c r="K669" t="s">
        <v>115</v>
      </c>
      <c r="L669" t="s">
        <v>116</v>
      </c>
      <c r="M669" t="s">
        <v>117</v>
      </c>
      <c r="N669" t="s">
        <v>118</v>
      </c>
      <c r="O669" t="s">
        <v>104</v>
      </c>
      <c r="P669">
        <v>8</v>
      </c>
      <c r="Q669">
        <v>1600</v>
      </c>
      <c r="R669">
        <v>0.05</v>
      </c>
      <c r="S669">
        <v>416</v>
      </c>
      <c r="T669">
        <f>Table1_1[[#This Row],[Quantity]]*Table1_1[[#This Row],[Unit_Price]]</f>
        <v>12800</v>
      </c>
      <c r="U669">
        <f>Table1_1[[#This Row],[Discount]]*Table1_1[[#This Row],[Revenue]]</f>
        <v>640</v>
      </c>
      <c r="V669">
        <f>Table1_1[[#This Row],[Revenue]]-Table1_1[[#This Row],[Discount_amount]]-Table1_1[[#This Row],[Shipping_Cost]]</f>
        <v>11744</v>
      </c>
      <c r="W669" t="s">
        <v>120</v>
      </c>
      <c r="X669" t="s">
        <v>106</v>
      </c>
      <c r="Y669">
        <v>2026</v>
      </c>
      <c r="Z669">
        <v>2</v>
      </c>
      <c r="AA669" t="s">
        <v>1714</v>
      </c>
      <c r="AB669" t="s">
        <v>1722</v>
      </c>
    </row>
    <row r="670" spans="1:28" x14ac:dyDescent="0.25">
      <c r="A670" s="17" t="s">
        <v>2389</v>
      </c>
      <c r="B670" s="6">
        <v>46080</v>
      </c>
      <c r="C670" t="s">
        <v>320</v>
      </c>
      <c r="D670" t="s">
        <v>606</v>
      </c>
      <c r="E670" t="s">
        <v>95</v>
      </c>
      <c r="F670">
        <v>23</v>
      </c>
      <c r="G670" t="s">
        <v>96</v>
      </c>
      <c r="H670" t="s">
        <v>207</v>
      </c>
      <c r="I670" t="s">
        <v>270</v>
      </c>
      <c r="J670" t="s">
        <v>147</v>
      </c>
      <c r="K670" t="s">
        <v>310</v>
      </c>
      <c r="L670" t="s">
        <v>311</v>
      </c>
      <c r="M670" t="s">
        <v>102</v>
      </c>
      <c r="N670" t="s">
        <v>103</v>
      </c>
      <c r="O670" t="s">
        <v>119</v>
      </c>
      <c r="P670">
        <v>5</v>
      </c>
      <c r="Q670">
        <v>1200</v>
      </c>
      <c r="R670">
        <v>0.05</v>
      </c>
      <c r="S670">
        <v>278</v>
      </c>
      <c r="T670">
        <f>Table1_1[[#This Row],[Quantity]]*Table1_1[[#This Row],[Unit_Price]]</f>
        <v>6000</v>
      </c>
      <c r="U670">
        <f>Table1_1[[#This Row],[Discount]]*Table1_1[[#This Row],[Revenue]]</f>
        <v>300</v>
      </c>
      <c r="V670">
        <f>Table1_1[[#This Row],[Revenue]]-Table1_1[[#This Row],[Discount_amount]]-Table1_1[[#This Row],[Shipping_Cost]]</f>
        <v>5422</v>
      </c>
      <c r="W670" t="s">
        <v>105</v>
      </c>
      <c r="X670" t="s">
        <v>129</v>
      </c>
      <c r="Y670">
        <v>2026</v>
      </c>
      <c r="Z670">
        <v>1</v>
      </c>
      <c r="AA670" t="s">
        <v>1709</v>
      </c>
      <c r="AB670" t="s">
        <v>1722</v>
      </c>
    </row>
    <row r="671" spans="1:28" x14ac:dyDescent="0.25">
      <c r="A671" s="17" t="s">
        <v>2390</v>
      </c>
      <c r="B671" s="6">
        <v>46142</v>
      </c>
      <c r="C671" t="s">
        <v>419</v>
      </c>
      <c r="D671" t="s">
        <v>483</v>
      </c>
      <c r="E671" t="s">
        <v>110</v>
      </c>
      <c r="F671">
        <v>51</v>
      </c>
      <c r="G671" t="s">
        <v>96</v>
      </c>
      <c r="H671" t="s">
        <v>207</v>
      </c>
      <c r="I671" t="s">
        <v>270</v>
      </c>
      <c r="J671" t="s">
        <v>114</v>
      </c>
      <c r="K671" t="s">
        <v>124</v>
      </c>
      <c r="L671" t="s">
        <v>125</v>
      </c>
      <c r="M671" t="s">
        <v>126</v>
      </c>
      <c r="N671" t="s">
        <v>127</v>
      </c>
      <c r="O671" t="s">
        <v>104</v>
      </c>
      <c r="P671">
        <v>8</v>
      </c>
      <c r="Q671">
        <v>8500</v>
      </c>
      <c r="R671">
        <v>0.15</v>
      </c>
      <c r="S671">
        <v>195</v>
      </c>
      <c r="T671">
        <f>Table1_1[[#This Row],[Quantity]]*Table1_1[[#This Row],[Unit_Price]]</f>
        <v>68000</v>
      </c>
      <c r="U671">
        <f>Table1_1[[#This Row],[Discount]]*Table1_1[[#This Row],[Revenue]]</f>
        <v>10200</v>
      </c>
      <c r="V671">
        <f>Table1_1[[#This Row],[Revenue]]-Table1_1[[#This Row],[Discount_amount]]-Table1_1[[#This Row],[Shipping_Cost]]</f>
        <v>57605</v>
      </c>
      <c r="W671" t="s">
        <v>105</v>
      </c>
      <c r="X671" t="s">
        <v>106</v>
      </c>
      <c r="Y671">
        <v>2026</v>
      </c>
      <c r="Z671">
        <v>2</v>
      </c>
      <c r="AA671" t="s">
        <v>1711</v>
      </c>
      <c r="AB671" t="s">
        <v>1720</v>
      </c>
    </row>
    <row r="672" spans="1:28" x14ac:dyDescent="0.25">
      <c r="A672" s="17" t="s">
        <v>2391</v>
      </c>
      <c r="B672" s="6">
        <v>46171</v>
      </c>
      <c r="C672" t="s">
        <v>894</v>
      </c>
      <c r="D672" t="s">
        <v>1198</v>
      </c>
      <c r="E672" t="s">
        <v>95</v>
      </c>
      <c r="F672">
        <v>24</v>
      </c>
      <c r="G672" t="s">
        <v>159</v>
      </c>
      <c r="H672" t="s">
        <v>202</v>
      </c>
      <c r="I672" t="s">
        <v>1768</v>
      </c>
      <c r="J672" t="s">
        <v>147</v>
      </c>
      <c r="K672" t="s">
        <v>174</v>
      </c>
      <c r="L672" t="s">
        <v>1724</v>
      </c>
      <c r="M672" t="s">
        <v>102</v>
      </c>
      <c r="N672" t="s">
        <v>176</v>
      </c>
      <c r="O672" t="s">
        <v>119</v>
      </c>
      <c r="P672">
        <v>4</v>
      </c>
      <c r="Q672">
        <v>12500</v>
      </c>
      <c r="R672">
        <v>0.05</v>
      </c>
      <c r="S672">
        <v>434</v>
      </c>
      <c r="T672">
        <f>Table1_1[[#This Row],[Quantity]]*Table1_1[[#This Row],[Unit_Price]]</f>
        <v>50000</v>
      </c>
      <c r="U672">
        <f>Table1_1[[#This Row],[Discount]]*Table1_1[[#This Row],[Revenue]]</f>
        <v>2500</v>
      </c>
      <c r="V672">
        <f>Table1_1[[#This Row],[Revenue]]-Table1_1[[#This Row],[Discount_amount]]-Table1_1[[#This Row],[Shipping_Cost]]</f>
        <v>47066</v>
      </c>
      <c r="W672" t="s">
        <v>1708</v>
      </c>
      <c r="X672" t="s">
        <v>141</v>
      </c>
      <c r="Y672">
        <v>2026</v>
      </c>
      <c r="Z672">
        <v>2</v>
      </c>
      <c r="AA672" t="s">
        <v>1705</v>
      </c>
      <c r="AB672" t="s">
        <v>1722</v>
      </c>
    </row>
    <row r="673" spans="1:28" x14ac:dyDescent="0.25">
      <c r="A673" s="17" t="s">
        <v>2392</v>
      </c>
      <c r="B673" s="6">
        <v>46212</v>
      </c>
      <c r="C673" t="s">
        <v>987</v>
      </c>
      <c r="D673" t="s">
        <v>291</v>
      </c>
      <c r="E673" t="s">
        <v>110</v>
      </c>
      <c r="F673">
        <v>27</v>
      </c>
      <c r="G673" t="s">
        <v>111</v>
      </c>
      <c r="H673" t="s">
        <v>192</v>
      </c>
      <c r="I673" t="s">
        <v>307</v>
      </c>
      <c r="J673" t="s">
        <v>114</v>
      </c>
      <c r="K673" t="s">
        <v>339</v>
      </c>
      <c r="L673" t="s">
        <v>340</v>
      </c>
      <c r="M673" t="s">
        <v>102</v>
      </c>
      <c r="N673" t="s">
        <v>342</v>
      </c>
      <c r="O673" t="s">
        <v>198</v>
      </c>
      <c r="P673">
        <v>3</v>
      </c>
      <c r="Q673">
        <v>65000</v>
      </c>
      <c r="R673">
        <v>0</v>
      </c>
      <c r="S673">
        <v>479</v>
      </c>
      <c r="T673">
        <f>Table1_1[[#This Row],[Quantity]]*Table1_1[[#This Row],[Unit_Price]]</f>
        <v>195000</v>
      </c>
      <c r="U673">
        <f>Table1_1[[#This Row],[Discount]]*Table1_1[[#This Row],[Revenue]]</f>
        <v>0</v>
      </c>
      <c r="V673">
        <f>Table1_1[[#This Row],[Revenue]]-Table1_1[[#This Row],[Discount_amount]]-Table1_1[[#This Row],[Shipping_Cost]]</f>
        <v>194521</v>
      </c>
      <c r="W673" t="s">
        <v>105</v>
      </c>
      <c r="X673" t="s">
        <v>106</v>
      </c>
      <c r="Y673">
        <v>2026</v>
      </c>
      <c r="Z673">
        <v>3</v>
      </c>
      <c r="AA673" t="s">
        <v>1702</v>
      </c>
      <c r="AB673" t="s">
        <v>1720</v>
      </c>
    </row>
    <row r="674" spans="1:28" x14ac:dyDescent="0.25">
      <c r="A674" s="17" t="s">
        <v>2393</v>
      </c>
      <c r="B674" s="6">
        <v>46081</v>
      </c>
      <c r="C674" t="s">
        <v>536</v>
      </c>
      <c r="D674" t="s">
        <v>437</v>
      </c>
      <c r="E674" t="s">
        <v>95</v>
      </c>
      <c r="F674">
        <v>26</v>
      </c>
      <c r="G674" t="s">
        <v>111</v>
      </c>
      <c r="H674" t="s">
        <v>152</v>
      </c>
      <c r="I674" t="s">
        <v>153</v>
      </c>
      <c r="J674" t="s">
        <v>99</v>
      </c>
      <c r="K674" t="s">
        <v>100</v>
      </c>
      <c r="L674" t="s">
        <v>101</v>
      </c>
      <c r="M674" t="s">
        <v>102</v>
      </c>
      <c r="N674" t="s">
        <v>103</v>
      </c>
      <c r="O674" t="s">
        <v>194</v>
      </c>
      <c r="P674">
        <v>2</v>
      </c>
      <c r="Q674">
        <v>850</v>
      </c>
      <c r="R674">
        <v>0.05</v>
      </c>
      <c r="S674">
        <v>153</v>
      </c>
      <c r="T674">
        <f>Table1_1[[#This Row],[Quantity]]*Table1_1[[#This Row],[Unit_Price]]</f>
        <v>1700</v>
      </c>
      <c r="U674">
        <f>Table1_1[[#This Row],[Discount]]*Table1_1[[#This Row],[Revenue]]</f>
        <v>85</v>
      </c>
      <c r="V674">
        <f>Table1_1[[#This Row],[Revenue]]-Table1_1[[#This Row],[Discount_amount]]-Table1_1[[#This Row],[Shipping_Cost]]</f>
        <v>1462</v>
      </c>
      <c r="W674" t="s">
        <v>1716</v>
      </c>
      <c r="X674" t="s">
        <v>106</v>
      </c>
      <c r="Y674">
        <v>2026</v>
      </c>
      <c r="Z674">
        <v>1</v>
      </c>
      <c r="AA674" t="s">
        <v>1709</v>
      </c>
      <c r="AB674" t="s">
        <v>1728</v>
      </c>
    </row>
    <row r="675" spans="1:28" x14ac:dyDescent="0.25">
      <c r="A675" s="17" t="s">
        <v>2394</v>
      </c>
      <c r="B675" s="6">
        <v>46257</v>
      </c>
      <c r="C675" t="s">
        <v>881</v>
      </c>
      <c r="D675" t="s">
        <v>437</v>
      </c>
      <c r="E675" t="s">
        <v>95</v>
      </c>
      <c r="F675">
        <v>40</v>
      </c>
      <c r="G675" t="s">
        <v>111</v>
      </c>
      <c r="H675" t="s">
        <v>112</v>
      </c>
      <c r="I675" t="s">
        <v>188</v>
      </c>
      <c r="J675" t="s">
        <v>99</v>
      </c>
      <c r="K675" t="s">
        <v>115</v>
      </c>
      <c r="L675" t="s">
        <v>116</v>
      </c>
      <c r="M675" t="s">
        <v>117</v>
      </c>
      <c r="N675" t="s">
        <v>118</v>
      </c>
      <c r="O675" t="s">
        <v>169</v>
      </c>
      <c r="P675">
        <v>6</v>
      </c>
      <c r="Q675">
        <v>1600</v>
      </c>
      <c r="R675">
        <v>0.05</v>
      </c>
      <c r="S675">
        <v>293</v>
      </c>
      <c r="T675">
        <f>Table1_1[[#This Row],[Quantity]]*Table1_1[[#This Row],[Unit_Price]]</f>
        <v>9600</v>
      </c>
      <c r="U675">
        <f>Table1_1[[#This Row],[Discount]]*Table1_1[[#This Row],[Revenue]]</f>
        <v>480</v>
      </c>
      <c r="V675">
        <f>Table1_1[[#This Row],[Revenue]]-Table1_1[[#This Row],[Discount_amount]]-Table1_1[[#This Row],[Shipping_Cost]]</f>
        <v>8827</v>
      </c>
      <c r="W675" t="s">
        <v>1716</v>
      </c>
      <c r="X675" t="s">
        <v>129</v>
      </c>
      <c r="Y675">
        <v>2026</v>
      </c>
      <c r="Z675">
        <v>3</v>
      </c>
      <c r="AA675" t="s">
        <v>1743</v>
      </c>
      <c r="AB675" t="s">
        <v>1712</v>
      </c>
    </row>
    <row r="676" spans="1:28" x14ac:dyDescent="0.25">
      <c r="A676" s="17" t="s">
        <v>2395</v>
      </c>
      <c r="B676" s="6">
        <v>46089</v>
      </c>
      <c r="C676" t="s">
        <v>467</v>
      </c>
      <c r="D676" t="s">
        <v>1201</v>
      </c>
      <c r="E676" t="s">
        <v>95</v>
      </c>
      <c r="F676">
        <v>40</v>
      </c>
      <c r="G676" t="s">
        <v>111</v>
      </c>
      <c r="H676" t="s">
        <v>112</v>
      </c>
      <c r="I676" t="s">
        <v>315</v>
      </c>
      <c r="J676" t="s">
        <v>147</v>
      </c>
      <c r="K676" t="s">
        <v>238</v>
      </c>
      <c r="L676" t="s">
        <v>239</v>
      </c>
      <c r="M676" t="s">
        <v>126</v>
      </c>
      <c r="N676" t="s">
        <v>240</v>
      </c>
      <c r="O676" t="s">
        <v>1768</v>
      </c>
      <c r="P676">
        <v>5</v>
      </c>
      <c r="Q676">
        <v>10500</v>
      </c>
      <c r="R676">
        <v>0.1</v>
      </c>
      <c r="S676">
        <v>122</v>
      </c>
      <c r="T676">
        <f>Table1_1[[#This Row],[Quantity]]*Table1_1[[#This Row],[Unit_Price]]</f>
        <v>52500</v>
      </c>
      <c r="U676">
        <f>Table1_1[[#This Row],[Discount]]*Table1_1[[#This Row],[Revenue]]</f>
        <v>5250</v>
      </c>
      <c r="V676">
        <f>Table1_1[[#This Row],[Revenue]]-Table1_1[[#This Row],[Discount_amount]]-Table1_1[[#This Row],[Shipping_Cost]]</f>
        <v>47128</v>
      </c>
      <c r="W676" t="s">
        <v>1716</v>
      </c>
      <c r="X676" t="s">
        <v>129</v>
      </c>
      <c r="Y676">
        <v>2026</v>
      </c>
      <c r="Z676">
        <v>1</v>
      </c>
      <c r="AA676" t="s">
        <v>1717</v>
      </c>
      <c r="AB676" t="s">
        <v>1712</v>
      </c>
    </row>
    <row r="677" spans="1:28" x14ac:dyDescent="0.25">
      <c r="A677" s="17" t="s">
        <v>2396</v>
      </c>
      <c r="B677" s="6">
        <v>46128</v>
      </c>
      <c r="C677" t="s">
        <v>819</v>
      </c>
      <c r="D677" t="s">
        <v>1079</v>
      </c>
      <c r="E677" t="s">
        <v>95</v>
      </c>
      <c r="F677">
        <v>33</v>
      </c>
      <c r="G677" t="s">
        <v>111</v>
      </c>
      <c r="H677" t="s">
        <v>112</v>
      </c>
      <c r="I677" t="s">
        <v>188</v>
      </c>
      <c r="J677" t="s">
        <v>114</v>
      </c>
      <c r="K677" t="s">
        <v>174</v>
      </c>
      <c r="L677" t="s">
        <v>1724</v>
      </c>
      <c r="M677" t="s">
        <v>102</v>
      </c>
      <c r="N677" t="s">
        <v>176</v>
      </c>
      <c r="O677" t="s">
        <v>154</v>
      </c>
      <c r="P677">
        <v>2</v>
      </c>
      <c r="Q677">
        <v>12500</v>
      </c>
      <c r="R677">
        <v>0.1</v>
      </c>
      <c r="S677">
        <v>158</v>
      </c>
      <c r="T677">
        <f>Table1_1[[#This Row],[Quantity]]*Table1_1[[#This Row],[Unit_Price]]</f>
        <v>25000</v>
      </c>
      <c r="U677">
        <f>Table1_1[[#This Row],[Discount]]*Table1_1[[#This Row],[Revenue]]</f>
        <v>2500</v>
      </c>
      <c r="V677">
        <f>Table1_1[[#This Row],[Revenue]]-Table1_1[[#This Row],[Discount_amount]]-Table1_1[[#This Row],[Shipping_Cost]]</f>
        <v>22342</v>
      </c>
      <c r="W677" t="s">
        <v>120</v>
      </c>
      <c r="X677" t="s">
        <v>129</v>
      </c>
      <c r="Y677">
        <v>2026</v>
      </c>
      <c r="Z677">
        <v>2</v>
      </c>
      <c r="AA677" t="s">
        <v>1711</v>
      </c>
      <c r="AB677" t="s">
        <v>1720</v>
      </c>
    </row>
    <row r="678" spans="1:28" x14ac:dyDescent="0.25">
      <c r="A678" s="17" t="s">
        <v>2397</v>
      </c>
      <c r="B678" s="6">
        <v>46094</v>
      </c>
      <c r="C678" t="s">
        <v>1077</v>
      </c>
      <c r="D678" t="s">
        <v>1346</v>
      </c>
      <c r="E678" t="s">
        <v>110</v>
      </c>
      <c r="F678">
        <v>42</v>
      </c>
      <c r="G678" t="s">
        <v>111</v>
      </c>
      <c r="H678" t="s">
        <v>145</v>
      </c>
      <c r="I678" t="s">
        <v>303</v>
      </c>
      <c r="J678" t="s">
        <v>147</v>
      </c>
      <c r="K678" t="s">
        <v>222</v>
      </c>
      <c r="L678" t="s">
        <v>1739</v>
      </c>
      <c r="M678" t="s">
        <v>102</v>
      </c>
      <c r="N678" t="s">
        <v>103</v>
      </c>
      <c r="O678" t="s">
        <v>148</v>
      </c>
      <c r="P678">
        <v>3</v>
      </c>
      <c r="Q678">
        <v>1600</v>
      </c>
      <c r="R678">
        <v>0.1</v>
      </c>
      <c r="S678">
        <v>270</v>
      </c>
      <c r="T678">
        <f>Table1_1[[#This Row],[Quantity]]*Table1_1[[#This Row],[Unit_Price]]</f>
        <v>4800</v>
      </c>
      <c r="U678">
        <f>Table1_1[[#This Row],[Discount]]*Table1_1[[#This Row],[Revenue]]</f>
        <v>480</v>
      </c>
      <c r="V678">
        <f>Table1_1[[#This Row],[Revenue]]-Table1_1[[#This Row],[Discount_amount]]-Table1_1[[#This Row],[Shipping_Cost]]</f>
        <v>4050</v>
      </c>
      <c r="W678" t="s">
        <v>120</v>
      </c>
      <c r="X678" t="s">
        <v>129</v>
      </c>
      <c r="Y678">
        <v>2026</v>
      </c>
      <c r="Z678">
        <v>1</v>
      </c>
      <c r="AA678" t="s">
        <v>1717</v>
      </c>
      <c r="AB678" t="s">
        <v>1722</v>
      </c>
    </row>
    <row r="679" spans="1:28" x14ac:dyDescent="0.25">
      <c r="A679" s="17" t="s">
        <v>2398</v>
      </c>
      <c r="B679" s="6">
        <v>46048</v>
      </c>
      <c r="C679" t="s">
        <v>210</v>
      </c>
      <c r="D679" t="s">
        <v>1157</v>
      </c>
      <c r="E679" t="s">
        <v>95</v>
      </c>
      <c r="F679">
        <v>35</v>
      </c>
      <c r="G679" t="s">
        <v>111</v>
      </c>
      <c r="H679" t="s">
        <v>236</v>
      </c>
      <c r="I679" t="s">
        <v>326</v>
      </c>
      <c r="J679" t="s">
        <v>114</v>
      </c>
      <c r="K679" t="s">
        <v>100</v>
      </c>
      <c r="L679" t="s">
        <v>101</v>
      </c>
      <c r="M679" t="s">
        <v>102</v>
      </c>
      <c r="N679" t="s">
        <v>103</v>
      </c>
      <c r="O679" t="s">
        <v>169</v>
      </c>
      <c r="P679">
        <v>8</v>
      </c>
      <c r="Q679">
        <v>850</v>
      </c>
      <c r="R679">
        <v>0</v>
      </c>
      <c r="S679">
        <v>436</v>
      </c>
      <c r="T679">
        <f>Table1_1[[#This Row],[Quantity]]*Table1_1[[#This Row],[Unit_Price]]</f>
        <v>6800</v>
      </c>
      <c r="U679">
        <f>Table1_1[[#This Row],[Discount]]*Table1_1[[#This Row],[Revenue]]</f>
        <v>0</v>
      </c>
      <c r="V679">
        <f>Table1_1[[#This Row],[Revenue]]-Table1_1[[#This Row],[Discount_amount]]-Table1_1[[#This Row],[Shipping_Cost]]</f>
        <v>6364</v>
      </c>
      <c r="W679" t="s">
        <v>1716</v>
      </c>
      <c r="X679" t="s">
        <v>141</v>
      </c>
      <c r="Y679">
        <v>2026</v>
      </c>
      <c r="Z679">
        <v>1</v>
      </c>
      <c r="AA679" t="s">
        <v>1735</v>
      </c>
      <c r="AB679" t="s">
        <v>1737</v>
      </c>
    </row>
    <row r="680" spans="1:28" x14ac:dyDescent="0.25">
      <c r="A680" s="17" t="s">
        <v>2399</v>
      </c>
      <c r="B680" s="6">
        <v>46123</v>
      </c>
      <c r="C680" t="s">
        <v>759</v>
      </c>
      <c r="D680" t="s">
        <v>1220</v>
      </c>
      <c r="E680" t="s">
        <v>95</v>
      </c>
      <c r="F680">
        <v>49</v>
      </c>
      <c r="G680" t="s">
        <v>111</v>
      </c>
      <c r="H680" t="s">
        <v>192</v>
      </c>
      <c r="I680" t="s">
        <v>307</v>
      </c>
      <c r="J680" t="s">
        <v>114</v>
      </c>
      <c r="K680" t="s">
        <v>339</v>
      </c>
      <c r="L680" t="s">
        <v>340</v>
      </c>
      <c r="M680" t="s">
        <v>102</v>
      </c>
      <c r="N680" t="s">
        <v>342</v>
      </c>
      <c r="O680" t="s">
        <v>169</v>
      </c>
      <c r="P680">
        <v>7</v>
      </c>
      <c r="Q680">
        <v>65000</v>
      </c>
      <c r="R680">
        <v>0.05</v>
      </c>
      <c r="S680">
        <v>392</v>
      </c>
      <c r="T680">
        <f>Table1_1[[#This Row],[Quantity]]*Table1_1[[#This Row],[Unit_Price]]</f>
        <v>455000</v>
      </c>
      <c r="U680">
        <f>Table1_1[[#This Row],[Discount]]*Table1_1[[#This Row],[Revenue]]</f>
        <v>22750</v>
      </c>
      <c r="V680">
        <f>Table1_1[[#This Row],[Revenue]]-Table1_1[[#This Row],[Discount_amount]]-Table1_1[[#This Row],[Shipping_Cost]]</f>
        <v>431858</v>
      </c>
      <c r="W680" t="s">
        <v>1716</v>
      </c>
      <c r="X680" t="s">
        <v>141</v>
      </c>
      <c r="Y680">
        <v>2026</v>
      </c>
      <c r="Z680">
        <v>2</v>
      </c>
      <c r="AA680" t="s">
        <v>1711</v>
      </c>
      <c r="AB680" t="s">
        <v>1728</v>
      </c>
    </row>
    <row r="681" spans="1:28" x14ac:dyDescent="0.25">
      <c r="A681" s="17" t="s">
        <v>2400</v>
      </c>
      <c r="B681" s="6">
        <v>46132</v>
      </c>
      <c r="C681" t="s">
        <v>910</v>
      </c>
      <c r="D681" t="s">
        <v>400</v>
      </c>
      <c r="E681" t="s">
        <v>110</v>
      </c>
      <c r="F681">
        <v>43</v>
      </c>
      <c r="G681" t="s">
        <v>111</v>
      </c>
      <c r="H681" t="s">
        <v>145</v>
      </c>
      <c r="I681" t="s">
        <v>146</v>
      </c>
      <c r="J681" t="s">
        <v>114</v>
      </c>
      <c r="K681" t="s">
        <v>222</v>
      </c>
      <c r="L681" t="s">
        <v>1739</v>
      </c>
      <c r="M681" t="s">
        <v>102</v>
      </c>
      <c r="N681" t="s">
        <v>103</v>
      </c>
      <c r="O681" t="s">
        <v>119</v>
      </c>
      <c r="P681">
        <v>1</v>
      </c>
      <c r="Q681">
        <v>1600</v>
      </c>
      <c r="R681">
        <v>0.1</v>
      </c>
      <c r="S681">
        <v>489</v>
      </c>
      <c r="T681">
        <f>Table1_1[[#This Row],[Quantity]]*Table1_1[[#This Row],[Unit_Price]]</f>
        <v>1600</v>
      </c>
      <c r="U681">
        <f>Table1_1[[#This Row],[Discount]]*Table1_1[[#This Row],[Revenue]]</f>
        <v>160</v>
      </c>
      <c r="V681">
        <f>Table1_1[[#This Row],[Revenue]]-Table1_1[[#This Row],[Discount_amount]]-Table1_1[[#This Row],[Shipping_Cost]]</f>
        <v>951</v>
      </c>
      <c r="W681" t="s">
        <v>1716</v>
      </c>
      <c r="X681" t="s">
        <v>129</v>
      </c>
      <c r="Y681">
        <v>2026</v>
      </c>
      <c r="Z681">
        <v>2</v>
      </c>
      <c r="AA681" t="s">
        <v>1711</v>
      </c>
      <c r="AB681" t="s">
        <v>1737</v>
      </c>
    </row>
    <row r="682" spans="1:28" x14ac:dyDescent="0.25">
      <c r="A682" s="17" t="s">
        <v>2401</v>
      </c>
      <c r="B682" s="6">
        <v>46159</v>
      </c>
      <c r="C682" t="s">
        <v>226</v>
      </c>
      <c r="D682" t="s">
        <v>772</v>
      </c>
      <c r="E682" t="s">
        <v>110</v>
      </c>
      <c r="F682">
        <v>28</v>
      </c>
      <c r="G682" t="s">
        <v>159</v>
      </c>
      <c r="H682" t="s">
        <v>160</v>
      </c>
      <c r="I682" t="s">
        <v>161</v>
      </c>
      <c r="J682" t="s">
        <v>114</v>
      </c>
      <c r="K682" t="s">
        <v>310</v>
      </c>
      <c r="L682" t="s">
        <v>311</v>
      </c>
      <c r="M682" t="s">
        <v>102</v>
      </c>
      <c r="N682" t="s">
        <v>103</v>
      </c>
      <c r="O682" t="s">
        <v>119</v>
      </c>
      <c r="P682">
        <v>0</v>
      </c>
      <c r="Q682">
        <v>1200</v>
      </c>
      <c r="R682">
        <v>0</v>
      </c>
      <c r="S682">
        <v>124</v>
      </c>
      <c r="T682">
        <f>Table1_1[[#This Row],[Quantity]]*Table1_1[[#This Row],[Unit_Price]]</f>
        <v>0</v>
      </c>
      <c r="U682">
        <f>Table1_1[[#This Row],[Discount]]*Table1_1[[#This Row],[Revenue]]</f>
        <v>0</v>
      </c>
      <c r="V682">
        <f>Table1_1[[#This Row],[Revenue]]-Table1_1[[#This Row],[Discount_amount]]-Table1_1[[#This Row],[Shipping_Cost]]</f>
        <v>-124</v>
      </c>
      <c r="W682" t="s">
        <v>1716</v>
      </c>
      <c r="X682" t="s">
        <v>129</v>
      </c>
      <c r="Y682">
        <v>2026</v>
      </c>
      <c r="Z682">
        <v>2</v>
      </c>
      <c r="AA682" t="s">
        <v>1705</v>
      </c>
      <c r="AB682" t="s">
        <v>1712</v>
      </c>
    </row>
    <row r="683" spans="1:28" x14ac:dyDescent="0.25">
      <c r="A683" s="17" t="s">
        <v>2402</v>
      </c>
      <c r="B683" s="6">
        <v>46162</v>
      </c>
      <c r="C683" t="s">
        <v>737</v>
      </c>
      <c r="D683" t="s">
        <v>925</v>
      </c>
      <c r="E683" t="s">
        <v>110</v>
      </c>
      <c r="F683">
        <v>47</v>
      </c>
      <c r="G683" t="s">
        <v>111</v>
      </c>
      <c r="H683" t="s">
        <v>192</v>
      </c>
      <c r="I683" t="s">
        <v>307</v>
      </c>
      <c r="J683" t="s">
        <v>114</v>
      </c>
      <c r="K683" t="s">
        <v>174</v>
      </c>
      <c r="L683" t="s">
        <v>1724</v>
      </c>
      <c r="M683" t="s">
        <v>102</v>
      </c>
      <c r="N683" t="s">
        <v>176</v>
      </c>
      <c r="O683" t="s">
        <v>198</v>
      </c>
      <c r="P683">
        <v>6</v>
      </c>
      <c r="Q683">
        <v>12500</v>
      </c>
      <c r="R683">
        <v>0</v>
      </c>
      <c r="S683">
        <v>87</v>
      </c>
      <c r="T683">
        <f>Table1_1[[#This Row],[Quantity]]*Table1_1[[#This Row],[Unit_Price]]</f>
        <v>75000</v>
      </c>
      <c r="U683">
        <f>Table1_1[[#This Row],[Discount]]*Table1_1[[#This Row],[Revenue]]</f>
        <v>0</v>
      </c>
      <c r="V683">
        <f>Table1_1[[#This Row],[Revenue]]-Table1_1[[#This Row],[Discount_amount]]-Table1_1[[#This Row],[Shipping_Cost]]</f>
        <v>74913</v>
      </c>
      <c r="W683" t="s">
        <v>1708</v>
      </c>
      <c r="X683" t="s">
        <v>129</v>
      </c>
      <c r="Y683">
        <v>2026</v>
      </c>
      <c r="Z683">
        <v>2</v>
      </c>
      <c r="AA683" t="s">
        <v>1705</v>
      </c>
      <c r="AB683" t="s">
        <v>1703</v>
      </c>
    </row>
    <row r="684" spans="1:28" x14ac:dyDescent="0.25">
      <c r="A684" s="17" t="s">
        <v>2403</v>
      </c>
      <c r="B684" s="6">
        <v>46248</v>
      </c>
      <c r="C684" t="s">
        <v>621</v>
      </c>
      <c r="D684" t="s">
        <v>1064</v>
      </c>
      <c r="E684" t="s">
        <v>110</v>
      </c>
      <c r="F684">
        <v>45</v>
      </c>
      <c r="G684" t="s">
        <v>111</v>
      </c>
      <c r="H684" t="s">
        <v>112</v>
      </c>
      <c r="I684" t="s">
        <v>188</v>
      </c>
      <c r="J684" t="s">
        <v>114</v>
      </c>
      <c r="K684" t="s">
        <v>339</v>
      </c>
      <c r="L684" t="s">
        <v>340</v>
      </c>
      <c r="M684" t="s">
        <v>102</v>
      </c>
      <c r="N684" t="s">
        <v>342</v>
      </c>
      <c r="O684" t="s">
        <v>194</v>
      </c>
      <c r="P684">
        <v>5</v>
      </c>
      <c r="Q684">
        <v>65000</v>
      </c>
      <c r="R684">
        <v>0.1</v>
      </c>
      <c r="S684">
        <v>188</v>
      </c>
      <c r="T684">
        <f>Table1_1[[#This Row],[Quantity]]*Table1_1[[#This Row],[Unit_Price]]</f>
        <v>325000</v>
      </c>
      <c r="U684">
        <f>Table1_1[[#This Row],[Discount]]*Table1_1[[#This Row],[Revenue]]</f>
        <v>32500</v>
      </c>
      <c r="V684">
        <f>Table1_1[[#This Row],[Revenue]]-Table1_1[[#This Row],[Discount_amount]]-Table1_1[[#This Row],[Shipping_Cost]]</f>
        <v>292312</v>
      </c>
      <c r="W684" t="s">
        <v>1708</v>
      </c>
      <c r="X684" t="s">
        <v>129</v>
      </c>
      <c r="Y684">
        <v>2026</v>
      </c>
      <c r="Z684">
        <v>3</v>
      </c>
      <c r="AA684" t="s">
        <v>1743</v>
      </c>
      <c r="AB684" t="s">
        <v>1722</v>
      </c>
    </row>
    <row r="685" spans="1:28" x14ac:dyDescent="0.25">
      <c r="A685" s="17" t="s">
        <v>2404</v>
      </c>
      <c r="B685" s="6">
        <v>46086</v>
      </c>
      <c r="C685" t="s">
        <v>1100</v>
      </c>
      <c r="D685" t="s">
        <v>760</v>
      </c>
      <c r="E685" t="s">
        <v>95</v>
      </c>
      <c r="F685">
        <v>28</v>
      </c>
      <c r="G685" t="s">
        <v>96</v>
      </c>
      <c r="H685" t="s">
        <v>207</v>
      </c>
      <c r="I685" t="s">
        <v>208</v>
      </c>
      <c r="J685" t="s">
        <v>99</v>
      </c>
      <c r="K685" t="s">
        <v>124</v>
      </c>
      <c r="L685" t="s">
        <v>125</v>
      </c>
      <c r="M685" t="s">
        <v>126</v>
      </c>
      <c r="N685" t="s">
        <v>127</v>
      </c>
      <c r="O685" t="s">
        <v>198</v>
      </c>
      <c r="P685">
        <v>7</v>
      </c>
      <c r="Q685">
        <v>8500</v>
      </c>
      <c r="R685">
        <v>0</v>
      </c>
      <c r="S685">
        <v>278</v>
      </c>
      <c r="T685">
        <f>Table1_1[[#This Row],[Quantity]]*Table1_1[[#This Row],[Unit_Price]]</f>
        <v>59500</v>
      </c>
      <c r="U685">
        <f>Table1_1[[#This Row],[Discount]]*Table1_1[[#This Row],[Revenue]]</f>
        <v>0</v>
      </c>
      <c r="V685">
        <f>Table1_1[[#This Row],[Revenue]]-Table1_1[[#This Row],[Discount_amount]]-Table1_1[[#This Row],[Shipping_Cost]]</f>
        <v>59222</v>
      </c>
      <c r="W685" t="s">
        <v>1716</v>
      </c>
      <c r="X685" t="s">
        <v>106</v>
      </c>
      <c r="Y685">
        <v>2026</v>
      </c>
      <c r="Z685">
        <v>1</v>
      </c>
      <c r="AA685" t="s">
        <v>1717</v>
      </c>
      <c r="AB685" t="s">
        <v>1720</v>
      </c>
    </row>
    <row r="686" spans="1:28" x14ac:dyDescent="0.25">
      <c r="A686" s="17" t="s">
        <v>2405</v>
      </c>
      <c r="B686" s="6">
        <v>46095</v>
      </c>
      <c r="C686" t="s">
        <v>458</v>
      </c>
      <c r="D686" t="s">
        <v>681</v>
      </c>
      <c r="E686" t="s">
        <v>110</v>
      </c>
      <c r="F686">
        <v>55</v>
      </c>
      <c r="G686" t="s">
        <v>133</v>
      </c>
      <c r="H686" t="s">
        <v>180</v>
      </c>
      <c r="I686" t="s">
        <v>181</v>
      </c>
      <c r="J686" t="s">
        <v>114</v>
      </c>
      <c r="K686" t="s">
        <v>310</v>
      </c>
      <c r="L686" t="s">
        <v>311</v>
      </c>
      <c r="M686" t="s">
        <v>102</v>
      </c>
      <c r="N686" t="s">
        <v>103</v>
      </c>
      <c r="O686" t="s">
        <v>194</v>
      </c>
      <c r="P686">
        <v>2</v>
      </c>
      <c r="Q686">
        <v>1200</v>
      </c>
      <c r="R686">
        <v>0.05</v>
      </c>
      <c r="S686">
        <v>74</v>
      </c>
      <c r="T686">
        <f>Table1_1[[#This Row],[Quantity]]*Table1_1[[#This Row],[Unit_Price]]</f>
        <v>2400</v>
      </c>
      <c r="U686">
        <f>Table1_1[[#This Row],[Discount]]*Table1_1[[#This Row],[Revenue]]</f>
        <v>120</v>
      </c>
      <c r="V686">
        <f>Table1_1[[#This Row],[Revenue]]-Table1_1[[#This Row],[Discount_amount]]-Table1_1[[#This Row],[Shipping_Cost]]</f>
        <v>2206</v>
      </c>
      <c r="W686" t="s">
        <v>224</v>
      </c>
      <c r="X686" t="s">
        <v>106</v>
      </c>
      <c r="Y686">
        <v>2026</v>
      </c>
      <c r="Z686">
        <v>1</v>
      </c>
      <c r="AA686" t="s">
        <v>1717</v>
      </c>
      <c r="AB686" t="s">
        <v>1728</v>
      </c>
    </row>
    <row r="687" spans="1:28" x14ac:dyDescent="0.25">
      <c r="A687" s="17" t="s">
        <v>2406</v>
      </c>
      <c r="B687" s="6">
        <v>46231</v>
      </c>
      <c r="C687" t="s">
        <v>1166</v>
      </c>
      <c r="D687" t="s">
        <v>447</v>
      </c>
      <c r="E687" t="s">
        <v>110</v>
      </c>
      <c r="F687">
        <v>32</v>
      </c>
      <c r="G687" t="s">
        <v>111</v>
      </c>
      <c r="H687" t="s">
        <v>152</v>
      </c>
      <c r="I687" t="s">
        <v>274</v>
      </c>
      <c r="J687" t="s">
        <v>99</v>
      </c>
      <c r="K687" t="s">
        <v>339</v>
      </c>
      <c r="L687" t="s">
        <v>340</v>
      </c>
      <c r="M687" t="s">
        <v>102</v>
      </c>
      <c r="N687" t="s">
        <v>342</v>
      </c>
      <c r="O687" t="s">
        <v>198</v>
      </c>
      <c r="P687">
        <v>3</v>
      </c>
      <c r="Q687">
        <v>65000</v>
      </c>
      <c r="R687">
        <v>0.1</v>
      </c>
      <c r="S687">
        <v>166</v>
      </c>
      <c r="T687">
        <f>Table1_1[[#This Row],[Quantity]]*Table1_1[[#This Row],[Unit_Price]]</f>
        <v>195000</v>
      </c>
      <c r="U687">
        <f>Table1_1[[#This Row],[Discount]]*Table1_1[[#This Row],[Revenue]]</f>
        <v>19500</v>
      </c>
      <c r="V687">
        <f>Table1_1[[#This Row],[Revenue]]-Table1_1[[#This Row],[Discount_amount]]-Table1_1[[#This Row],[Shipping_Cost]]</f>
        <v>175334</v>
      </c>
      <c r="W687" t="s">
        <v>224</v>
      </c>
      <c r="X687" t="s">
        <v>129</v>
      </c>
      <c r="Y687">
        <v>2026</v>
      </c>
      <c r="Z687">
        <v>3</v>
      </c>
      <c r="AA687" t="s">
        <v>1702</v>
      </c>
      <c r="AB687" t="s">
        <v>1706</v>
      </c>
    </row>
    <row r="688" spans="1:28" x14ac:dyDescent="0.25">
      <c r="A688" s="17" t="s">
        <v>2407</v>
      </c>
      <c r="B688" s="6">
        <v>46225</v>
      </c>
      <c r="C688" t="s">
        <v>881</v>
      </c>
      <c r="D688" t="s">
        <v>1269</v>
      </c>
      <c r="E688" t="s">
        <v>95</v>
      </c>
      <c r="F688">
        <v>22</v>
      </c>
      <c r="G688" t="s">
        <v>111</v>
      </c>
      <c r="H688" t="s">
        <v>112</v>
      </c>
      <c r="I688" t="s">
        <v>315</v>
      </c>
      <c r="J688" t="s">
        <v>114</v>
      </c>
      <c r="K688" t="s">
        <v>174</v>
      </c>
      <c r="L688" t="s">
        <v>1724</v>
      </c>
      <c r="M688" t="s">
        <v>102</v>
      </c>
      <c r="N688" t="s">
        <v>176</v>
      </c>
      <c r="O688" t="s">
        <v>140</v>
      </c>
      <c r="P688">
        <v>8</v>
      </c>
      <c r="Q688">
        <v>12500</v>
      </c>
      <c r="R688">
        <v>0.1</v>
      </c>
      <c r="S688">
        <v>89</v>
      </c>
      <c r="T688">
        <f>Table1_1[[#This Row],[Quantity]]*Table1_1[[#This Row],[Unit_Price]]</f>
        <v>100000</v>
      </c>
      <c r="U688">
        <f>Table1_1[[#This Row],[Discount]]*Table1_1[[#This Row],[Revenue]]</f>
        <v>10000</v>
      </c>
      <c r="V688">
        <f>Table1_1[[#This Row],[Revenue]]-Table1_1[[#This Row],[Discount_amount]]-Table1_1[[#This Row],[Shipping_Cost]]</f>
        <v>89911</v>
      </c>
      <c r="W688" t="s">
        <v>1716</v>
      </c>
      <c r="X688" t="s">
        <v>106</v>
      </c>
      <c r="Y688">
        <v>2026</v>
      </c>
      <c r="Z688">
        <v>3</v>
      </c>
      <c r="AA688" t="s">
        <v>1702</v>
      </c>
      <c r="AB688" t="s">
        <v>1703</v>
      </c>
    </row>
    <row r="689" spans="1:28" x14ac:dyDescent="0.25">
      <c r="A689" s="17" t="s">
        <v>2408</v>
      </c>
      <c r="B689" s="6">
        <v>46181</v>
      </c>
      <c r="C689" t="s">
        <v>737</v>
      </c>
      <c r="D689" t="s">
        <v>913</v>
      </c>
      <c r="E689" t="s">
        <v>110</v>
      </c>
      <c r="F689">
        <v>41</v>
      </c>
      <c r="G689" t="s">
        <v>111</v>
      </c>
      <c r="H689" t="s">
        <v>152</v>
      </c>
      <c r="I689" t="s">
        <v>153</v>
      </c>
      <c r="J689" t="s">
        <v>147</v>
      </c>
      <c r="K689" t="s">
        <v>124</v>
      </c>
      <c r="L689" t="s">
        <v>125</v>
      </c>
      <c r="M689" t="s">
        <v>126</v>
      </c>
      <c r="N689" t="s">
        <v>127</v>
      </c>
      <c r="O689" t="s">
        <v>148</v>
      </c>
      <c r="P689">
        <v>1</v>
      </c>
      <c r="Q689">
        <v>8500</v>
      </c>
      <c r="R689">
        <v>0</v>
      </c>
      <c r="S689">
        <v>85</v>
      </c>
      <c r="T689">
        <f>Table1_1[[#This Row],[Quantity]]*Table1_1[[#This Row],[Unit_Price]]</f>
        <v>8500</v>
      </c>
      <c r="U689">
        <f>Table1_1[[#This Row],[Discount]]*Table1_1[[#This Row],[Revenue]]</f>
        <v>0</v>
      </c>
      <c r="V689">
        <f>Table1_1[[#This Row],[Revenue]]-Table1_1[[#This Row],[Discount_amount]]-Table1_1[[#This Row],[Shipping_Cost]]</f>
        <v>8415</v>
      </c>
      <c r="W689" t="s">
        <v>224</v>
      </c>
      <c r="X689" t="s">
        <v>106</v>
      </c>
      <c r="Y689">
        <v>2026</v>
      </c>
      <c r="Z689">
        <v>2</v>
      </c>
      <c r="AA689" t="s">
        <v>1714</v>
      </c>
      <c r="AB689" t="s">
        <v>1737</v>
      </c>
    </row>
    <row r="690" spans="1:28" x14ac:dyDescent="0.25">
      <c r="A690" s="17" t="s">
        <v>2409</v>
      </c>
      <c r="B690" s="6">
        <v>46263</v>
      </c>
      <c r="C690" t="s">
        <v>210</v>
      </c>
      <c r="D690" t="s">
        <v>925</v>
      </c>
      <c r="E690" t="s">
        <v>110</v>
      </c>
      <c r="F690">
        <v>31</v>
      </c>
      <c r="G690" t="s">
        <v>111</v>
      </c>
      <c r="H690" t="s">
        <v>192</v>
      </c>
      <c r="I690" t="s">
        <v>193</v>
      </c>
      <c r="J690" t="s">
        <v>99</v>
      </c>
      <c r="K690" t="s">
        <v>136</v>
      </c>
      <c r="L690" t="s">
        <v>137</v>
      </c>
      <c r="M690" t="s">
        <v>138</v>
      </c>
      <c r="N690" t="s">
        <v>139</v>
      </c>
      <c r="O690" t="s">
        <v>194</v>
      </c>
      <c r="P690">
        <v>8</v>
      </c>
      <c r="Q690">
        <v>1200</v>
      </c>
      <c r="R690">
        <v>0</v>
      </c>
      <c r="S690">
        <v>215</v>
      </c>
      <c r="T690">
        <f>Table1_1[[#This Row],[Quantity]]*Table1_1[[#This Row],[Unit_Price]]</f>
        <v>9600</v>
      </c>
      <c r="U690">
        <f>Table1_1[[#This Row],[Discount]]*Table1_1[[#This Row],[Revenue]]</f>
        <v>0</v>
      </c>
      <c r="V690">
        <f>Table1_1[[#This Row],[Revenue]]-Table1_1[[#This Row],[Discount_amount]]-Table1_1[[#This Row],[Shipping_Cost]]</f>
        <v>9385</v>
      </c>
      <c r="W690" t="s">
        <v>224</v>
      </c>
      <c r="X690" t="s">
        <v>129</v>
      </c>
      <c r="Y690">
        <v>2026</v>
      </c>
      <c r="Z690">
        <v>3</v>
      </c>
      <c r="AA690" t="s">
        <v>1743</v>
      </c>
      <c r="AB690" t="s">
        <v>1728</v>
      </c>
    </row>
    <row r="691" spans="1:28" x14ac:dyDescent="0.25">
      <c r="A691" s="17" t="s">
        <v>2410</v>
      </c>
      <c r="B691" s="6">
        <v>46083</v>
      </c>
      <c r="C691" t="s">
        <v>896</v>
      </c>
      <c r="D691" t="s">
        <v>651</v>
      </c>
      <c r="E691" t="s">
        <v>110</v>
      </c>
      <c r="F691">
        <v>50</v>
      </c>
      <c r="G691" t="s">
        <v>111</v>
      </c>
      <c r="H691" t="s">
        <v>112</v>
      </c>
      <c r="I691" t="s">
        <v>113</v>
      </c>
      <c r="J691" t="s">
        <v>99</v>
      </c>
      <c r="K691" t="s">
        <v>254</v>
      </c>
      <c r="L691" t="s">
        <v>255</v>
      </c>
      <c r="M691" t="s">
        <v>232</v>
      </c>
      <c r="N691" t="s">
        <v>256</v>
      </c>
      <c r="O691" t="s">
        <v>169</v>
      </c>
      <c r="P691">
        <v>8</v>
      </c>
      <c r="Q691">
        <v>400</v>
      </c>
      <c r="R691">
        <v>0.1</v>
      </c>
      <c r="S691">
        <v>385</v>
      </c>
      <c r="T691">
        <f>Table1_1[[#This Row],[Quantity]]*Table1_1[[#This Row],[Unit_Price]]</f>
        <v>3200</v>
      </c>
      <c r="U691">
        <f>Table1_1[[#This Row],[Discount]]*Table1_1[[#This Row],[Revenue]]</f>
        <v>320</v>
      </c>
      <c r="V691">
        <f>Table1_1[[#This Row],[Revenue]]-Table1_1[[#This Row],[Discount_amount]]-Table1_1[[#This Row],[Shipping_Cost]]</f>
        <v>2495</v>
      </c>
      <c r="W691" t="s">
        <v>1708</v>
      </c>
      <c r="X691" t="s">
        <v>106</v>
      </c>
      <c r="Y691">
        <v>2026</v>
      </c>
      <c r="Z691">
        <v>1</v>
      </c>
      <c r="AA691" t="s">
        <v>1717</v>
      </c>
      <c r="AB691" t="s">
        <v>1737</v>
      </c>
    </row>
    <row r="692" spans="1:28" x14ac:dyDescent="0.25">
      <c r="A692" s="17" t="s">
        <v>2411</v>
      </c>
      <c r="B692" s="6">
        <v>46034</v>
      </c>
      <c r="C692" t="s">
        <v>1077</v>
      </c>
      <c r="D692" t="s">
        <v>618</v>
      </c>
      <c r="E692" t="s">
        <v>110</v>
      </c>
      <c r="F692">
        <v>36</v>
      </c>
      <c r="G692" t="s">
        <v>111</v>
      </c>
      <c r="H692" t="s">
        <v>152</v>
      </c>
      <c r="I692" t="s">
        <v>274</v>
      </c>
      <c r="J692" t="s">
        <v>114</v>
      </c>
      <c r="K692" t="s">
        <v>182</v>
      </c>
      <c r="L692" t="s">
        <v>183</v>
      </c>
      <c r="M692" t="s">
        <v>138</v>
      </c>
      <c r="N692" t="s">
        <v>184</v>
      </c>
      <c r="O692" t="s">
        <v>194</v>
      </c>
      <c r="P692">
        <v>2</v>
      </c>
      <c r="Q692">
        <v>650</v>
      </c>
      <c r="R692">
        <v>0</v>
      </c>
      <c r="S692">
        <v>223</v>
      </c>
      <c r="T692">
        <f>Table1_1[[#This Row],[Quantity]]*Table1_1[[#This Row],[Unit_Price]]</f>
        <v>1300</v>
      </c>
      <c r="U692">
        <f>Table1_1[[#This Row],[Discount]]*Table1_1[[#This Row],[Revenue]]</f>
        <v>0</v>
      </c>
      <c r="V692">
        <f>Table1_1[[#This Row],[Revenue]]-Table1_1[[#This Row],[Discount_amount]]-Table1_1[[#This Row],[Shipping_Cost]]</f>
        <v>1077</v>
      </c>
      <c r="W692" t="s">
        <v>120</v>
      </c>
      <c r="X692" t="s">
        <v>106</v>
      </c>
      <c r="Y692">
        <v>2026</v>
      </c>
      <c r="Z692">
        <v>1</v>
      </c>
      <c r="AA692" t="s">
        <v>1735</v>
      </c>
      <c r="AB692" t="s">
        <v>1737</v>
      </c>
    </row>
    <row r="693" spans="1:28" x14ac:dyDescent="0.25">
      <c r="A693" s="17" t="s">
        <v>2412</v>
      </c>
      <c r="B693" s="6">
        <v>46082</v>
      </c>
      <c r="C693" t="s">
        <v>746</v>
      </c>
      <c r="D693" t="s">
        <v>245</v>
      </c>
      <c r="E693" t="s">
        <v>110</v>
      </c>
      <c r="F693">
        <v>39</v>
      </c>
      <c r="G693" t="s">
        <v>96</v>
      </c>
      <c r="H693" t="s">
        <v>97</v>
      </c>
      <c r="I693" t="s">
        <v>98</v>
      </c>
      <c r="J693" t="s">
        <v>114</v>
      </c>
      <c r="K693" t="s">
        <v>339</v>
      </c>
      <c r="L693" t="s">
        <v>340</v>
      </c>
      <c r="M693" t="s">
        <v>102</v>
      </c>
      <c r="N693" t="s">
        <v>342</v>
      </c>
      <c r="O693" t="s">
        <v>198</v>
      </c>
      <c r="P693">
        <v>3</v>
      </c>
      <c r="Q693">
        <v>65000</v>
      </c>
      <c r="R693">
        <v>0.15</v>
      </c>
      <c r="S693">
        <v>191</v>
      </c>
      <c r="T693">
        <f>Table1_1[[#This Row],[Quantity]]*Table1_1[[#This Row],[Unit_Price]]</f>
        <v>195000</v>
      </c>
      <c r="U693">
        <f>Table1_1[[#This Row],[Discount]]*Table1_1[[#This Row],[Revenue]]</f>
        <v>29250</v>
      </c>
      <c r="V693">
        <f>Table1_1[[#This Row],[Revenue]]-Table1_1[[#This Row],[Discount_amount]]-Table1_1[[#This Row],[Shipping_Cost]]</f>
        <v>165559</v>
      </c>
      <c r="W693" t="s">
        <v>120</v>
      </c>
      <c r="X693" t="s">
        <v>106</v>
      </c>
      <c r="Y693">
        <v>2026</v>
      </c>
      <c r="Z693">
        <v>1</v>
      </c>
      <c r="AA693" t="s">
        <v>1717</v>
      </c>
      <c r="AB693" t="s">
        <v>1712</v>
      </c>
    </row>
    <row r="694" spans="1:28" x14ac:dyDescent="0.25">
      <c r="A694" s="17" t="s">
        <v>2413</v>
      </c>
      <c r="B694" s="6">
        <v>46170</v>
      </c>
      <c r="C694" t="s">
        <v>984</v>
      </c>
      <c r="D694" t="s">
        <v>586</v>
      </c>
      <c r="E694" t="s">
        <v>110</v>
      </c>
      <c r="F694">
        <v>24</v>
      </c>
      <c r="G694" t="s">
        <v>111</v>
      </c>
      <c r="H694" t="s">
        <v>152</v>
      </c>
      <c r="I694" t="s">
        <v>153</v>
      </c>
      <c r="J694" t="s">
        <v>99</v>
      </c>
      <c r="K694" t="s">
        <v>254</v>
      </c>
      <c r="L694" t="s">
        <v>255</v>
      </c>
      <c r="M694" t="s">
        <v>232</v>
      </c>
      <c r="N694" t="s">
        <v>256</v>
      </c>
      <c r="O694" t="s">
        <v>104</v>
      </c>
      <c r="P694">
        <v>6</v>
      </c>
      <c r="Q694">
        <v>400</v>
      </c>
      <c r="R694">
        <v>0</v>
      </c>
      <c r="S694">
        <v>249</v>
      </c>
      <c r="T694">
        <f>Table1_1[[#This Row],[Quantity]]*Table1_1[[#This Row],[Unit_Price]]</f>
        <v>2400</v>
      </c>
      <c r="U694">
        <f>Table1_1[[#This Row],[Discount]]*Table1_1[[#This Row],[Revenue]]</f>
        <v>0</v>
      </c>
      <c r="V694">
        <f>Table1_1[[#This Row],[Revenue]]-Table1_1[[#This Row],[Discount_amount]]-Table1_1[[#This Row],[Shipping_Cost]]</f>
        <v>2151</v>
      </c>
      <c r="W694" t="s">
        <v>224</v>
      </c>
      <c r="X694" t="s">
        <v>106</v>
      </c>
      <c r="Y694">
        <v>2026</v>
      </c>
      <c r="Z694">
        <v>2</v>
      </c>
      <c r="AA694" t="s">
        <v>1705</v>
      </c>
      <c r="AB694" t="s">
        <v>1720</v>
      </c>
    </row>
    <row r="695" spans="1:28" x14ac:dyDescent="0.25">
      <c r="A695" s="17" t="s">
        <v>2414</v>
      </c>
      <c r="B695" s="6">
        <v>46204</v>
      </c>
      <c r="C695" t="s">
        <v>744</v>
      </c>
      <c r="D695" t="s">
        <v>1364</v>
      </c>
      <c r="E695" t="s">
        <v>110</v>
      </c>
      <c r="F695">
        <v>26</v>
      </c>
      <c r="G695" t="s">
        <v>159</v>
      </c>
      <c r="H695" t="s">
        <v>249</v>
      </c>
      <c r="I695" t="s">
        <v>250</v>
      </c>
      <c r="J695" t="s">
        <v>147</v>
      </c>
      <c r="K695" t="s">
        <v>222</v>
      </c>
      <c r="L695" t="s">
        <v>1739</v>
      </c>
      <c r="M695" t="s">
        <v>102</v>
      </c>
      <c r="N695" t="s">
        <v>103</v>
      </c>
      <c r="O695" t="s">
        <v>148</v>
      </c>
      <c r="P695">
        <v>2</v>
      </c>
      <c r="Q695">
        <v>1600</v>
      </c>
      <c r="R695">
        <v>0.05</v>
      </c>
      <c r="S695">
        <v>217</v>
      </c>
      <c r="T695">
        <f>Table1_1[[#This Row],[Quantity]]*Table1_1[[#This Row],[Unit_Price]]</f>
        <v>3200</v>
      </c>
      <c r="U695">
        <f>Table1_1[[#This Row],[Discount]]*Table1_1[[#This Row],[Revenue]]</f>
        <v>160</v>
      </c>
      <c r="V695">
        <f>Table1_1[[#This Row],[Revenue]]-Table1_1[[#This Row],[Discount_amount]]-Table1_1[[#This Row],[Shipping_Cost]]</f>
        <v>2823</v>
      </c>
      <c r="W695" t="s">
        <v>1708</v>
      </c>
      <c r="X695" t="s">
        <v>106</v>
      </c>
      <c r="Y695">
        <v>2026</v>
      </c>
      <c r="Z695">
        <v>3</v>
      </c>
      <c r="AA695" t="s">
        <v>1702</v>
      </c>
      <c r="AB695" t="s">
        <v>1703</v>
      </c>
    </row>
    <row r="696" spans="1:28" x14ac:dyDescent="0.25">
      <c r="A696" s="17" t="s">
        <v>2415</v>
      </c>
      <c r="B696" s="6">
        <v>46027</v>
      </c>
      <c r="C696" t="s">
        <v>417</v>
      </c>
      <c r="D696" t="s">
        <v>772</v>
      </c>
      <c r="E696" t="s">
        <v>95</v>
      </c>
      <c r="F696">
        <v>52</v>
      </c>
      <c r="G696" t="s">
        <v>133</v>
      </c>
      <c r="H696" t="s">
        <v>390</v>
      </c>
      <c r="I696" t="s">
        <v>391</v>
      </c>
      <c r="J696" t="s">
        <v>114</v>
      </c>
      <c r="K696" t="s">
        <v>230</v>
      </c>
      <c r="L696" t="s">
        <v>231</v>
      </c>
      <c r="M696" t="s">
        <v>232</v>
      </c>
      <c r="N696" t="s">
        <v>233</v>
      </c>
      <c r="O696" t="s">
        <v>119</v>
      </c>
      <c r="P696">
        <v>1</v>
      </c>
      <c r="Q696">
        <v>300</v>
      </c>
      <c r="R696">
        <v>0.15</v>
      </c>
      <c r="S696">
        <v>160</v>
      </c>
      <c r="T696">
        <f>Table1_1[[#This Row],[Quantity]]*Table1_1[[#This Row],[Unit_Price]]</f>
        <v>300</v>
      </c>
      <c r="U696">
        <f>Table1_1[[#This Row],[Discount]]*Table1_1[[#This Row],[Revenue]]</f>
        <v>45</v>
      </c>
      <c r="V696">
        <f>Table1_1[[#This Row],[Revenue]]-Table1_1[[#This Row],[Discount_amount]]-Table1_1[[#This Row],[Shipping_Cost]]</f>
        <v>95</v>
      </c>
      <c r="W696" t="s">
        <v>1708</v>
      </c>
      <c r="X696" t="s">
        <v>106</v>
      </c>
      <c r="Y696">
        <v>2026</v>
      </c>
      <c r="Z696">
        <v>1</v>
      </c>
      <c r="AA696" t="s">
        <v>1735</v>
      </c>
      <c r="AB696" t="s">
        <v>1737</v>
      </c>
    </row>
    <row r="697" spans="1:28" x14ac:dyDescent="0.25">
      <c r="A697" s="17" t="s">
        <v>2416</v>
      </c>
      <c r="B697" s="6">
        <v>46208</v>
      </c>
      <c r="C697" t="s">
        <v>784</v>
      </c>
      <c r="D697" t="s">
        <v>381</v>
      </c>
      <c r="E697" t="s">
        <v>110</v>
      </c>
      <c r="F697">
        <v>22</v>
      </c>
      <c r="G697" t="s">
        <v>133</v>
      </c>
      <c r="H697" t="s">
        <v>180</v>
      </c>
      <c r="I697" t="s">
        <v>181</v>
      </c>
      <c r="J697" t="s">
        <v>114</v>
      </c>
      <c r="K697" t="s">
        <v>136</v>
      </c>
      <c r="L697" t="s">
        <v>137</v>
      </c>
      <c r="M697" t="s">
        <v>138</v>
      </c>
      <c r="N697" t="s">
        <v>139</v>
      </c>
      <c r="O697" t="s">
        <v>154</v>
      </c>
      <c r="P697">
        <v>3</v>
      </c>
      <c r="Q697">
        <v>1200</v>
      </c>
      <c r="R697">
        <v>0.05</v>
      </c>
      <c r="S697">
        <v>81</v>
      </c>
      <c r="T697">
        <f>Table1_1[[#This Row],[Quantity]]*Table1_1[[#This Row],[Unit_Price]]</f>
        <v>3600</v>
      </c>
      <c r="U697">
        <f>Table1_1[[#This Row],[Discount]]*Table1_1[[#This Row],[Revenue]]</f>
        <v>180</v>
      </c>
      <c r="V697">
        <f>Table1_1[[#This Row],[Revenue]]-Table1_1[[#This Row],[Discount_amount]]-Table1_1[[#This Row],[Shipping_Cost]]</f>
        <v>3339</v>
      </c>
      <c r="W697" t="s">
        <v>1708</v>
      </c>
      <c r="X697" t="s">
        <v>106</v>
      </c>
      <c r="Y697">
        <v>2026</v>
      </c>
      <c r="Z697">
        <v>3</v>
      </c>
      <c r="AA697" t="s">
        <v>1702</v>
      </c>
      <c r="AB697" t="s">
        <v>1712</v>
      </c>
    </row>
    <row r="698" spans="1:28" x14ac:dyDescent="0.25">
      <c r="A698" s="17" t="s">
        <v>2417</v>
      </c>
      <c r="B698" s="6">
        <v>46047</v>
      </c>
      <c r="C698" t="s">
        <v>594</v>
      </c>
      <c r="D698" t="s">
        <v>1102</v>
      </c>
      <c r="E698" t="s">
        <v>95</v>
      </c>
      <c r="F698">
        <v>48</v>
      </c>
      <c r="G698" t="s">
        <v>111</v>
      </c>
      <c r="H698" t="s">
        <v>236</v>
      </c>
      <c r="I698" t="s">
        <v>326</v>
      </c>
      <c r="J698" t="s">
        <v>114</v>
      </c>
      <c r="K698" t="s">
        <v>124</v>
      </c>
      <c r="L698" t="s">
        <v>125</v>
      </c>
      <c r="M698" t="s">
        <v>126</v>
      </c>
      <c r="N698" t="s">
        <v>127</v>
      </c>
      <c r="O698" t="s">
        <v>198</v>
      </c>
      <c r="P698">
        <v>5</v>
      </c>
      <c r="Q698">
        <v>8500</v>
      </c>
      <c r="R698">
        <v>0</v>
      </c>
      <c r="S698">
        <v>112</v>
      </c>
      <c r="T698">
        <f>Table1_1[[#This Row],[Quantity]]*Table1_1[[#This Row],[Unit_Price]]</f>
        <v>42500</v>
      </c>
      <c r="U698">
        <f>Table1_1[[#This Row],[Discount]]*Table1_1[[#This Row],[Revenue]]</f>
        <v>0</v>
      </c>
      <c r="V698">
        <f>Table1_1[[#This Row],[Revenue]]-Table1_1[[#This Row],[Discount_amount]]-Table1_1[[#This Row],[Shipping_Cost]]</f>
        <v>42388</v>
      </c>
      <c r="W698" t="s">
        <v>1708</v>
      </c>
      <c r="X698" t="s">
        <v>106</v>
      </c>
      <c r="Y698">
        <v>2026</v>
      </c>
      <c r="Z698">
        <v>1</v>
      </c>
      <c r="AA698" t="s">
        <v>1735</v>
      </c>
      <c r="AB698" t="s">
        <v>1712</v>
      </c>
    </row>
    <row r="699" spans="1:28" x14ac:dyDescent="0.25">
      <c r="A699" s="17" t="s">
        <v>2418</v>
      </c>
      <c r="B699" s="6">
        <v>46109</v>
      </c>
      <c r="C699" t="s">
        <v>205</v>
      </c>
      <c r="D699" t="s">
        <v>715</v>
      </c>
      <c r="E699" t="s">
        <v>95</v>
      </c>
      <c r="F699">
        <v>35</v>
      </c>
      <c r="G699" t="s">
        <v>111</v>
      </c>
      <c r="H699" t="s">
        <v>152</v>
      </c>
      <c r="I699" t="s">
        <v>153</v>
      </c>
      <c r="J699" t="s">
        <v>147</v>
      </c>
      <c r="K699" t="s">
        <v>339</v>
      </c>
      <c r="L699" t="s">
        <v>340</v>
      </c>
      <c r="M699" t="s">
        <v>102</v>
      </c>
      <c r="N699" t="s">
        <v>342</v>
      </c>
      <c r="O699" t="s">
        <v>148</v>
      </c>
      <c r="P699">
        <v>1</v>
      </c>
      <c r="Q699">
        <v>65000</v>
      </c>
      <c r="R699">
        <v>0.15</v>
      </c>
      <c r="S699">
        <v>393</v>
      </c>
      <c r="T699">
        <f>Table1_1[[#This Row],[Quantity]]*Table1_1[[#This Row],[Unit_Price]]</f>
        <v>65000</v>
      </c>
      <c r="U699">
        <f>Table1_1[[#This Row],[Discount]]*Table1_1[[#This Row],[Revenue]]</f>
        <v>9750</v>
      </c>
      <c r="V699">
        <f>Table1_1[[#This Row],[Revenue]]-Table1_1[[#This Row],[Discount_amount]]-Table1_1[[#This Row],[Shipping_Cost]]</f>
        <v>54857</v>
      </c>
      <c r="W699" t="s">
        <v>105</v>
      </c>
      <c r="X699" t="s">
        <v>106</v>
      </c>
      <c r="Y699">
        <v>2026</v>
      </c>
      <c r="Z699">
        <v>1</v>
      </c>
      <c r="AA699" t="s">
        <v>1717</v>
      </c>
      <c r="AB699" t="s">
        <v>1728</v>
      </c>
    </row>
    <row r="700" spans="1:28" x14ac:dyDescent="0.25">
      <c r="A700" s="17" t="s">
        <v>2419</v>
      </c>
      <c r="B700" s="6">
        <v>46175</v>
      </c>
      <c r="C700" t="s">
        <v>444</v>
      </c>
      <c r="D700" t="s">
        <v>158</v>
      </c>
      <c r="E700" t="s">
        <v>110</v>
      </c>
      <c r="F700">
        <v>30</v>
      </c>
      <c r="G700" t="s">
        <v>159</v>
      </c>
      <c r="H700" t="s">
        <v>249</v>
      </c>
      <c r="I700" t="s">
        <v>250</v>
      </c>
      <c r="J700" t="s">
        <v>147</v>
      </c>
      <c r="K700" t="s">
        <v>230</v>
      </c>
      <c r="L700" t="s">
        <v>231</v>
      </c>
      <c r="M700" t="s">
        <v>232</v>
      </c>
      <c r="N700" t="s">
        <v>233</v>
      </c>
      <c r="O700" t="s">
        <v>198</v>
      </c>
      <c r="P700">
        <v>2</v>
      </c>
      <c r="Q700">
        <v>300</v>
      </c>
      <c r="R700">
        <v>0</v>
      </c>
      <c r="S700">
        <v>182</v>
      </c>
      <c r="T700">
        <f>Table1_1[[#This Row],[Quantity]]*Table1_1[[#This Row],[Unit_Price]]</f>
        <v>600</v>
      </c>
      <c r="U700">
        <f>Table1_1[[#This Row],[Discount]]*Table1_1[[#This Row],[Revenue]]</f>
        <v>0</v>
      </c>
      <c r="V700">
        <f>Table1_1[[#This Row],[Revenue]]-Table1_1[[#This Row],[Discount_amount]]-Table1_1[[#This Row],[Shipping_Cost]]</f>
        <v>418</v>
      </c>
      <c r="W700" t="s">
        <v>1708</v>
      </c>
      <c r="X700" t="s">
        <v>141</v>
      </c>
      <c r="Y700">
        <v>2026</v>
      </c>
      <c r="Z700">
        <v>2</v>
      </c>
      <c r="AA700" t="s">
        <v>1714</v>
      </c>
      <c r="AB700" t="s">
        <v>1706</v>
      </c>
    </row>
    <row r="701" spans="1:28" x14ac:dyDescent="0.25">
      <c r="A701" s="17" t="s">
        <v>2420</v>
      </c>
      <c r="B701" s="6">
        <v>46242</v>
      </c>
      <c r="C701" t="s">
        <v>1257</v>
      </c>
      <c r="D701" t="s">
        <v>1201</v>
      </c>
      <c r="E701" t="s">
        <v>95</v>
      </c>
      <c r="F701">
        <v>28</v>
      </c>
      <c r="G701" t="s">
        <v>111</v>
      </c>
      <c r="H701" t="s">
        <v>152</v>
      </c>
      <c r="I701" t="s">
        <v>274</v>
      </c>
      <c r="J701" t="s">
        <v>114</v>
      </c>
      <c r="K701" t="s">
        <v>174</v>
      </c>
      <c r="L701" t="s">
        <v>1724</v>
      </c>
      <c r="M701" t="s">
        <v>102</v>
      </c>
      <c r="N701" t="s">
        <v>176</v>
      </c>
      <c r="O701" t="s">
        <v>169</v>
      </c>
      <c r="P701">
        <v>8</v>
      </c>
      <c r="Q701">
        <v>12500</v>
      </c>
      <c r="R701">
        <v>0.1</v>
      </c>
      <c r="S701">
        <v>364</v>
      </c>
      <c r="T701">
        <f>Table1_1[[#This Row],[Quantity]]*Table1_1[[#This Row],[Unit_Price]]</f>
        <v>100000</v>
      </c>
      <c r="U701">
        <f>Table1_1[[#This Row],[Discount]]*Table1_1[[#This Row],[Revenue]]</f>
        <v>10000</v>
      </c>
      <c r="V701">
        <f>Table1_1[[#This Row],[Revenue]]-Table1_1[[#This Row],[Discount_amount]]-Table1_1[[#This Row],[Shipping_Cost]]</f>
        <v>89636</v>
      </c>
      <c r="W701" t="s">
        <v>1716</v>
      </c>
      <c r="X701" t="s">
        <v>106</v>
      </c>
      <c r="Y701">
        <v>2026</v>
      </c>
      <c r="Z701">
        <v>3</v>
      </c>
      <c r="AA701" t="s">
        <v>1743</v>
      </c>
      <c r="AB701" t="s">
        <v>1728</v>
      </c>
    </row>
    <row r="702" spans="1:28" x14ac:dyDescent="0.25">
      <c r="A702" s="17" t="s">
        <v>2421</v>
      </c>
      <c r="B702" s="6">
        <v>46139</v>
      </c>
      <c r="C702" t="s">
        <v>260</v>
      </c>
      <c r="D702" t="s">
        <v>201</v>
      </c>
      <c r="E702" t="s">
        <v>110</v>
      </c>
      <c r="F702">
        <v>41</v>
      </c>
      <c r="G702" t="s">
        <v>96</v>
      </c>
      <c r="H702" t="s">
        <v>97</v>
      </c>
      <c r="I702" t="s">
        <v>98</v>
      </c>
      <c r="J702" t="s">
        <v>99</v>
      </c>
      <c r="K702" t="s">
        <v>100</v>
      </c>
      <c r="L702" t="s">
        <v>101</v>
      </c>
      <c r="M702" t="s">
        <v>102</v>
      </c>
      <c r="N702" t="s">
        <v>103</v>
      </c>
      <c r="O702" t="s">
        <v>198</v>
      </c>
      <c r="P702">
        <v>1</v>
      </c>
      <c r="Q702">
        <v>850</v>
      </c>
      <c r="R702">
        <v>0.05</v>
      </c>
      <c r="S702">
        <v>321</v>
      </c>
      <c r="T702">
        <f>Table1_1[[#This Row],[Quantity]]*Table1_1[[#This Row],[Unit_Price]]</f>
        <v>850</v>
      </c>
      <c r="U702">
        <f>Table1_1[[#This Row],[Discount]]*Table1_1[[#This Row],[Revenue]]</f>
        <v>42.5</v>
      </c>
      <c r="V702">
        <f>Table1_1[[#This Row],[Revenue]]-Table1_1[[#This Row],[Discount_amount]]-Table1_1[[#This Row],[Shipping_Cost]]</f>
        <v>486.5</v>
      </c>
      <c r="W702" t="s">
        <v>224</v>
      </c>
      <c r="X702" t="s">
        <v>106</v>
      </c>
      <c r="Y702">
        <v>2026</v>
      </c>
      <c r="Z702">
        <v>2</v>
      </c>
      <c r="AA702" t="s">
        <v>1711</v>
      </c>
      <c r="AB702" t="s">
        <v>1737</v>
      </c>
    </row>
    <row r="703" spans="1:28" x14ac:dyDescent="0.25">
      <c r="A703" s="17" t="s">
        <v>2422</v>
      </c>
      <c r="B703" s="6">
        <v>46223</v>
      </c>
      <c r="C703" t="s">
        <v>746</v>
      </c>
      <c r="D703" t="s">
        <v>1226</v>
      </c>
      <c r="E703" t="s">
        <v>95</v>
      </c>
      <c r="F703">
        <v>26</v>
      </c>
      <c r="G703" t="s">
        <v>111</v>
      </c>
      <c r="H703" t="s">
        <v>145</v>
      </c>
      <c r="I703" t="s">
        <v>303</v>
      </c>
      <c r="J703" t="s">
        <v>99</v>
      </c>
      <c r="K703" t="s">
        <v>124</v>
      </c>
      <c r="L703" t="s">
        <v>125</v>
      </c>
      <c r="M703" t="s">
        <v>126</v>
      </c>
      <c r="N703" t="s">
        <v>127</v>
      </c>
      <c r="O703" t="s">
        <v>198</v>
      </c>
      <c r="P703">
        <v>5</v>
      </c>
      <c r="Q703">
        <v>8500</v>
      </c>
      <c r="R703">
        <v>0.1</v>
      </c>
      <c r="S703">
        <v>426</v>
      </c>
      <c r="T703">
        <f>Table1_1[[#This Row],[Quantity]]*Table1_1[[#This Row],[Unit_Price]]</f>
        <v>42500</v>
      </c>
      <c r="U703">
        <f>Table1_1[[#This Row],[Discount]]*Table1_1[[#This Row],[Revenue]]</f>
        <v>4250</v>
      </c>
      <c r="V703">
        <f>Table1_1[[#This Row],[Revenue]]-Table1_1[[#This Row],[Discount_amount]]-Table1_1[[#This Row],[Shipping_Cost]]</f>
        <v>37824</v>
      </c>
      <c r="W703" t="s">
        <v>224</v>
      </c>
      <c r="X703" t="s">
        <v>106</v>
      </c>
      <c r="Y703">
        <v>2026</v>
      </c>
      <c r="Z703">
        <v>3</v>
      </c>
      <c r="AA703" t="s">
        <v>1702</v>
      </c>
      <c r="AB703" t="s">
        <v>1737</v>
      </c>
    </row>
    <row r="704" spans="1:28" x14ac:dyDescent="0.25">
      <c r="A704" s="17" t="s">
        <v>2423</v>
      </c>
      <c r="B704" s="6">
        <v>46035</v>
      </c>
      <c r="C704" t="s">
        <v>393</v>
      </c>
      <c r="D704" t="s">
        <v>345</v>
      </c>
      <c r="E704" t="s">
        <v>95</v>
      </c>
      <c r="F704">
        <v>37</v>
      </c>
      <c r="G704" t="s">
        <v>159</v>
      </c>
      <c r="H704" t="s">
        <v>249</v>
      </c>
      <c r="I704" t="s">
        <v>250</v>
      </c>
      <c r="J704" t="s">
        <v>99</v>
      </c>
      <c r="K704" t="s">
        <v>174</v>
      </c>
      <c r="L704" t="s">
        <v>1724</v>
      </c>
      <c r="M704" t="s">
        <v>102</v>
      </c>
      <c r="N704" t="s">
        <v>176</v>
      </c>
      <c r="O704" t="s">
        <v>104</v>
      </c>
      <c r="P704">
        <v>3</v>
      </c>
      <c r="Q704">
        <v>12500</v>
      </c>
      <c r="R704">
        <v>0.15</v>
      </c>
      <c r="S704">
        <v>444</v>
      </c>
      <c r="T704">
        <f>Table1_1[[#This Row],[Quantity]]*Table1_1[[#This Row],[Unit_Price]]</f>
        <v>37500</v>
      </c>
      <c r="U704">
        <f>Table1_1[[#This Row],[Discount]]*Table1_1[[#This Row],[Revenue]]</f>
        <v>5625</v>
      </c>
      <c r="V704">
        <f>Table1_1[[#This Row],[Revenue]]-Table1_1[[#This Row],[Discount_amount]]-Table1_1[[#This Row],[Shipping_Cost]]</f>
        <v>31431</v>
      </c>
      <c r="W704" t="s">
        <v>120</v>
      </c>
      <c r="X704" t="s">
        <v>106</v>
      </c>
      <c r="Y704">
        <v>2026</v>
      </c>
      <c r="Z704">
        <v>1</v>
      </c>
      <c r="AA704" t="s">
        <v>1735</v>
      </c>
      <c r="AB704" t="s">
        <v>1706</v>
      </c>
    </row>
    <row r="705" spans="1:28" x14ac:dyDescent="0.25">
      <c r="A705" s="17" t="s">
        <v>2424</v>
      </c>
      <c r="B705" s="6">
        <v>46230</v>
      </c>
      <c r="C705" t="s">
        <v>393</v>
      </c>
      <c r="D705" t="s">
        <v>631</v>
      </c>
      <c r="E705" t="s">
        <v>110</v>
      </c>
      <c r="F705">
        <v>46</v>
      </c>
      <c r="G705" t="s">
        <v>159</v>
      </c>
      <c r="H705" t="s">
        <v>160</v>
      </c>
      <c r="I705" t="s">
        <v>161</v>
      </c>
      <c r="J705" t="s">
        <v>99</v>
      </c>
      <c r="K705" t="s">
        <v>115</v>
      </c>
      <c r="L705" t="s">
        <v>116</v>
      </c>
      <c r="M705" t="s">
        <v>117</v>
      </c>
      <c r="N705" t="s">
        <v>118</v>
      </c>
      <c r="O705" t="s">
        <v>140</v>
      </c>
      <c r="P705">
        <v>4</v>
      </c>
      <c r="Q705">
        <v>1600</v>
      </c>
      <c r="R705">
        <v>0.1</v>
      </c>
      <c r="S705">
        <v>305</v>
      </c>
      <c r="T705">
        <f>Table1_1[[#This Row],[Quantity]]*Table1_1[[#This Row],[Unit_Price]]</f>
        <v>6400</v>
      </c>
      <c r="U705">
        <f>Table1_1[[#This Row],[Discount]]*Table1_1[[#This Row],[Revenue]]</f>
        <v>640</v>
      </c>
      <c r="V705">
        <f>Table1_1[[#This Row],[Revenue]]-Table1_1[[#This Row],[Discount_amount]]-Table1_1[[#This Row],[Shipping_Cost]]</f>
        <v>5455</v>
      </c>
      <c r="W705" t="s">
        <v>105</v>
      </c>
      <c r="X705" t="s">
        <v>106</v>
      </c>
      <c r="Y705">
        <v>2026</v>
      </c>
      <c r="Z705">
        <v>3</v>
      </c>
      <c r="AA705" t="s">
        <v>1702</v>
      </c>
      <c r="AB705" t="s">
        <v>1737</v>
      </c>
    </row>
    <row r="706" spans="1:28" x14ac:dyDescent="0.25">
      <c r="A706" s="17" t="s">
        <v>2425</v>
      </c>
      <c r="B706" s="6">
        <v>46255</v>
      </c>
      <c r="C706" t="s">
        <v>493</v>
      </c>
      <c r="D706" t="s">
        <v>1299</v>
      </c>
      <c r="E706" t="s">
        <v>95</v>
      </c>
      <c r="F706">
        <v>48</v>
      </c>
      <c r="G706" t="s">
        <v>111</v>
      </c>
      <c r="H706" t="s">
        <v>236</v>
      </c>
      <c r="I706" t="s">
        <v>326</v>
      </c>
      <c r="J706" t="s">
        <v>147</v>
      </c>
      <c r="K706" t="s">
        <v>115</v>
      </c>
      <c r="L706" t="s">
        <v>116</v>
      </c>
      <c r="M706" t="s">
        <v>117</v>
      </c>
      <c r="N706" t="s">
        <v>118</v>
      </c>
      <c r="O706" t="s">
        <v>140</v>
      </c>
      <c r="P706">
        <v>3</v>
      </c>
      <c r="Q706">
        <v>1600</v>
      </c>
      <c r="R706">
        <v>0.2</v>
      </c>
      <c r="S706">
        <v>404</v>
      </c>
      <c r="T706">
        <f>Table1_1[[#This Row],[Quantity]]*Table1_1[[#This Row],[Unit_Price]]</f>
        <v>4800</v>
      </c>
      <c r="U706">
        <f>Table1_1[[#This Row],[Discount]]*Table1_1[[#This Row],[Revenue]]</f>
        <v>960</v>
      </c>
      <c r="V706">
        <f>Table1_1[[#This Row],[Revenue]]-Table1_1[[#This Row],[Discount_amount]]-Table1_1[[#This Row],[Shipping_Cost]]</f>
        <v>3436</v>
      </c>
      <c r="W706" t="s">
        <v>105</v>
      </c>
      <c r="X706" t="s">
        <v>106</v>
      </c>
      <c r="Y706">
        <v>2026</v>
      </c>
      <c r="Z706">
        <v>3</v>
      </c>
      <c r="AA706" t="s">
        <v>1743</v>
      </c>
      <c r="AB706" t="s">
        <v>1722</v>
      </c>
    </row>
    <row r="707" spans="1:28" x14ac:dyDescent="0.25">
      <c r="A707" s="17" t="s">
        <v>2426</v>
      </c>
      <c r="B707" s="6">
        <v>46231</v>
      </c>
      <c r="C707" t="s">
        <v>266</v>
      </c>
      <c r="D707" t="s">
        <v>968</v>
      </c>
      <c r="E707" t="s">
        <v>110</v>
      </c>
      <c r="F707">
        <v>51</v>
      </c>
      <c r="G707" t="s">
        <v>111</v>
      </c>
      <c r="H707" t="s">
        <v>236</v>
      </c>
      <c r="I707" t="s">
        <v>237</v>
      </c>
      <c r="J707" t="s">
        <v>114</v>
      </c>
      <c r="K707" t="s">
        <v>238</v>
      </c>
      <c r="L707" t="s">
        <v>239</v>
      </c>
      <c r="M707" t="s">
        <v>126</v>
      </c>
      <c r="N707" t="s">
        <v>240</v>
      </c>
      <c r="O707" t="s">
        <v>104</v>
      </c>
      <c r="P707">
        <v>5</v>
      </c>
      <c r="Q707">
        <v>10500</v>
      </c>
      <c r="R707">
        <v>0.05</v>
      </c>
      <c r="S707">
        <v>474</v>
      </c>
      <c r="T707">
        <f>Table1_1[[#This Row],[Quantity]]*Table1_1[[#This Row],[Unit_Price]]</f>
        <v>52500</v>
      </c>
      <c r="U707">
        <f>Table1_1[[#This Row],[Discount]]*Table1_1[[#This Row],[Revenue]]</f>
        <v>2625</v>
      </c>
      <c r="V707">
        <f>Table1_1[[#This Row],[Revenue]]-Table1_1[[#This Row],[Discount_amount]]-Table1_1[[#This Row],[Shipping_Cost]]</f>
        <v>49401</v>
      </c>
      <c r="W707" t="s">
        <v>105</v>
      </c>
      <c r="X707" t="s">
        <v>106</v>
      </c>
      <c r="Y707">
        <v>2026</v>
      </c>
      <c r="Z707">
        <v>3</v>
      </c>
      <c r="AA707" t="s">
        <v>1702</v>
      </c>
      <c r="AB707" t="s">
        <v>1706</v>
      </c>
    </row>
    <row r="708" spans="1:28" x14ac:dyDescent="0.25">
      <c r="A708" s="17" t="s">
        <v>2427</v>
      </c>
      <c r="B708" s="6">
        <v>46164</v>
      </c>
      <c r="C708" t="s">
        <v>917</v>
      </c>
      <c r="D708" t="s">
        <v>151</v>
      </c>
      <c r="E708" t="s">
        <v>95</v>
      </c>
      <c r="F708">
        <v>46</v>
      </c>
      <c r="G708" t="s">
        <v>111</v>
      </c>
      <c r="H708" t="s">
        <v>236</v>
      </c>
      <c r="I708" t="s">
        <v>237</v>
      </c>
      <c r="J708" t="s">
        <v>114</v>
      </c>
      <c r="K708" t="s">
        <v>136</v>
      </c>
      <c r="L708" t="s">
        <v>137</v>
      </c>
      <c r="M708" t="s">
        <v>138</v>
      </c>
      <c r="N708" t="s">
        <v>139</v>
      </c>
      <c r="O708" t="s">
        <v>169</v>
      </c>
      <c r="P708">
        <v>8</v>
      </c>
      <c r="Q708">
        <v>1200</v>
      </c>
      <c r="R708">
        <v>0.05</v>
      </c>
      <c r="S708">
        <v>326</v>
      </c>
      <c r="T708">
        <f>Table1_1[[#This Row],[Quantity]]*Table1_1[[#This Row],[Unit_Price]]</f>
        <v>9600</v>
      </c>
      <c r="U708">
        <f>Table1_1[[#This Row],[Discount]]*Table1_1[[#This Row],[Revenue]]</f>
        <v>480</v>
      </c>
      <c r="V708">
        <f>Table1_1[[#This Row],[Revenue]]-Table1_1[[#This Row],[Discount_amount]]-Table1_1[[#This Row],[Shipping_Cost]]</f>
        <v>8794</v>
      </c>
      <c r="W708" t="s">
        <v>105</v>
      </c>
      <c r="X708" t="s">
        <v>106</v>
      </c>
      <c r="Y708">
        <v>2026</v>
      </c>
      <c r="Z708">
        <v>2</v>
      </c>
      <c r="AA708" t="s">
        <v>1705</v>
      </c>
      <c r="AB708" t="s">
        <v>1722</v>
      </c>
    </row>
    <row r="709" spans="1:28" x14ac:dyDescent="0.25">
      <c r="A709" s="17" t="s">
        <v>2428</v>
      </c>
      <c r="B709" s="6">
        <v>46151</v>
      </c>
      <c r="C709" t="s">
        <v>1166</v>
      </c>
      <c r="D709" t="s">
        <v>1301</v>
      </c>
      <c r="E709" t="s">
        <v>110</v>
      </c>
      <c r="F709">
        <v>31</v>
      </c>
      <c r="G709" t="s">
        <v>111</v>
      </c>
      <c r="H709" t="s">
        <v>236</v>
      </c>
      <c r="I709" t="s">
        <v>326</v>
      </c>
      <c r="J709" t="s">
        <v>99</v>
      </c>
      <c r="K709" t="s">
        <v>254</v>
      </c>
      <c r="L709" t="s">
        <v>255</v>
      </c>
      <c r="M709" t="s">
        <v>232</v>
      </c>
      <c r="N709" t="s">
        <v>256</v>
      </c>
      <c r="O709" t="s">
        <v>140</v>
      </c>
      <c r="P709">
        <v>2</v>
      </c>
      <c r="Q709">
        <v>400</v>
      </c>
      <c r="R709">
        <v>0.1</v>
      </c>
      <c r="S709">
        <v>481</v>
      </c>
      <c r="T709">
        <f>Table1_1[[#This Row],[Quantity]]*Table1_1[[#This Row],[Unit_Price]]</f>
        <v>800</v>
      </c>
      <c r="U709">
        <f>Table1_1[[#This Row],[Discount]]*Table1_1[[#This Row],[Revenue]]</f>
        <v>80</v>
      </c>
      <c r="V709">
        <f>Table1_1[[#This Row],[Revenue]]-Table1_1[[#This Row],[Discount_amount]]-Table1_1[[#This Row],[Shipping_Cost]]</f>
        <v>239</v>
      </c>
      <c r="W709" t="s">
        <v>224</v>
      </c>
      <c r="X709" t="s">
        <v>106</v>
      </c>
      <c r="Y709">
        <v>2026</v>
      </c>
      <c r="Z709">
        <v>2</v>
      </c>
      <c r="AA709" t="s">
        <v>1705</v>
      </c>
      <c r="AB709" t="s">
        <v>1728</v>
      </c>
    </row>
    <row r="710" spans="1:28" x14ac:dyDescent="0.25">
      <c r="A710" s="17" t="s">
        <v>2429</v>
      </c>
      <c r="B710" s="6">
        <v>46126</v>
      </c>
      <c r="C710" t="s">
        <v>921</v>
      </c>
      <c r="D710" t="s">
        <v>475</v>
      </c>
      <c r="E710" t="s">
        <v>95</v>
      </c>
      <c r="F710">
        <v>25</v>
      </c>
      <c r="G710" t="s">
        <v>133</v>
      </c>
      <c r="H710" t="s">
        <v>390</v>
      </c>
      <c r="I710" t="s">
        <v>391</v>
      </c>
      <c r="J710" t="s">
        <v>114</v>
      </c>
      <c r="K710" t="s">
        <v>222</v>
      </c>
      <c r="L710" t="s">
        <v>1739</v>
      </c>
      <c r="M710" t="s">
        <v>102</v>
      </c>
      <c r="N710" t="s">
        <v>103</v>
      </c>
      <c r="O710" t="s">
        <v>194</v>
      </c>
      <c r="P710">
        <v>3</v>
      </c>
      <c r="Q710">
        <v>1600</v>
      </c>
      <c r="R710">
        <v>0.05</v>
      </c>
      <c r="S710">
        <v>68</v>
      </c>
      <c r="T710">
        <f>Table1_1[[#This Row],[Quantity]]*Table1_1[[#This Row],[Unit_Price]]</f>
        <v>4800</v>
      </c>
      <c r="U710">
        <f>Table1_1[[#This Row],[Discount]]*Table1_1[[#This Row],[Revenue]]</f>
        <v>240</v>
      </c>
      <c r="V710">
        <f>Table1_1[[#This Row],[Revenue]]-Table1_1[[#This Row],[Discount_amount]]-Table1_1[[#This Row],[Shipping_Cost]]</f>
        <v>4492</v>
      </c>
      <c r="W710" t="s">
        <v>1708</v>
      </c>
      <c r="X710" t="s">
        <v>106</v>
      </c>
      <c r="Y710">
        <v>2026</v>
      </c>
      <c r="Z710">
        <v>2</v>
      </c>
      <c r="AA710" t="s">
        <v>1711</v>
      </c>
      <c r="AB710" t="s">
        <v>1706</v>
      </c>
    </row>
    <row r="711" spans="1:28" x14ac:dyDescent="0.25">
      <c r="A711" s="17" t="s">
        <v>2430</v>
      </c>
      <c r="B711" s="6">
        <v>46031</v>
      </c>
      <c r="C711" t="s">
        <v>398</v>
      </c>
      <c r="D711" t="s">
        <v>1149</v>
      </c>
      <c r="E711" t="s">
        <v>110</v>
      </c>
      <c r="F711">
        <v>51</v>
      </c>
      <c r="G711" t="s">
        <v>111</v>
      </c>
      <c r="H711" t="s">
        <v>145</v>
      </c>
      <c r="I711" t="s">
        <v>1768</v>
      </c>
      <c r="J711" t="s">
        <v>114</v>
      </c>
      <c r="K711" t="s">
        <v>136</v>
      </c>
      <c r="L711" t="s">
        <v>137</v>
      </c>
      <c r="M711" t="s">
        <v>138</v>
      </c>
      <c r="N711" t="s">
        <v>139</v>
      </c>
      <c r="O711" t="s">
        <v>169</v>
      </c>
      <c r="P711">
        <v>7</v>
      </c>
      <c r="Q711">
        <v>1200</v>
      </c>
      <c r="R711">
        <v>0</v>
      </c>
      <c r="S711">
        <v>206</v>
      </c>
      <c r="T711">
        <f>Table1_1[[#This Row],[Quantity]]*Table1_1[[#This Row],[Unit_Price]]</f>
        <v>8400</v>
      </c>
      <c r="U711">
        <f>Table1_1[[#This Row],[Discount]]*Table1_1[[#This Row],[Revenue]]</f>
        <v>0</v>
      </c>
      <c r="V711">
        <f>Table1_1[[#This Row],[Revenue]]-Table1_1[[#This Row],[Discount_amount]]-Table1_1[[#This Row],[Shipping_Cost]]</f>
        <v>8194</v>
      </c>
      <c r="W711" t="s">
        <v>1708</v>
      </c>
      <c r="X711" t="s">
        <v>106</v>
      </c>
      <c r="Y711">
        <v>2026</v>
      </c>
      <c r="Z711">
        <v>1</v>
      </c>
      <c r="AA711" t="s">
        <v>1735</v>
      </c>
      <c r="AB711" t="s">
        <v>1722</v>
      </c>
    </row>
    <row r="712" spans="1:28" x14ac:dyDescent="0.25">
      <c r="A712" s="17" t="s">
        <v>2431</v>
      </c>
      <c r="B712" s="6">
        <v>46058</v>
      </c>
      <c r="C712" t="s">
        <v>444</v>
      </c>
      <c r="D712" t="s">
        <v>362</v>
      </c>
      <c r="E712" t="s">
        <v>95</v>
      </c>
      <c r="F712">
        <v>41</v>
      </c>
      <c r="G712" t="s">
        <v>133</v>
      </c>
      <c r="H712" t="s">
        <v>180</v>
      </c>
      <c r="I712" t="s">
        <v>181</v>
      </c>
      <c r="J712" t="s">
        <v>99</v>
      </c>
      <c r="K712" t="s">
        <v>238</v>
      </c>
      <c r="L712" t="s">
        <v>239</v>
      </c>
      <c r="M712" t="s">
        <v>126</v>
      </c>
      <c r="N712" t="s">
        <v>240</v>
      </c>
      <c r="O712" t="s">
        <v>154</v>
      </c>
      <c r="P712">
        <v>5</v>
      </c>
      <c r="Q712">
        <v>10500</v>
      </c>
      <c r="R712">
        <v>0.15</v>
      </c>
      <c r="S712">
        <v>384</v>
      </c>
      <c r="T712">
        <f>Table1_1[[#This Row],[Quantity]]*Table1_1[[#This Row],[Unit_Price]]</f>
        <v>52500</v>
      </c>
      <c r="U712">
        <f>Table1_1[[#This Row],[Discount]]*Table1_1[[#This Row],[Revenue]]</f>
        <v>7875</v>
      </c>
      <c r="V712">
        <f>Table1_1[[#This Row],[Revenue]]-Table1_1[[#This Row],[Discount_amount]]-Table1_1[[#This Row],[Shipping_Cost]]</f>
        <v>44241</v>
      </c>
      <c r="W712" t="s">
        <v>224</v>
      </c>
      <c r="X712" t="s">
        <v>141</v>
      </c>
      <c r="Y712">
        <v>2026</v>
      </c>
      <c r="Z712">
        <v>1</v>
      </c>
      <c r="AA712" t="s">
        <v>1709</v>
      </c>
      <c r="AB712" t="s">
        <v>1720</v>
      </c>
    </row>
    <row r="713" spans="1:28" x14ac:dyDescent="0.25">
      <c r="A713" s="17" t="s">
        <v>2432</v>
      </c>
      <c r="B713" s="6">
        <v>46131</v>
      </c>
      <c r="C713" t="s">
        <v>746</v>
      </c>
      <c r="D713" t="s">
        <v>475</v>
      </c>
      <c r="E713" t="s">
        <v>110</v>
      </c>
      <c r="F713">
        <v>44</v>
      </c>
      <c r="G713" t="s">
        <v>111</v>
      </c>
      <c r="H713" t="s">
        <v>112</v>
      </c>
      <c r="I713" t="s">
        <v>188</v>
      </c>
      <c r="J713" t="s">
        <v>147</v>
      </c>
      <c r="K713" t="s">
        <v>310</v>
      </c>
      <c r="L713" t="s">
        <v>311</v>
      </c>
      <c r="M713" t="s">
        <v>102</v>
      </c>
      <c r="N713" t="s">
        <v>103</v>
      </c>
      <c r="O713" t="s">
        <v>119</v>
      </c>
      <c r="P713">
        <v>4</v>
      </c>
      <c r="Q713">
        <v>1200</v>
      </c>
      <c r="R713">
        <v>0.1</v>
      </c>
      <c r="S713">
        <v>156</v>
      </c>
      <c r="T713">
        <f>Table1_1[[#This Row],[Quantity]]*Table1_1[[#This Row],[Unit_Price]]</f>
        <v>4800</v>
      </c>
      <c r="U713">
        <f>Table1_1[[#This Row],[Discount]]*Table1_1[[#This Row],[Revenue]]</f>
        <v>480</v>
      </c>
      <c r="V713">
        <f>Table1_1[[#This Row],[Revenue]]-Table1_1[[#This Row],[Discount_amount]]-Table1_1[[#This Row],[Shipping_Cost]]</f>
        <v>4164</v>
      </c>
      <c r="W713" t="s">
        <v>224</v>
      </c>
      <c r="X713" t="s">
        <v>106</v>
      </c>
      <c r="Y713">
        <v>2026</v>
      </c>
      <c r="Z713">
        <v>2</v>
      </c>
      <c r="AA713" t="s">
        <v>1711</v>
      </c>
      <c r="AB713" t="s">
        <v>1712</v>
      </c>
    </row>
    <row r="714" spans="1:28" x14ac:dyDescent="0.25">
      <c r="A714" s="17" t="s">
        <v>2433</v>
      </c>
      <c r="B714" s="6">
        <v>46105</v>
      </c>
      <c r="C714" t="s">
        <v>550</v>
      </c>
      <c r="D714" t="s">
        <v>579</v>
      </c>
      <c r="E714" t="s">
        <v>95</v>
      </c>
      <c r="F714">
        <v>34</v>
      </c>
      <c r="G714" t="s">
        <v>96</v>
      </c>
      <c r="H714" t="s">
        <v>228</v>
      </c>
      <c r="I714" t="s">
        <v>229</v>
      </c>
      <c r="J714" t="s">
        <v>147</v>
      </c>
      <c r="K714" t="s">
        <v>182</v>
      </c>
      <c r="L714" t="s">
        <v>183</v>
      </c>
      <c r="M714" t="s">
        <v>138</v>
      </c>
      <c r="N714" t="s">
        <v>184</v>
      </c>
      <c r="O714" t="s">
        <v>104</v>
      </c>
      <c r="P714">
        <v>1</v>
      </c>
      <c r="Q714">
        <v>650</v>
      </c>
      <c r="R714">
        <v>0.15</v>
      </c>
      <c r="S714">
        <v>376</v>
      </c>
      <c r="T714">
        <f>Table1_1[[#This Row],[Quantity]]*Table1_1[[#This Row],[Unit_Price]]</f>
        <v>650</v>
      </c>
      <c r="U714">
        <f>Table1_1[[#This Row],[Discount]]*Table1_1[[#This Row],[Revenue]]</f>
        <v>97.5</v>
      </c>
      <c r="V714">
        <f>Table1_1[[#This Row],[Revenue]]-Table1_1[[#This Row],[Discount_amount]]-Table1_1[[#This Row],[Shipping_Cost]]</f>
        <v>176.5</v>
      </c>
      <c r="W714" t="s">
        <v>105</v>
      </c>
      <c r="X714" t="s">
        <v>141</v>
      </c>
      <c r="Y714">
        <v>2026</v>
      </c>
      <c r="Z714">
        <v>1</v>
      </c>
      <c r="AA714" t="s">
        <v>1717</v>
      </c>
      <c r="AB714" t="s">
        <v>1706</v>
      </c>
    </row>
    <row r="715" spans="1:28" x14ac:dyDescent="0.25">
      <c r="A715" s="17" t="s">
        <v>2434</v>
      </c>
      <c r="B715" s="6">
        <v>46053</v>
      </c>
      <c r="C715" t="s">
        <v>210</v>
      </c>
      <c r="D715" t="s">
        <v>606</v>
      </c>
      <c r="E715" t="s">
        <v>110</v>
      </c>
      <c r="F715">
        <v>44</v>
      </c>
      <c r="G715" t="s">
        <v>96</v>
      </c>
      <c r="H715" t="s">
        <v>97</v>
      </c>
      <c r="I715" t="s">
        <v>98</v>
      </c>
      <c r="J715" t="s">
        <v>114</v>
      </c>
      <c r="K715" t="s">
        <v>254</v>
      </c>
      <c r="L715" t="s">
        <v>255</v>
      </c>
      <c r="M715" t="s">
        <v>232</v>
      </c>
      <c r="N715" t="s">
        <v>256</v>
      </c>
      <c r="O715" t="s">
        <v>104</v>
      </c>
      <c r="P715">
        <v>7</v>
      </c>
      <c r="Q715">
        <v>400</v>
      </c>
      <c r="R715">
        <v>0.15</v>
      </c>
      <c r="S715">
        <v>401</v>
      </c>
      <c r="T715">
        <f>Table1_1[[#This Row],[Quantity]]*Table1_1[[#This Row],[Unit_Price]]</f>
        <v>2800</v>
      </c>
      <c r="U715">
        <f>Table1_1[[#This Row],[Discount]]*Table1_1[[#This Row],[Revenue]]</f>
        <v>420</v>
      </c>
      <c r="V715">
        <f>Table1_1[[#This Row],[Revenue]]-Table1_1[[#This Row],[Discount_amount]]-Table1_1[[#This Row],[Shipping_Cost]]</f>
        <v>1979</v>
      </c>
      <c r="W715" t="s">
        <v>1716</v>
      </c>
      <c r="X715" t="s">
        <v>106</v>
      </c>
      <c r="Y715">
        <v>2026</v>
      </c>
      <c r="Z715">
        <v>1</v>
      </c>
      <c r="AA715" t="s">
        <v>1735</v>
      </c>
      <c r="AB715" t="s">
        <v>1728</v>
      </c>
    </row>
    <row r="716" spans="1:28" x14ac:dyDescent="0.25">
      <c r="A716" s="17" t="s">
        <v>2435</v>
      </c>
      <c r="B716" s="6">
        <v>46248</v>
      </c>
      <c r="C716" t="s">
        <v>131</v>
      </c>
      <c r="D716" t="s">
        <v>283</v>
      </c>
      <c r="E716" t="s">
        <v>110</v>
      </c>
      <c r="F716">
        <v>35</v>
      </c>
      <c r="G716" t="s">
        <v>96</v>
      </c>
      <c r="H716" t="s">
        <v>207</v>
      </c>
      <c r="I716" t="s">
        <v>270</v>
      </c>
      <c r="J716" t="s">
        <v>114</v>
      </c>
      <c r="K716" t="s">
        <v>174</v>
      </c>
      <c r="L716" t="s">
        <v>1724</v>
      </c>
      <c r="M716" t="s">
        <v>102</v>
      </c>
      <c r="N716" t="s">
        <v>176</v>
      </c>
      <c r="O716" t="s">
        <v>169</v>
      </c>
      <c r="P716">
        <v>5</v>
      </c>
      <c r="Q716">
        <v>12500</v>
      </c>
      <c r="R716">
        <v>0</v>
      </c>
      <c r="S716">
        <v>84</v>
      </c>
      <c r="T716">
        <f>Table1_1[[#This Row],[Quantity]]*Table1_1[[#This Row],[Unit_Price]]</f>
        <v>62500</v>
      </c>
      <c r="U716">
        <f>Table1_1[[#This Row],[Discount]]*Table1_1[[#This Row],[Revenue]]</f>
        <v>0</v>
      </c>
      <c r="V716">
        <f>Table1_1[[#This Row],[Revenue]]-Table1_1[[#This Row],[Discount_amount]]-Table1_1[[#This Row],[Shipping_Cost]]</f>
        <v>62416</v>
      </c>
      <c r="W716" t="s">
        <v>1716</v>
      </c>
      <c r="X716" t="s">
        <v>106</v>
      </c>
      <c r="Y716">
        <v>2026</v>
      </c>
      <c r="Z716">
        <v>3</v>
      </c>
      <c r="AA716" t="s">
        <v>1743</v>
      </c>
      <c r="AB716" t="s">
        <v>1722</v>
      </c>
    </row>
    <row r="717" spans="1:28" x14ac:dyDescent="0.25">
      <c r="A717" s="17" t="s">
        <v>2436</v>
      </c>
      <c r="B717" s="6">
        <v>46216</v>
      </c>
      <c r="C717" t="s">
        <v>293</v>
      </c>
      <c r="D717" t="s">
        <v>367</v>
      </c>
      <c r="E717" t="s">
        <v>95</v>
      </c>
      <c r="F717">
        <v>48</v>
      </c>
      <c r="G717" t="s">
        <v>133</v>
      </c>
      <c r="H717" t="s">
        <v>134</v>
      </c>
      <c r="I717" t="s">
        <v>135</v>
      </c>
      <c r="J717" t="s">
        <v>147</v>
      </c>
      <c r="K717" t="s">
        <v>100</v>
      </c>
      <c r="L717" t="s">
        <v>101</v>
      </c>
      <c r="M717" t="s">
        <v>102</v>
      </c>
      <c r="N717" t="s">
        <v>103</v>
      </c>
      <c r="O717" t="s">
        <v>119</v>
      </c>
      <c r="P717">
        <v>4</v>
      </c>
      <c r="Q717">
        <v>850</v>
      </c>
      <c r="R717">
        <v>0.2</v>
      </c>
      <c r="S717">
        <v>60</v>
      </c>
      <c r="T717">
        <f>Table1_1[[#This Row],[Quantity]]*Table1_1[[#This Row],[Unit_Price]]</f>
        <v>3400</v>
      </c>
      <c r="U717">
        <f>Table1_1[[#This Row],[Discount]]*Table1_1[[#This Row],[Revenue]]</f>
        <v>680</v>
      </c>
      <c r="V717">
        <f>Table1_1[[#This Row],[Revenue]]-Table1_1[[#This Row],[Discount_amount]]-Table1_1[[#This Row],[Shipping_Cost]]</f>
        <v>2660</v>
      </c>
      <c r="W717" t="s">
        <v>224</v>
      </c>
      <c r="X717" t="s">
        <v>129</v>
      </c>
      <c r="Y717">
        <v>2026</v>
      </c>
      <c r="Z717">
        <v>3</v>
      </c>
      <c r="AA717" t="s">
        <v>1702</v>
      </c>
      <c r="AB717" t="s">
        <v>1737</v>
      </c>
    </row>
    <row r="718" spans="1:28" x14ac:dyDescent="0.25">
      <c r="A718" s="17" t="s">
        <v>2437</v>
      </c>
      <c r="B718" s="6">
        <v>46058</v>
      </c>
      <c r="C718" t="s">
        <v>1070</v>
      </c>
      <c r="D718" t="s">
        <v>886</v>
      </c>
      <c r="E718" t="s">
        <v>110</v>
      </c>
      <c r="F718">
        <v>39</v>
      </c>
      <c r="G718" t="s">
        <v>111</v>
      </c>
      <c r="H718" t="s">
        <v>192</v>
      </c>
      <c r="I718" t="s">
        <v>193</v>
      </c>
      <c r="J718" t="s">
        <v>99</v>
      </c>
      <c r="K718" t="s">
        <v>230</v>
      </c>
      <c r="L718" t="s">
        <v>231</v>
      </c>
      <c r="M718" t="s">
        <v>232</v>
      </c>
      <c r="N718" t="s">
        <v>233</v>
      </c>
      <c r="O718" t="s">
        <v>154</v>
      </c>
      <c r="P718">
        <v>8</v>
      </c>
      <c r="Q718">
        <v>300</v>
      </c>
      <c r="R718">
        <v>0</v>
      </c>
      <c r="S718">
        <v>165</v>
      </c>
      <c r="T718">
        <f>Table1_1[[#This Row],[Quantity]]*Table1_1[[#This Row],[Unit_Price]]</f>
        <v>2400</v>
      </c>
      <c r="U718">
        <f>Table1_1[[#This Row],[Discount]]*Table1_1[[#This Row],[Revenue]]</f>
        <v>0</v>
      </c>
      <c r="V718">
        <f>Table1_1[[#This Row],[Revenue]]-Table1_1[[#This Row],[Discount_amount]]-Table1_1[[#This Row],[Shipping_Cost]]</f>
        <v>2235</v>
      </c>
      <c r="W718" t="s">
        <v>105</v>
      </c>
      <c r="X718" t="s">
        <v>106</v>
      </c>
      <c r="Y718">
        <v>2026</v>
      </c>
      <c r="Z718">
        <v>1</v>
      </c>
      <c r="AA718" t="s">
        <v>1709</v>
      </c>
      <c r="AB718" t="s">
        <v>1720</v>
      </c>
    </row>
    <row r="719" spans="1:28" x14ac:dyDescent="0.25">
      <c r="A719" s="17" t="s">
        <v>2438</v>
      </c>
      <c r="B719" s="6">
        <v>46062</v>
      </c>
      <c r="C719" t="s">
        <v>260</v>
      </c>
      <c r="D719" t="s">
        <v>197</v>
      </c>
      <c r="E719" t="s">
        <v>110</v>
      </c>
      <c r="F719">
        <v>48</v>
      </c>
      <c r="G719" t="s">
        <v>111</v>
      </c>
      <c r="H719" t="s">
        <v>152</v>
      </c>
      <c r="I719" t="s">
        <v>153</v>
      </c>
      <c r="J719" t="s">
        <v>99</v>
      </c>
      <c r="K719" t="s">
        <v>254</v>
      </c>
      <c r="L719" t="s">
        <v>255</v>
      </c>
      <c r="M719" t="s">
        <v>232</v>
      </c>
      <c r="N719" t="s">
        <v>256</v>
      </c>
      <c r="O719" t="s">
        <v>140</v>
      </c>
      <c r="P719">
        <v>5</v>
      </c>
      <c r="Q719">
        <v>400</v>
      </c>
      <c r="R719">
        <v>0.05</v>
      </c>
      <c r="S719">
        <v>172</v>
      </c>
      <c r="T719">
        <f>Table1_1[[#This Row],[Quantity]]*Table1_1[[#This Row],[Unit_Price]]</f>
        <v>2000</v>
      </c>
      <c r="U719">
        <f>Table1_1[[#This Row],[Discount]]*Table1_1[[#This Row],[Revenue]]</f>
        <v>100</v>
      </c>
      <c r="V719">
        <f>Table1_1[[#This Row],[Revenue]]-Table1_1[[#This Row],[Discount_amount]]-Table1_1[[#This Row],[Shipping_Cost]]</f>
        <v>1728</v>
      </c>
      <c r="W719" t="s">
        <v>224</v>
      </c>
      <c r="X719" t="s">
        <v>141</v>
      </c>
      <c r="Y719">
        <v>2026</v>
      </c>
      <c r="Z719">
        <v>1</v>
      </c>
      <c r="AA719" t="s">
        <v>1709</v>
      </c>
      <c r="AB719" t="s">
        <v>1737</v>
      </c>
    </row>
    <row r="720" spans="1:28" x14ac:dyDescent="0.25">
      <c r="A720" s="17" t="s">
        <v>2439</v>
      </c>
      <c r="B720" s="6">
        <v>46212</v>
      </c>
      <c r="C720" t="s">
        <v>344</v>
      </c>
      <c r="D720" t="s">
        <v>567</v>
      </c>
      <c r="E720" t="s">
        <v>110</v>
      </c>
      <c r="F720">
        <v>28</v>
      </c>
      <c r="G720" t="s">
        <v>96</v>
      </c>
      <c r="H720" t="s">
        <v>97</v>
      </c>
      <c r="I720" t="s">
        <v>98</v>
      </c>
      <c r="J720" t="s">
        <v>114</v>
      </c>
      <c r="K720" t="s">
        <v>339</v>
      </c>
      <c r="L720" t="s">
        <v>340</v>
      </c>
      <c r="M720" t="s">
        <v>102</v>
      </c>
      <c r="N720" t="s">
        <v>342</v>
      </c>
      <c r="O720" t="s">
        <v>148</v>
      </c>
      <c r="P720">
        <v>1</v>
      </c>
      <c r="Q720">
        <v>65000</v>
      </c>
      <c r="R720">
        <v>0</v>
      </c>
      <c r="S720">
        <v>224</v>
      </c>
      <c r="T720">
        <f>Table1_1[[#This Row],[Quantity]]*Table1_1[[#This Row],[Unit_Price]]</f>
        <v>65000</v>
      </c>
      <c r="U720">
        <f>Table1_1[[#This Row],[Discount]]*Table1_1[[#This Row],[Revenue]]</f>
        <v>0</v>
      </c>
      <c r="V720">
        <f>Table1_1[[#This Row],[Revenue]]-Table1_1[[#This Row],[Discount_amount]]-Table1_1[[#This Row],[Shipping_Cost]]</f>
        <v>64776</v>
      </c>
      <c r="W720" t="s">
        <v>1716</v>
      </c>
      <c r="X720" t="s">
        <v>106</v>
      </c>
      <c r="Y720">
        <v>2026</v>
      </c>
      <c r="Z720">
        <v>3</v>
      </c>
      <c r="AA720" t="s">
        <v>1702</v>
      </c>
      <c r="AB720" t="s">
        <v>1720</v>
      </c>
    </row>
    <row r="721" spans="1:28" x14ac:dyDescent="0.25">
      <c r="A721" s="17" t="s">
        <v>2440</v>
      </c>
      <c r="B721" s="6">
        <v>46024</v>
      </c>
      <c r="C721" t="s">
        <v>730</v>
      </c>
      <c r="D721" t="s">
        <v>221</v>
      </c>
      <c r="E721" t="s">
        <v>95</v>
      </c>
      <c r="F721">
        <v>32</v>
      </c>
      <c r="G721" t="s">
        <v>111</v>
      </c>
      <c r="H721" t="s">
        <v>192</v>
      </c>
      <c r="I721" t="s">
        <v>193</v>
      </c>
      <c r="J721" t="s">
        <v>114</v>
      </c>
      <c r="K721" t="s">
        <v>136</v>
      </c>
      <c r="L721" t="s">
        <v>137</v>
      </c>
      <c r="M721" t="s">
        <v>138</v>
      </c>
      <c r="N721" t="s">
        <v>139</v>
      </c>
      <c r="O721" t="s">
        <v>104</v>
      </c>
      <c r="P721">
        <v>1</v>
      </c>
      <c r="Q721">
        <v>1200</v>
      </c>
      <c r="R721">
        <v>0.05</v>
      </c>
      <c r="S721">
        <v>93</v>
      </c>
      <c r="T721">
        <f>Table1_1[[#This Row],[Quantity]]*Table1_1[[#This Row],[Unit_Price]]</f>
        <v>1200</v>
      </c>
      <c r="U721">
        <f>Table1_1[[#This Row],[Discount]]*Table1_1[[#This Row],[Revenue]]</f>
        <v>60</v>
      </c>
      <c r="V721">
        <f>Table1_1[[#This Row],[Revenue]]-Table1_1[[#This Row],[Discount_amount]]-Table1_1[[#This Row],[Shipping_Cost]]</f>
        <v>1047</v>
      </c>
      <c r="W721" t="s">
        <v>1708</v>
      </c>
      <c r="X721" t="s">
        <v>106</v>
      </c>
      <c r="Y721">
        <v>2026</v>
      </c>
      <c r="Z721">
        <v>1</v>
      </c>
      <c r="AA721" t="s">
        <v>1735</v>
      </c>
      <c r="AB721" t="s">
        <v>1722</v>
      </c>
    </row>
    <row r="722" spans="1:28" x14ac:dyDescent="0.25">
      <c r="A722" s="17" t="s">
        <v>2441</v>
      </c>
      <c r="B722" s="6">
        <v>46188</v>
      </c>
      <c r="C722" t="s">
        <v>1240</v>
      </c>
      <c r="D722" t="s">
        <v>1392</v>
      </c>
      <c r="E722" t="s">
        <v>110</v>
      </c>
      <c r="F722">
        <v>34</v>
      </c>
      <c r="G722" t="s">
        <v>111</v>
      </c>
      <c r="H722" t="s">
        <v>152</v>
      </c>
      <c r="I722" t="s">
        <v>274</v>
      </c>
      <c r="J722" t="s">
        <v>99</v>
      </c>
      <c r="K722" t="s">
        <v>238</v>
      </c>
      <c r="L722" t="s">
        <v>239</v>
      </c>
      <c r="M722" t="s">
        <v>126</v>
      </c>
      <c r="N722" t="s">
        <v>240</v>
      </c>
      <c r="O722" t="s">
        <v>194</v>
      </c>
      <c r="P722">
        <v>2</v>
      </c>
      <c r="Q722">
        <v>10500</v>
      </c>
      <c r="R722">
        <v>0.05</v>
      </c>
      <c r="S722">
        <v>209</v>
      </c>
      <c r="T722">
        <f>Table1_1[[#This Row],[Quantity]]*Table1_1[[#This Row],[Unit_Price]]</f>
        <v>21000</v>
      </c>
      <c r="U722">
        <f>Table1_1[[#This Row],[Discount]]*Table1_1[[#This Row],[Revenue]]</f>
        <v>1050</v>
      </c>
      <c r="V722">
        <f>Table1_1[[#This Row],[Revenue]]-Table1_1[[#This Row],[Discount_amount]]-Table1_1[[#This Row],[Shipping_Cost]]</f>
        <v>19741</v>
      </c>
      <c r="W722" t="s">
        <v>1708</v>
      </c>
      <c r="X722" t="s">
        <v>141</v>
      </c>
      <c r="Y722">
        <v>2026</v>
      </c>
      <c r="Z722">
        <v>2</v>
      </c>
      <c r="AA722" t="s">
        <v>1714</v>
      </c>
      <c r="AB722" t="s">
        <v>1737</v>
      </c>
    </row>
    <row r="723" spans="1:28" x14ac:dyDescent="0.25">
      <c r="A723" s="17" t="s">
        <v>2442</v>
      </c>
      <c r="B723" s="6">
        <v>46206</v>
      </c>
      <c r="C723" t="s">
        <v>461</v>
      </c>
      <c r="D723" t="s">
        <v>351</v>
      </c>
      <c r="E723" t="s">
        <v>110</v>
      </c>
      <c r="F723">
        <v>32</v>
      </c>
      <c r="G723" t="s">
        <v>111</v>
      </c>
      <c r="H723" t="s">
        <v>152</v>
      </c>
      <c r="I723" t="s">
        <v>153</v>
      </c>
      <c r="J723" t="s">
        <v>114</v>
      </c>
      <c r="K723" t="s">
        <v>100</v>
      </c>
      <c r="L723" t="s">
        <v>101</v>
      </c>
      <c r="M723" t="s">
        <v>102</v>
      </c>
      <c r="N723" t="s">
        <v>103</v>
      </c>
      <c r="O723" t="s">
        <v>140</v>
      </c>
      <c r="P723">
        <v>5</v>
      </c>
      <c r="Q723">
        <v>850</v>
      </c>
      <c r="R723">
        <v>0.05</v>
      </c>
      <c r="S723">
        <v>366</v>
      </c>
      <c r="T723">
        <f>Table1_1[[#This Row],[Quantity]]*Table1_1[[#This Row],[Unit_Price]]</f>
        <v>4250</v>
      </c>
      <c r="U723">
        <f>Table1_1[[#This Row],[Discount]]*Table1_1[[#This Row],[Revenue]]</f>
        <v>212.5</v>
      </c>
      <c r="V723">
        <f>Table1_1[[#This Row],[Revenue]]-Table1_1[[#This Row],[Discount_amount]]-Table1_1[[#This Row],[Shipping_Cost]]</f>
        <v>3671.5</v>
      </c>
      <c r="W723" t="s">
        <v>105</v>
      </c>
      <c r="X723" t="s">
        <v>141</v>
      </c>
      <c r="Y723">
        <v>2026</v>
      </c>
      <c r="Z723">
        <v>3</v>
      </c>
      <c r="AA723" t="s">
        <v>1702</v>
      </c>
      <c r="AB723" t="s">
        <v>1722</v>
      </c>
    </row>
    <row r="724" spans="1:28" x14ac:dyDescent="0.25">
      <c r="A724" s="17" t="s">
        <v>2443</v>
      </c>
      <c r="B724" s="6">
        <v>46136</v>
      </c>
      <c r="C724" t="s">
        <v>1240</v>
      </c>
      <c r="D724" t="s">
        <v>822</v>
      </c>
      <c r="E724" t="s">
        <v>95</v>
      </c>
      <c r="F724">
        <v>55</v>
      </c>
      <c r="G724" t="s">
        <v>111</v>
      </c>
      <c r="H724" t="s">
        <v>236</v>
      </c>
      <c r="I724" t="s">
        <v>326</v>
      </c>
      <c r="J724" t="s">
        <v>114</v>
      </c>
      <c r="K724" t="s">
        <v>174</v>
      </c>
      <c r="L724" t="s">
        <v>1724</v>
      </c>
      <c r="M724" t="s">
        <v>102</v>
      </c>
      <c r="N724" t="s">
        <v>176</v>
      </c>
      <c r="O724" t="s">
        <v>198</v>
      </c>
      <c r="P724">
        <v>1</v>
      </c>
      <c r="Q724">
        <v>12500</v>
      </c>
      <c r="R724">
        <v>0.2</v>
      </c>
      <c r="S724">
        <v>270</v>
      </c>
      <c r="T724">
        <f>Table1_1[[#This Row],[Quantity]]*Table1_1[[#This Row],[Unit_Price]]</f>
        <v>12500</v>
      </c>
      <c r="U724">
        <f>Table1_1[[#This Row],[Discount]]*Table1_1[[#This Row],[Revenue]]</f>
        <v>2500</v>
      </c>
      <c r="V724">
        <f>Table1_1[[#This Row],[Revenue]]-Table1_1[[#This Row],[Discount_amount]]-Table1_1[[#This Row],[Shipping_Cost]]</f>
        <v>9730</v>
      </c>
      <c r="W724" t="s">
        <v>105</v>
      </c>
      <c r="X724" t="s">
        <v>106</v>
      </c>
      <c r="Y724">
        <v>2026</v>
      </c>
      <c r="Z724">
        <v>2</v>
      </c>
      <c r="AA724" t="s">
        <v>1711</v>
      </c>
      <c r="AB724" t="s">
        <v>1722</v>
      </c>
    </row>
    <row r="725" spans="1:28" x14ac:dyDescent="0.25">
      <c r="A725" s="17" t="s">
        <v>2444</v>
      </c>
      <c r="B725" s="6">
        <v>46029</v>
      </c>
      <c r="C725" t="s">
        <v>900</v>
      </c>
      <c r="D725" t="s">
        <v>1299</v>
      </c>
      <c r="E725" t="s">
        <v>95</v>
      </c>
      <c r="F725">
        <v>49</v>
      </c>
      <c r="G725" t="s">
        <v>111</v>
      </c>
      <c r="H725" t="s">
        <v>112</v>
      </c>
      <c r="I725" t="s">
        <v>173</v>
      </c>
      <c r="J725" t="s">
        <v>114</v>
      </c>
      <c r="K725" t="s">
        <v>115</v>
      </c>
      <c r="L725" t="s">
        <v>116</v>
      </c>
      <c r="M725" t="s">
        <v>117</v>
      </c>
      <c r="N725" t="s">
        <v>118</v>
      </c>
      <c r="O725" t="s">
        <v>198</v>
      </c>
      <c r="P725">
        <v>8</v>
      </c>
      <c r="Q725">
        <v>1600</v>
      </c>
      <c r="R725">
        <v>0.1</v>
      </c>
      <c r="S725">
        <v>116</v>
      </c>
      <c r="T725">
        <f>Table1_1[[#This Row],[Quantity]]*Table1_1[[#This Row],[Unit_Price]]</f>
        <v>12800</v>
      </c>
      <c r="U725">
        <f>Table1_1[[#This Row],[Discount]]*Table1_1[[#This Row],[Revenue]]</f>
        <v>1280</v>
      </c>
      <c r="V725">
        <f>Table1_1[[#This Row],[Revenue]]-Table1_1[[#This Row],[Discount_amount]]-Table1_1[[#This Row],[Shipping_Cost]]</f>
        <v>11404</v>
      </c>
      <c r="W725" t="s">
        <v>105</v>
      </c>
      <c r="X725" t="s">
        <v>129</v>
      </c>
      <c r="Y725">
        <v>2026</v>
      </c>
      <c r="Z725">
        <v>1</v>
      </c>
      <c r="AA725" t="s">
        <v>1735</v>
      </c>
      <c r="AB725" t="s">
        <v>1703</v>
      </c>
    </row>
    <row r="726" spans="1:28" x14ac:dyDescent="0.25">
      <c r="A726" s="17" t="s">
        <v>2445</v>
      </c>
      <c r="B726" s="6">
        <v>46109</v>
      </c>
      <c r="C726" t="s">
        <v>674</v>
      </c>
      <c r="D726" t="s">
        <v>1397</v>
      </c>
      <c r="E726" t="s">
        <v>110</v>
      </c>
      <c r="F726">
        <v>30</v>
      </c>
      <c r="G726" t="s">
        <v>111</v>
      </c>
      <c r="H726" t="s">
        <v>112</v>
      </c>
      <c r="I726" t="s">
        <v>173</v>
      </c>
      <c r="J726" t="s">
        <v>147</v>
      </c>
      <c r="K726" t="s">
        <v>339</v>
      </c>
      <c r="L726" t="s">
        <v>340</v>
      </c>
      <c r="M726" t="s">
        <v>102</v>
      </c>
      <c r="N726" t="s">
        <v>342</v>
      </c>
      <c r="O726" t="s">
        <v>1768</v>
      </c>
      <c r="P726">
        <v>4</v>
      </c>
      <c r="Q726">
        <v>65000</v>
      </c>
      <c r="R726">
        <v>0.1</v>
      </c>
      <c r="S726">
        <v>424</v>
      </c>
      <c r="T726">
        <f>Table1_1[[#This Row],[Quantity]]*Table1_1[[#This Row],[Unit_Price]]</f>
        <v>260000</v>
      </c>
      <c r="U726">
        <f>Table1_1[[#This Row],[Discount]]*Table1_1[[#This Row],[Revenue]]</f>
        <v>26000</v>
      </c>
      <c r="V726">
        <f>Table1_1[[#This Row],[Revenue]]-Table1_1[[#This Row],[Discount_amount]]-Table1_1[[#This Row],[Shipping_Cost]]</f>
        <v>233576</v>
      </c>
      <c r="W726" t="s">
        <v>120</v>
      </c>
      <c r="X726" t="s">
        <v>106</v>
      </c>
      <c r="Y726">
        <v>2026</v>
      </c>
      <c r="Z726">
        <v>1</v>
      </c>
      <c r="AA726" t="s">
        <v>1717</v>
      </c>
      <c r="AB726" t="s">
        <v>1728</v>
      </c>
    </row>
    <row r="727" spans="1:28" x14ac:dyDescent="0.25">
      <c r="A727" s="17" t="s">
        <v>2446</v>
      </c>
      <c r="B727" s="6">
        <v>46034</v>
      </c>
      <c r="C727" t="s">
        <v>493</v>
      </c>
      <c r="D727" t="s">
        <v>961</v>
      </c>
      <c r="E727" t="s">
        <v>95</v>
      </c>
      <c r="F727">
        <v>49</v>
      </c>
      <c r="G727" t="s">
        <v>133</v>
      </c>
      <c r="H727" t="s">
        <v>180</v>
      </c>
      <c r="I727" t="s">
        <v>181</v>
      </c>
      <c r="J727" t="s">
        <v>147</v>
      </c>
      <c r="K727" t="s">
        <v>310</v>
      </c>
      <c r="L727" t="s">
        <v>311</v>
      </c>
      <c r="M727" t="s">
        <v>102</v>
      </c>
      <c r="N727" t="s">
        <v>103</v>
      </c>
      <c r="O727" t="s">
        <v>104</v>
      </c>
      <c r="P727">
        <v>7</v>
      </c>
      <c r="Q727">
        <v>1200</v>
      </c>
      <c r="R727">
        <v>0</v>
      </c>
      <c r="S727">
        <v>177</v>
      </c>
      <c r="T727">
        <f>Table1_1[[#This Row],[Quantity]]*Table1_1[[#This Row],[Unit_Price]]</f>
        <v>8400</v>
      </c>
      <c r="U727">
        <f>Table1_1[[#This Row],[Discount]]*Table1_1[[#This Row],[Revenue]]</f>
        <v>0</v>
      </c>
      <c r="V727">
        <f>Table1_1[[#This Row],[Revenue]]-Table1_1[[#This Row],[Discount_amount]]-Table1_1[[#This Row],[Shipping_Cost]]</f>
        <v>8223</v>
      </c>
      <c r="W727" t="s">
        <v>1716</v>
      </c>
      <c r="X727" t="s">
        <v>106</v>
      </c>
      <c r="Y727">
        <v>2026</v>
      </c>
      <c r="Z727">
        <v>1</v>
      </c>
      <c r="AA727" t="s">
        <v>1735</v>
      </c>
      <c r="AB727" t="s">
        <v>1737</v>
      </c>
    </row>
    <row r="728" spans="1:28" x14ac:dyDescent="0.25">
      <c r="A728" s="17" t="s">
        <v>2447</v>
      </c>
      <c r="B728" s="6">
        <v>46088</v>
      </c>
      <c r="C728" t="s">
        <v>851</v>
      </c>
      <c r="D728" t="s">
        <v>529</v>
      </c>
      <c r="E728" t="s">
        <v>95</v>
      </c>
      <c r="F728">
        <v>23</v>
      </c>
      <c r="G728" t="s">
        <v>111</v>
      </c>
      <c r="H728" t="s">
        <v>152</v>
      </c>
      <c r="I728" t="s">
        <v>274</v>
      </c>
      <c r="J728" t="s">
        <v>147</v>
      </c>
      <c r="K728" t="s">
        <v>124</v>
      </c>
      <c r="L728" t="s">
        <v>125</v>
      </c>
      <c r="M728" t="s">
        <v>126</v>
      </c>
      <c r="N728" t="s">
        <v>127</v>
      </c>
      <c r="O728" t="s">
        <v>169</v>
      </c>
      <c r="P728">
        <v>7</v>
      </c>
      <c r="Q728">
        <v>8500</v>
      </c>
      <c r="R728">
        <v>0.05</v>
      </c>
      <c r="S728">
        <v>309</v>
      </c>
      <c r="T728">
        <f>Table1_1[[#This Row],[Quantity]]*Table1_1[[#This Row],[Unit_Price]]</f>
        <v>59500</v>
      </c>
      <c r="U728">
        <f>Table1_1[[#This Row],[Discount]]*Table1_1[[#This Row],[Revenue]]</f>
        <v>2975</v>
      </c>
      <c r="V728">
        <f>Table1_1[[#This Row],[Revenue]]-Table1_1[[#This Row],[Discount_amount]]-Table1_1[[#This Row],[Shipping_Cost]]</f>
        <v>56216</v>
      </c>
      <c r="W728" t="s">
        <v>120</v>
      </c>
      <c r="X728" t="s">
        <v>141</v>
      </c>
      <c r="Y728">
        <v>2026</v>
      </c>
      <c r="Z728">
        <v>1</v>
      </c>
      <c r="AA728" t="s">
        <v>1717</v>
      </c>
      <c r="AB728" t="s">
        <v>1728</v>
      </c>
    </row>
    <row r="729" spans="1:28" x14ac:dyDescent="0.25">
      <c r="A729" s="17" t="s">
        <v>2448</v>
      </c>
      <c r="B729" s="6">
        <v>46240</v>
      </c>
      <c r="C729" t="s">
        <v>518</v>
      </c>
      <c r="D729" t="s">
        <v>775</v>
      </c>
      <c r="E729" t="s">
        <v>95</v>
      </c>
      <c r="F729">
        <v>43</v>
      </c>
      <c r="G729" t="s">
        <v>111</v>
      </c>
      <c r="H729" t="s">
        <v>112</v>
      </c>
      <c r="I729" t="s">
        <v>188</v>
      </c>
      <c r="J729" t="s">
        <v>114</v>
      </c>
      <c r="K729" t="s">
        <v>254</v>
      </c>
      <c r="L729" t="s">
        <v>255</v>
      </c>
      <c r="M729" t="s">
        <v>232</v>
      </c>
      <c r="N729" t="s">
        <v>256</v>
      </c>
      <c r="O729" t="s">
        <v>140</v>
      </c>
      <c r="P729">
        <v>8</v>
      </c>
      <c r="Q729">
        <v>400</v>
      </c>
      <c r="R729">
        <v>0.1</v>
      </c>
      <c r="S729">
        <v>110</v>
      </c>
      <c r="T729">
        <f>Table1_1[[#This Row],[Quantity]]*Table1_1[[#This Row],[Unit_Price]]</f>
        <v>3200</v>
      </c>
      <c r="U729">
        <f>Table1_1[[#This Row],[Discount]]*Table1_1[[#This Row],[Revenue]]</f>
        <v>320</v>
      </c>
      <c r="V729">
        <f>Table1_1[[#This Row],[Revenue]]-Table1_1[[#This Row],[Discount_amount]]-Table1_1[[#This Row],[Shipping_Cost]]</f>
        <v>2770</v>
      </c>
      <c r="W729" t="s">
        <v>1708</v>
      </c>
      <c r="X729" t="s">
        <v>129</v>
      </c>
      <c r="Y729">
        <v>2026</v>
      </c>
      <c r="Z729">
        <v>3</v>
      </c>
      <c r="AA729" t="s">
        <v>1743</v>
      </c>
      <c r="AB729" t="s">
        <v>1720</v>
      </c>
    </row>
    <row r="730" spans="1:28" x14ac:dyDescent="0.25">
      <c r="A730" s="17" t="s">
        <v>2449</v>
      </c>
      <c r="B730" s="6">
        <v>46189</v>
      </c>
      <c r="C730" t="s">
        <v>989</v>
      </c>
      <c r="D730" t="s">
        <v>1138</v>
      </c>
      <c r="E730" t="s">
        <v>95</v>
      </c>
      <c r="F730">
        <v>32</v>
      </c>
      <c r="G730" t="s">
        <v>96</v>
      </c>
      <c r="H730" t="s">
        <v>207</v>
      </c>
      <c r="I730" t="s">
        <v>270</v>
      </c>
      <c r="J730" t="s">
        <v>99</v>
      </c>
      <c r="K730" t="s">
        <v>230</v>
      </c>
      <c r="L730" t="s">
        <v>231</v>
      </c>
      <c r="M730" t="s">
        <v>232</v>
      </c>
      <c r="N730" t="s">
        <v>233</v>
      </c>
      <c r="O730" t="s">
        <v>140</v>
      </c>
      <c r="P730">
        <v>1</v>
      </c>
      <c r="Q730">
        <v>300</v>
      </c>
      <c r="R730">
        <v>0</v>
      </c>
      <c r="S730">
        <v>409</v>
      </c>
      <c r="T730">
        <f>Table1_1[[#This Row],[Quantity]]*Table1_1[[#This Row],[Unit_Price]]</f>
        <v>300</v>
      </c>
      <c r="U730">
        <f>Table1_1[[#This Row],[Discount]]*Table1_1[[#This Row],[Revenue]]</f>
        <v>0</v>
      </c>
      <c r="V730">
        <f>Table1_1[[#This Row],[Revenue]]-Table1_1[[#This Row],[Discount_amount]]-Table1_1[[#This Row],[Shipping_Cost]]</f>
        <v>-109</v>
      </c>
      <c r="W730" t="s">
        <v>120</v>
      </c>
      <c r="X730" t="s">
        <v>141</v>
      </c>
      <c r="Y730">
        <v>2026</v>
      </c>
      <c r="Z730">
        <v>2</v>
      </c>
      <c r="AA730" t="s">
        <v>1714</v>
      </c>
      <c r="AB730" t="s">
        <v>1706</v>
      </c>
    </row>
    <row r="731" spans="1:28" x14ac:dyDescent="0.25">
      <c r="A731" s="17" t="s">
        <v>2450</v>
      </c>
      <c r="B731" s="6">
        <v>46249</v>
      </c>
      <c r="C731" t="s">
        <v>1100</v>
      </c>
      <c r="D731" t="s">
        <v>1027</v>
      </c>
      <c r="E731" t="s">
        <v>110</v>
      </c>
      <c r="F731">
        <v>54</v>
      </c>
      <c r="G731" t="s">
        <v>111</v>
      </c>
      <c r="H731" t="s">
        <v>192</v>
      </c>
      <c r="I731" t="s">
        <v>307</v>
      </c>
      <c r="J731" t="s">
        <v>99</v>
      </c>
      <c r="K731" t="s">
        <v>100</v>
      </c>
      <c r="L731" t="s">
        <v>101</v>
      </c>
      <c r="M731" t="s">
        <v>102</v>
      </c>
      <c r="N731" t="s">
        <v>103</v>
      </c>
      <c r="O731" t="s">
        <v>140</v>
      </c>
      <c r="P731">
        <v>6</v>
      </c>
      <c r="Q731">
        <v>850</v>
      </c>
      <c r="R731">
        <v>0.1</v>
      </c>
      <c r="S731">
        <v>461</v>
      </c>
      <c r="T731">
        <f>Table1_1[[#This Row],[Quantity]]*Table1_1[[#This Row],[Unit_Price]]</f>
        <v>5100</v>
      </c>
      <c r="U731">
        <f>Table1_1[[#This Row],[Discount]]*Table1_1[[#This Row],[Revenue]]</f>
        <v>510</v>
      </c>
      <c r="V731">
        <f>Table1_1[[#This Row],[Revenue]]-Table1_1[[#This Row],[Discount_amount]]-Table1_1[[#This Row],[Shipping_Cost]]</f>
        <v>4129</v>
      </c>
      <c r="W731" t="s">
        <v>105</v>
      </c>
      <c r="X731" t="s">
        <v>106</v>
      </c>
      <c r="Y731">
        <v>2026</v>
      </c>
      <c r="Z731">
        <v>3</v>
      </c>
      <c r="AA731" t="s">
        <v>1743</v>
      </c>
      <c r="AB731" t="s">
        <v>1728</v>
      </c>
    </row>
    <row r="732" spans="1:28" x14ac:dyDescent="0.25">
      <c r="A732" s="17" t="s">
        <v>2451</v>
      </c>
      <c r="B732" s="6">
        <v>46054</v>
      </c>
      <c r="C732" t="s">
        <v>866</v>
      </c>
      <c r="D732" t="s">
        <v>622</v>
      </c>
      <c r="E732" t="s">
        <v>110</v>
      </c>
      <c r="F732">
        <v>47</v>
      </c>
      <c r="G732" t="s">
        <v>133</v>
      </c>
      <c r="H732" t="s">
        <v>180</v>
      </c>
      <c r="I732" t="s">
        <v>181</v>
      </c>
      <c r="J732" t="s">
        <v>147</v>
      </c>
      <c r="K732" t="s">
        <v>339</v>
      </c>
      <c r="L732" t="s">
        <v>340</v>
      </c>
      <c r="M732" t="s">
        <v>102</v>
      </c>
      <c r="N732" t="s">
        <v>342</v>
      </c>
      <c r="O732" t="s">
        <v>169</v>
      </c>
      <c r="P732">
        <v>2</v>
      </c>
      <c r="Q732">
        <v>65000</v>
      </c>
      <c r="R732">
        <v>0.1</v>
      </c>
      <c r="S732">
        <v>50</v>
      </c>
      <c r="T732">
        <f>Table1_1[[#This Row],[Quantity]]*Table1_1[[#This Row],[Unit_Price]]</f>
        <v>130000</v>
      </c>
      <c r="U732">
        <f>Table1_1[[#This Row],[Discount]]*Table1_1[[#This Row],[Revenue]]</f>
        <v>13000</v>
      </c>
      <c r="V732">
        <f>Table1_1[[#This Row],[Revenue]]-Table1_1[[#This Row],[Discount_amount]]-Table1_1[[#This Row],[Shipping_Cost]]</f>
        <v>116950</v>
      </c>
      <c r="W732" t="s">
        <v>224</v>
      </c>
      <c r="X732" t="s">
        <v>106</v>
      </c>
      <c r="Y732">
        <v>2026</v>
      </c>
      <c r="Z732">
        <v>1</v>
      </c>
      <c r="AA732" t="s">
        <v>1709</v>
      </c>
      <c r="AB732" t="s">
        <v>1712</v>
      </c>
    </row>
    <row r="733" spans="1:28" x14ac:dyDescent="0.25">
      <c r="A733" s="17" t="s">
        <v>2452</v>
      </c>
      <c r="B733" s="6">
        <v>46249</v>
      </c>
      <c r="C733" t="s">
        <v>383</v>
      </c>
      <c r="D733" t="s">
        <v>740</v>
      </c>
      <c r="E733" t="s">
        <v>110</v>
      </c>
      <c r="F733">
        <v>26</v>
      </c>
      <c r="G733" t="s">
        <v>111</v>
      </c>
      <c r="H733" t="s">
        <v>145</v>
      </c>
      <c r="I733" t="s">
        <v>146</v>
      </c>
      <c r="J733" t="s">
        <v>114</v>
      </c>
      <c r="K733" t="s">
        <v>222</v>
      </c>
      <c r="L733" t="s">
        <v>1739</v>
      </c>
      <c r="M733" t="s">
        <v>102</v>
      </c>
      <c r="N733" t="s">
        <v>103</v>
      </c>
      <c r="O733" t="s">
        <v>148</v>
      </c>
      <c r="P733">
        <v>1</v>
      </c>
      <c r="Q733">
        <v>1600</v>
      </c>
      <c r="R733">
        <v>0.15</v>
      </c>
      <c r="S733">
        <v>333</v>
      </c>
      <c r="T733">
        <f>Table1_1[[#This Row],[Quantity]]*Table1_1[[#This Row],[Unit_Price]]</f>
        <v>1600</v>
      </c>
      <c r="U733">
        <f>Table1_1[[#This Row],[Discount]]*Table1_1[[#This Row],[Revenue]]</f>
        <v>240</v>
      </c>
      <c r="V733">
        <f>Table1_1[[#This Row],[Revenue]]-Table1_1[[#This Row],[Discount_amount]]-Table1_1[[#This Row],[Shipping_Cost]]</f>
        <v>1027</v>
      </c>
      <c r="W733" t="s">
        <v>105</v>
      </c>
      <c r="X733" t="s">
        <v>129</v>
      </c>
      <c r="Y733">
        <v>2026</v>
      </c>
      <c r="Z733">
        <v>3</v>
      </c>
      <c r="AA733" t="s">
        <v>1743</v>
      </c>
      <c r="AB733" t="s">
        <v>1728</v>
      </c>
    </row>
    <row r="734" spans="1:28" x14ac:dyDescent="0.25">
      <c r="A734" s="17" t="s">
        <v>2453</v>
      </c>
      <c r="B734" s="6">
        <v>46098</v>
      </c>
      <c r="C734" t="s">
        <v>617</v>
      </c>
      <c r="D734" t="s">
        <v>365</v>
      </c>
      <c r="E734" t="s">
        <v>110</v>
      </c>
      <c r="F734">
        <v>33</v>
      </c>
      <c r="G734" t="s">
        <v>133</v>
      </c>
      <c r="H734" t="s">
        <v>180</v>
      </c>
      <c r="I734" t="s">
        <v>181</v>
      </c>
      <c r="J734" t="s">
        <v>147</v>
      </c>
      <c r="K734" t="s">
        <v>238</v>
      </c>
      <c r="L734" t="s">
        <v>239</v>
      </c>
      <c r="M734" t="s">
        <v>126</v>
      </c>
      <c r="N734" t="s">
        <v>240</v>
      </c>
      <c r="O734" t="s">
        <v>198</v>
      </c>
      <c r="P734">
        <v>6</v>
      </c>
      <c r="Q734">
        <v>10500</v>
      </c>
      <c r="R734">
        <v>0.05</v>
      </c>
      <c r="S734">
        <v>484</v>
      </c>
      <c r="T734">
        <f>Table1_1[[#This Row],[Quantity]]*Table1_1[[#This Row],[Unit_Price]]</f>
        <v>63000</v>
      </c>
      <c r="U734">
        <f>Table1_1[[#This Row],[Discount]]*Table1_1[[#This Row],[Revenue]]</f>
        <v>3150</v>
      </c>
      <c r="V734">
        <f>Table1_1[[#This Row],[Revenue]]-Table1_1[[#This Row],[Discount_amount]]-Table1_1[[#This Row],[Shipping_Cost]]</f>
        <v>59366</v>
      </c>
      <c r="W734" t="s">
        <v>224</v>
      </c>
      <c r="X734" t="s">
        <v>129</v>
      </c>
      <c r="Y734">
        <v>2026</v>
      </c>
      <c r="Z734">
        <v>1</v>
      </c>
      <c r="AA734" t="s">
        <v>1717</v>
      </c>
      <c r="AB734" t="s">
        <v>1706</v>
      </c>
    </row>
    <row r="735" spans="1:28" x14ac:dyDescent="0.25">
      <c r="A735" s="17" t="s">
        <v>2454</v>
      </c>
      <c r="B735" s="6">
        <v>46078</v>
      </c>
      <c r="C735" t="s">
        <v>266</v>
      </c>
      <c r="D735" t="s">
        <v>179</v>
      </c>
      <c r="E735" t="s">
        <v>110</v>
      </c>
      <c r="F735">
        <v>24</v>
      </c>
      <c r="G735" t="s">
        <v>111</v>
      </c>
      <c r="H735" t="s">
        <v>112</v>
      </c>
      <c r="I735" t="s">
        <v>173</v>
      </c>
      <c r="J735" t="s">
        <v>114</v>
      </c>
      <c r="K735" t="s">
        <v>174</v>
      </c>
      <c r="L735" t="s">
        <v>1724</v>
      </c>
      <c r="M735" t="s">
        <v>102</v>
      </c>
      <c r="N735" t="s">
        <v>176</v>
      </c>
      <c r="O735" t="s">
        <v>1768</v>
      </c>
      <c r="P735">
        <v>5</v>
      </c>
      <c r="Q735">
        <v>12500</v>
      </c>
      <c r="R735">
        <v>0</v>
      </c>
      <c r="S735">
        <v>203</v>
      </c>
      <c r="T735">
        <f>Table1_1[[#This Row],[Quantity]]*Table1_1[[#This Row],[Unit_Price]]</f>
        <v>62500</v>
      </c>
      <c r="U735">
        <f>Table1_1[[#This Row],[Discount]]*Table1_1[[#This Row],[Revenue]]</f>
        <v>0</v>
      </c>
      <c r="V735">
        <f>Table1_1[[#This Row],[Revenue]]-Table1_1[[#This Row],[Discount_amount]]-Table1_1[[#This Row],[Shipping_Cost]]</f>
        <v>62297</v>
      </c>
      <c r="W735" t="s">
        <v>1716</v>
      </c>
      <c r="X735" t="s">
        <v>106</v>
      </c>
      <c r="Y735">
        <v>2026</v>
      </c>
      <c r="Z735">
        <v>1</v>
      </c>
      <c r="AA735" t="s">
        <v>1709</v>
      </c>
      <c r="AB735" t="s">
        <v>1703</v>
      </c>
    </row>
    <row r="736" spans="1:28" x14ac:dyDescent="0.25">
      <c r="A736" s="17" t="s">
        <v>2455</v>
      </c>
      <c r="B736" s="6">
        <v>46111</v>
      </c>
      <c r="C736" t="s">
        <v>626</v>
      </c>
      <c r="D736" t="s">
        <v>1025</v>
      </c>
      <c r="E736" t="s">
        <v>110</v>
      </c>
      <c r="F736">
        <v>36</v>
      </c>
      <c r="G736" t="s">
        <v>111</v>
      </c>
      <c r="H736" t="s">
        <v>112</v>
      </c>
      <c r="I736" t="s">
        <v>173</v>
      </c>
      <c r="J736" t="s">
        <v>147</v>
      </c>
      <c r="K736" t="s">
        <v>238</v>
      </c>
      <c r="L736" t="s">
        <v>239</v>
      </c>
      <c r="M736" t="s">
        <v>126</v>
      </c>
      <c r="N736" t="s">
        <v>240</v>
      </c>
      <c r="O736" t="s">
        <v>104</v>
      </c>
      <c r="P736">
        <v>2</v>
      </c>
      <c r="Q736">
        <v>10500</v>
      </c>
      <c r="R736">
        <v>0.05</v>
      </c>
      <c r="S736">
        <v>292</v>
      </c>
      <c r="T736">
        <f>Table1_1[[#This Row],[Quantity]]*Table1_1[[#This Row],[Unit_Price]]</f>
        <v>21000</v>
      </c>
      <c r="U736">
        <f>Table1_1[[#This Row],[Discount]]*Table1_1[[#This Row],[Revenue]]</f>
        <v>1050</v>
      </c>
      <c r="V736">
        <f>Table1_1[[#This Row],[Revenue]]-Table1_1[[#This Row],[Discount_amount]]-Table1_1[[#This Row],[Shipping_Cost]]</f>
        <v>19658</v>
      </c>
      <c r="W736" t="s">
        <v>1708</v>
      </c>
      <c r="X736" t="s">
        <v>129</v>
      </c>
      <c r="Y736">
        <v>2026</v>
      </c>
      <c r="Z736">
        <v>1</v>
      </c>
      <c r="AA736" t="s">
        <v>1717</v>
      </c>
      <c r="AB736" t="s">
        <v>1737</v>
      </c>
    </row>
    <row r="737" spans="1:28" x14ac:dyDescent="0.25">
      <c r="A737" s="17" t="s">
        <v>2456</v>
      </c>
      <c r="B737" s="6">
        <v>46200</v>
      </c>
      <c r="C737" t="s">
        <v>981</v>
      </c>
      <c r="D737" t="s">
        <v>775</v>
      </c>
      <c r="E737" t="s">
        <v>95</v>
      </c>
      <c r="F737">
        <v>27</v>
      </c>
      <c r="G737" t="s">
        <v>111</v>
      </c>
      <c r="H737" t="s">
        <v>236</v>
      </c>
      <c r="I737" t="s">
        <v>326</v>
      </c>
      <c r="J737" t="s">
        <v>114</v>
      </c>
      <c r="K737" t="s">
        <v>124</v>
      </c>
      <c r="L737" t="s">
        <v>125</v>
      </c>
      <c r="M737" t="s">
        <v>126</v>
      </c>
      <c r="N737" t="s">
        <v>127</v>
      </c>
      <c r="O737" t="s">
        <v>140</v>
      </c>
      <c r="P737">
        <v>3</v>
      </c>
      <c r="Q737">
        <v>8500</v>
      </c>
      <c r="R737">
        <v>0.2</v>
      </c>
      <c r="S737">
        <v>329</v>
      </c>
      <c r="T737">
        <f>Table1_1[[#This Row],[Quantity]]*Table1_1[[#This Row],[Unit_Price]]</f>
        <v>25500</v>
      </c>
      <c r="U737">
        <f>Table1_1[[#This Row],[Discount]]*Table1_1[[#This Row],[Revenue]]</f>
        <v>5100</v>
      </c>
      <c r="V737">
        <f>Table1_1[[#This Row],[Revenue]]-Table1_1[[#This Row],[Discount_amount]]-Table1_1[[#This Row],[Shipping_Cost]]</f>
        <v>20071</v>
      </c>
      <c r="W737" t="s">
        <v>120</v>
      </c>
      <c r="X737" t="s">
        <v>106</v>
      </c>
      <c r="Y737">
        <v>2026</v>
      </c>
      <c r="Z737">
        <v>2</v>
      </c>
      <c r="AA737" t="s">
        <v>1714</v>
      </c>
      <c r="AB737" t="s">
        <v>1728</v>
      </c>
    </row>
    <row r="738" spans="1:28" x14ac:dyDescent="0.25">
      <c r="A738" s="17" t="s">
        <v>2457</v>
      </c>
      <c r="B738" s="6">
        <v>46130</v>
      </c>
      <c r="C738" t="s">
        <v>984</v>
      </c>
      <c r="D738" t="s">
        <v>1410</v>
      </c>
      <c r="E738" t="s">
        <v>95</v>
      </c>
      <c r="F738">
        <v>50</v>
      </c>
      <c r="G738" t="s">
        <v>111</v>
      </c>
      <c r="H738" t="s">
        <v>236</v>
      </c>
      <c r="I738" t="s">
        <v>237</v>
      </c>
      <c r="J738" t="s">
        <v>99</v>
      </c>
      <c r="K738" t="s">
        <v>230</v>
      </c>
      <c r="L738" t="s">
        <v>231</v>
      </c>
      <c r="M738" t="s">
        <v>232</v>
      </c>
      <c r="N738" t="s">
        <v>233</v>
      </c>
      <c r="O738" t="s">
        <v>198</v>
      </c>
      <c r="P738">
        <v>2</v>
      </c>
      <c r="Q738">
        <v>300</v>
      </c>
      <c r="R738">
        <v>0.05</v>
      </c>
      <c r="S738">
        <v>188</v>
      </c>
      <c r="T738">
        <f>Table1_1[[#This Row],[Quantity]]*Table1_1[[#This Row],[Unit_Price]]</f>
        <v>600</v>
      </c>
      <c r="U738">
        <f>Table1_1[[#This Row],[Discount]]*Table1_1[[#This Row],[Revenue]]</f>
        <v>30</v>
      </c>
      <c r="V738">
        <f>Table1_1[[#This Row],[Revenue]]-Table1_1[[#This Row],[Discount_amount]]-Table1_1[[#This Row],[Shipping_Cost]]</f>
        <v>382</v>
      </c>
      <c r="W738" t="s">
        <v>1708</v>
      </c>
      <c r="X738" t="s">
        <v>106</v>
      </c>
      <c r="Y738">
        <v>2026</v>
      </c>
      <c r="Z738">
        <v>2</v>
      </c>
      <c r="AA738" t="s">
        <v>1711</v>
      </c>
      <c r="AB738" t="s">
        <v>1728</v>
      </c>
    </row>
    <row r="739" spans="1:28" x14ac:dyDescent="0.25">
      <c r="A739" s="17" t="s">
        <v>2458</v>
      </c>
      <c r="B739" s="6">
        <v>46055</v>
      </c>
      <c r="C739" t="s">
        <v>781</v>
      </c>
      <c r="D739" t="s">
        <v>267</v>
      </c>
      <c r="E739" t="s">
        <v>110</v>
      </c>
      <c r="F739">
        <v>39</v>
      </c>
      <c r="G739" t="s">
        <v>133</v>
      </c>
      <c r="H739" t="s">
        <v>390</v>
      </c>
      <c r="I739" t="s">
        <v>391</v>
      </c>
      <c r="J739" t="s">
        <v>99</v>
      </c>
      <c r="K739" t="s">
        <v>310</v>
      </c>
      <c r="L739" t="s">
        <v>311</v>
      </c>
      <c r="M739" t="s">
        <v>102</v>
      </c>
      <c r="N739" t="s">
        <v>103</v>
      </c>
      <c r="O739" t="s">
        <v>154</v>
      </c>
      <c r="P739">
        <v>8</v>
      </c>
      <c r="Q739">
        <v>1200</v>
      </c>
      <c r="R739">
        <v>0.05</v>
      </c>
      <c r="S739">
        <v>236</v>
      </c>
      <c r="T739">
        <f>Table1_1[[#This Row],[Quantity]]*Table1_1[[#This Row],[Unit_Price]]</f>
        <v>9600</v>
      </c>
      <c r="U739">
        <f>Table1_1[[#This Row],[Discount]]*Table1_1[[#This Row],[Revenue]]</f>
        <v>480</v>
      </c>
      <c r="V739">
        <f>Table1_1[[#This Row],[Revenue]]-Table1_1[[#This Row],[Discount_amount]]-Table1_1[[#This Row],[Shipping_Cost]]</f>
        <v>8884</v>
      </c>
      <c r="W739" t="s">
        <v>1716</v>
      </c>
      <c r="X739" t="s">
        <v>141</v>
      </c>
      <c r="Y739">
        <v>2026</v>
      </c>
      <c r="Z739">
        <v>1</v>
      </c>
      <c r="AA739" t="s">
        <v>1709</v>
      </c>
      <c r="AB739" t="s">
        <v>1737</v>
      </c>
    </row>
    <row r="740" spans="1:28" x14ac:dyDescent="0.25">
      <c r="A740" s="17" t="s">
        <v>2459</v>
      </c>
      <c r="B740" s="6">
        <v>46205</v>
      </c>
      <c r="C740" t="s">
        <v>143</v>
      </c>
      <c r="D740" t="s">
        <v>772</v>
      </c>
      <c r="E740" t="s">
        <v>95</v>
      </c>
      <c r="F740">
        <v>24</v>
      </c>
      <c r="G740" t="s">
        <v>111</v>
      </c>
      <c r="H740" t="s">
        <v>145</v>
      </c>
      <c r="I740" t="s">
        <v>303</v>
      </c>
      <c r="J740" t="s">
        <v>99</v>
      </c>
      <c r="K740" t="s">
        <v>222</v>
      </c>
      <c r="L740" t="s">
        <v>1739</v>
      </c>
      <c r="M740" t="s">
        <v>102</v>
      </c>
      <c r="N740" t="s">
        <v>103</v>
      </c>
      <c r="O740" t="s">
        <v>104</v>
      </c>
      <c r="P740">
        <v>3</v>
      </c>
      <c r="Q740">
        <v>1600</v>
      </c>
      <c r="R740">
        <v>0.1</v>
      </c>
      <c r="S740">
        <v>297</v>
      </c>
      <c r="T740">
        <f>Table1_1[[#This Row],[Quantity]]*Table1_1[[#This Row],[Unit_Price]]</f>
        <v>4800</v>
      </c>
      <c r="U740">
        <f>Table1_1[[#This Row],[Discount]]*Table1_1[[#This Row],[Revenue]]</f>
        <v>480</v>
      </c>
      <c r="V740">
        <f>Table1_1[[#This Row],[Revenue]]-Table1_1[[#This Row],[Discount_amount]]-Table1_1[[#This Row],[Shipping_Cost]]</f>
        <v>4023</v>
      </c>
      <c r="W740" t="s">
        <v>1708</v>
      </c>
      <c r="X740" t="s">
        <v>106</v>
      </c>
      <c r="Y740">
        <v>2026</v>
      </c>
      <c r="Z740">
        <v>3</v>
      </c>
      <c r="AA740" t="s">
        <v>1702</v>
      </c>
      <c r="AB740" t="s">
        <v>1720</v>
      </c>
    </row>
    <row r="741" spans="1:28" x14ac:dyDescent="0.25">
      <c r="A741" s="17" t="s">
        <v>2460</v>
      </c>
      <c r="B741" s="6">
        <v>46128</v>
      </c>
      <c r="C741" t="s">
        <v>621</v>
      </c>
      <c r="D741" t="s">
        <v>618</v>
      </c>
      <c r="E741" t="s">
        <v>110</v>
      </c>
      <c r="F741">
        <v>42</v>
      </c>
      <c r="G741" t="s">
        <v>96</v>
      </c>
      <c r="H741" t="s">
        <v>207</v>
      </c>
      <c r="I741" t="s">
        <v>270</v>
      </c>
      <c r="J741" t="s">
        <v>99</v>
      </c>
      <c r="K741" t="s">
        <v>230</v>
      </c>
      <c r="L741" t="s">
        <v>231</v>
      </c>
      <c r="M741" t="s">
        <v>232</v>
      </c>
      <c r="N741" t="s">
        <v>233</v>
      </c>
      <c r="O741" t="s">
        <v>104</v>
      </c>
      <c r="P741">
        <v>1</v>
      </c>
      <c r="Q741">
        <v>300</v>
      </c>
      <c r="R741">
        <v>0.05</v>
      </c>
      <c r="S741">
        <v>110</v>
      </c>
      <c r="T741">
        <f>Table1_1[[#This Row],[Quantity]]*Table1_1[[#This Row],[Unit_Price]]</f>
        <v>300</v>
      </c>
      <c r="U741">
        <f>Table1_1[[#This Row],[Discount]]*Table1_1[[#This Row],[Revenue]]</f>
        <v>15</v>
      </c>
      <c r="V741">
        <f>Table1_1[[#This Row],[Revenue]]-Table1_1[[#This Row],[Discount_amount]]-Table1_1[[#This Row],[Shipping_Cost]]</f>
        <v>175</v>
      </c>
      <c r="W741" t="s">
        <v>120</v>
      </c>
      <c r="X741" t="s">
        <v>106</v>
      </c>
      <c r="Y741">
        <v>2026</v>
      </c>
      <c r="Z741">
        <v>2</v>
      </c>
      <c r="AA741" t="s">
        <v>1711</v>
      </c>
      <c r="AB741" t="s">
        <v>1720</v>
      </c>
    </row>
    <row r="742" spans="1:28" x14ac:dyDescent="0.25">
      <c r="A742" s="17" t="s">
        <v>2461</v>
      </c>
      <c r="B742" s="6">
        <v>46092</v>
      </c>
      <c r="C742" t="s">
        <v>518</v>
      </c>
      <c r="D742" t="s">
        <v>453</v>
      </c>
      <c r="E742" t="s">
        <v>110</v>
      </c>
      <c r="F742">
        <v>30</v>
      </c>
      <c r="G742" t="s">
        <v>133</v>
      </c>
      <c r="H742" t="s">
        <v>390</v>
      </c>
      <c r="I742" t="s">
        <v>391</v>
      </c>
      <c r="J742" t="s">
        <v>99</v>
      </c>
      <c r="K742" t="s">
        <v>182</v>
      </c>
      <c r="L742" t="s">
        <v>183</v>
      </c>
      <c r="M742" t="s">
        <v>138</v>
      </c>
      <c r="N742" t="s">
        <v>184</v>
      </c>
      <c r="O742" t="s">
        <v>119</v>
      </c>
      <c r="P742">
        <v>1</v>
      </c>
      <c r="Q742">
        <v>650</v>
      </c>
      <c r="R742">
        <v>0.05</v>
      </c>
      <c r="S742">
        <v>186</v>
      </c>
      <c r="T742">
        <f>Table1_1[[#This Row],[Quantity]]*Table1_1[[#This Row],[Unit_Price]]</f>
        <v>650</v>
      </c>
      <c r="U742">
        <f>Table1_1[[#This Row],[Discount]]*Table1_1[[#This Row],[Revenue]]</f>
        <v>32.5</v>
      </c>
      <c r="V742">
        <f>Table1_1[[#This Row],[Revenue]]-Table1_1[[#This Row],[Discount_amount]]-Table1_1[[#This Row],[Shipping_Cost]]</f>
        <v>431.5</v>
      </c>
      <c r="W742" t="s">
        <v>120</v>
      </c>
      <c r="X742" t="s">
        <v>106</v>
      </c>
      <c r="Y742">
        <v>2026</v>
      </c>
      <c r="Z742">
        <v>1</v>
      </c>
      <c r="AA742" t="s">
        <v>1717</v>
      </c>
      <c r="AB742" t="s">
        <v>1703</v>
      </c>
    </row>
    <row r="743" spans="1:28" x14ac:dyDescent="0.25">
      <c r="A743" s="17" t="s">
        <v>2462</v>
      </c>
      <c r="B743" s="6">
        <v>46106</v>
      </c>
      <c r="C743" t="s">
        <v>832</v>
      </c>
      <c r="D743" t="s">
        <v>1416</v>
      </c>
      <c r="E743" t="s">
        <v>110</v>
      </c>
      <c r="F743">
        <v>24</v>
      </c>
      <c r="G743" t="s">
        <v>96</v>
      </c>
      <c r="H743" t="s">
        <v>97</v>
      </c>
      <c r="I743" t="s">
        <v>98</v>
      </c>
      <c r="J743" t="s">
        <v>147</v>
      </c>
      <c r="K743" t="s">
        <v>174</v>
      </c>
      <c r="L743" t="s">
        <v>1724</v>
      </c>
      <c r="M743" t="s">
        <v>102</v>
      </c>
      <c r="N743" t="s">
        <v>176</v>
      </c>
      <c r="O743" t="s">
        <v>140</v>
      </c>
      <c r="P743">
        <v>3</v>
      </c>
      <c r="Q743">
        <v>12500</v>
      </c>
      <c r="R743">
        <v>0.15</v>
      </c>
      <c r="S743">
        <v>466</v>
      </c>
      <c r="T743">
        <f>Table1_1[[#This Row],[Quantity]]*Table1_1[[#This Row],[Unit_Price]]</f>
        <v>37500</v>
      </c>
      <c r="U743">
        <f>Table1_1[[#This Row],[Discount]]*Table1_1[[#This Row],[Revenue]]</f>
        <v>5625</v>
      </c>
      <c r="V743">
        <f>Table1_1[[#This Row],[Revenue]]-Table1_1[[#This Row],[Discount_amount]]-Table1_1[[#This Row],[Shipping_Cost]]</f>
        <v>31409</v>
      </c>
      <c r="W743" t="s">
        <v>1716</v>
      </c>
      <c r="X743" t="s">
        <v>106</v>
      </c>
      <c r="Y743">
        <v>2026</v>
      </c>
      <c r="Z743">
        <v>1</v>
      </c>
      <c r="AA743" t="s">
        <v>1717</v>
      </c>
      <c r="AB743" t="s">
        <v>1703</v>
      </c>
    </row>
    <row r="744" spans="1:28" x14ac:dyDescent="0.25">
      <c r="A744" s="17" t="s">
        <v>2463</v>
      </c>
      <c r="B744" s="6">
        <v>46083</v>
      </c>
      <c r="C744" t="s">
        <v>671</v>
      </c>
      <c r="D744" t="s">
        <v>562</v>
      </c>
      <c r="E744" t="s">
        <v>110</v>
      </c>
      <c r="F744">
        <v>23</v>
      </c>
      <c r="G744" t="s">
        <v>96</v>
      </c>
      <c r="H744" t="s">
        <v>207</v>
      </c>
      <c r="I744" t="s">
        <v>270</v>
      </c>
      <c r="J744" t="s">
        <v>147</v>
      </c>
      <c r="K744" t="s">
        <v>115</v>
      </c>
      <c r="L744" t="s">
        <v>116</v>
      </c>
      <c r="M744" t="s">
        <v>117</v>
      </c>
      <c r="N744" t="s">
        <v>118</v>
      </c>
      <c r="O744" t="s">
        <v>119</v>
      </c>
      <c r="P744">
        <v>6</v>
      </c>
      <c r="Q744">
        <v>1600</v>
      </c>
      <c r="R744">
        <v>0</v>
      </c>
      <c r="S744">
        <v>58</v>
      </c>
      <c r="T744">
        <f>Table1_1[[#This Row],[Quantity]]*Table1_1[[#This Row],[Unit_Price]]</f>
        <v>9600</v>
      </c>
      <c r="U744">
        <f>Table1_1[[#This Row],[Discount]]*Table1_1[[#This Row],[Revenue]]</f>
        <v>0</v>
      </c>
      <c r="V744">
        <f>Table1_1[[#This Row],[Revenue]]-Table1_1[[#This Row],[Discount_amount]]-Table1_1[[#This Row],[Shipping_Cost]]</f>
        <v>9542</v>
      </c>
      <c r="W744" t="s">
        <v>105</v>
      </c>
      <c r="X744" t="s">
        <v>141</v>
      </c>
      <c r="Y744">
        <v>2026</v>
      </c>
      <c r="Z744">
        <v>1</v>
      </c>
      <c r="AA744" t="s">
        <v>1717</v>
      </c>
      <c r="AB744" t="s">
        <v>1737</v>
      </c>
    </row>
    <row r="745" spans="1:28" x14ac:dyDescent="0.25">
      <c r="A745" s="17" t="s">
        <v>2464</v>
      </c>
      <c r="B745" s="6">
        <v>46107</v>
      </c>
      <c r="C745" t="s">
        <v>337</v>
      </c>
      <c r="D745" t="s">
        <v>356</v>
      </c>
      <c r="E745" t="s">
        <v>110</v>
      </c>
      <c r="F745">
        <v>44</v>
      </c>
      <c r="G745" t="s">
        <v>159</v>
      </c>
      <c r="H745" t="s">
        <v>160</v>
      </c>
      <c r="I745" t="s">
        <v>161</v>
      </c>
      <c r="J745" t="s">
        <v>147</v>
      </c>
      <c r="K745" t="s">
        <v>238</v>
      </c>
      <c r="L745" t="s">
        <v>239</v>
      </c>
      <c r="M745" t="s">
        <v>126</v>
      </c>
      <c r="N745" t="s">
        <v>240</v>
      </c>
      <c r="O745" t="s">
        <v>119</v>
      </c>
      <c r="P745">
        <v>7</v>
      </c>
      <c r="Q745">
        <v>10500</v>
      </c>
      <c r="R745">
        <v>0</v>
      </c>
      <c r="S745">
        <v>375</v>
      </c>
      <c r="T745">
        <f>Table1_1[[#This Row],[Quantity]]*Table1_1[[#This Row],[Unit_Price]]</f>
        <v>73500</v>
      </c>
      <c r="U745">
        <f>Table1_1[[#This Row],[Discount]]*Table1_1[[#This Row],[Revenue]]</f>
        <v>0</v>
      </c>
      <c r="V745">
        <f>Table1_1[[#This Row],[Revenue]]-Table1_1[[#This Row],[Discount_amount]]-Table1_1[[#This Row],[Shipping_Cost]]</f>
        <v>73125</v>
      </c>
      <c r="W745" t="s">
        <v>105</v>
      </c>
      <c r="X745" t="s">
        <v>106</v>
      </c>
      <c r="Y745">
        <v>2026</v>
      </c>
      <c r="Z745">
        <v>1</v>
      </c>
      <c r="AA745" t="s">
        <v>1717</v>
      </c>
      <c r="AB745" t="s">
        <v>1720</v>
      </c>
    </row>
    <row r="746" spans="1:28" x14ac:dyDescent="0.25">
      <c r="A746" s="17" t="s">
        <v>2465</v>
      </c>
      <c r="B746" s="6">
        <v>46192</v>
      </c>
      <c r="C746" t="s">
        <v>810</v>
      </c>
      <c r="D746" t="s">
        <v>449</v>
      </c>
      <c r="E746" t="s">
        <v>110</v>
      </c>
      <c r="F746">
        <v>36</v>
      </c>
      <c r="G746" t="s">
        <v>111</v>
      </c>
      <c r="H746" t="s">
        <v>192</v>
      </c>
      <c r="I746" t="s">
        <v>307</v>
      </c>
      <c r="J746" t="s">
        <v>99</v>
      </c>
      <c r="K746" t="s">
        <v>124</v>
      </c>
      <c r="L746" t="s">
        <v>125</v>
      </c>
      <c r="M746" t="s">
        <v>126</v>
      </c>
      <c r="N746" t="s">
        <v>127</v>
      </c>
      <c r="O746" t="s">
        <v>140</v>
      </c>
      <c r="P746">
        <v>4</v>
      </c>
      <c r="Q746">
        <v>8500</v>
      </c>
      <c r="R746">
        <v>0.05</v>
      </c>
      <c r="S746">
        <v>306</v>
      </c>
      <c r="T746">
        <f>Table1_1[[#This Row],[Quantity]]*Table1_1[[#This Row],[Unit_Price]]</f>
        <v>34000</v>
      </c>
      <c r="U746">
        <f>Table1_1[[#This Row],[Discount]]*Table1_1[[#This Row],[Revenue]]</f>
        <v>1700</v>
      </c>
      <c r="V746">
        <f>Table1_1[[#This Row],[Revenue]]-Table1_1[[#This Row],[Discount_amount]]-Table1_1[[#This Row],[Shipping_Cost]]</f>
        <v>31994</v>
      </c>
      <c r="W746" t="s">
        <v>1708</v>
      </c>
      <c r="X746" t="s">
        <v>129</v>
      </c>
      <c r="Y746">
        <v>2026</v>
      </c>
      <c r="Z746">
        <v>2</v>
      </c>
      <c r="AA746" t="s">
        <v>1714</v>
      </c>
      <c r="AB746" t="s">
        <v>1722</v>
      </c>
    </row>
    <row r="747" spans="1:28" x14ac:dyDescent="0.25">
      <c r="A747" s="17" t="s">
        <v>2466</v>
      </c>
      <c r="B747" s="6">
        <v>46162</v>
      </c>
      <c r="C747" t="s">
        <v>1016</v>
      </c>
      <c r="D747" t="s">
        <v>1010</v>
      </c>
      <c r="E747" t="s">
        <v>95</v>
      </c>
      <c r="F747">
        <v>41</v>
      </c>
      <c r="G747" t="s">
        <v>111</v>
      </c>
      <c r="H747" t="s">
        <v>192</v>
      </c>
      <c r="I747" t="s">
        <v>193</v>
      </c>
      <c r="J747" t="s">
        <v>114</v>
      </c>
      <c r="K747" t="s">
        <v>174</v>
      </c>
      <c r="L747" t="s">
        <v>1724</v>
      </c>
      <c r="M747" t="s">
        <v>102</v>
      </c>
      <c r="N747" t="s">
        <v>176</v>
      </c>
      <c r="O747" t="s">
        <v>169</v>
      </c>
      <c r="P747">
        <v>8</v>
      </c>
      <c r="Q747">
        <v>12500</v>
      </c>
      <c r="R747">
        <v>0.05</v>
      </c>
      <c r="S747">
        <v>461</v>
      </c>
      <c r="T747">
        <f>Table1_1[[#This Row],[Quantity]]*Table1_1[[#This Row],[Unit_Price]]</f>
        <v>100000</v>
      </c>
      <c r="U747">
        <f>Table1_1[[#This Row],[Discount]]*Table1_1[[#This Row],[Revenue]]</f>
        <v>5000</v>
      </c>
      <c r="V747">
        <f>Table1_1[[#This Row],[Revenue]]-Table1_1[[#This Row],[Discount_amount]]-Table1_1[[#This Row],[Shipping_Cost]]</f>
        <v>94539</v>
      </c>
      <c r="W747" t="s">
        <v>120</v>
      </c>
      <c r="X747" t="s">
        <v>106</v>
      </c>
      <c r="Y747">
        <v>2026</v>
      </c>
      <c r="Z747">
        <v>2</v>
      </c>
      <c r="AA747" t="s">
        <v>1705</v>
      </c>
      <c r="AB747" t="s">
        <v>1703</v>
      </c>
    </row>
    <row r="748" spans="1:28" x14ac:dyDescent="0.25">
      <c r="A748" s="17" t="s">
        <v>2467</v>
      </c>
      <c r="B748" s="6">
        <v>46176</v>
      </c>
      <c r="C748" t="s">
        <v>866</v>
      </c>
      <c r="D748" t="s">
        <v>804</v>
      </c>
      <c r="E748" t="s">
        <v>95</v>
      </c>
      <c r="F748">
        <v>55</v>
      </c>
      <c r="G748" t="s">
        <v>96</v>
      </c>
      <c r="H748" t="s">
        <v>97</v>
      </c>
      <c r="I748" t="s">
        <v>98</v>
      </c>
      <c r="J748" t="s">
        <v>114</v>
      </c>
      <c r="K748" t="s">
        <v>310</v>
      </c>
      <c r="L748" t="s">
        <v>311</v>
      </c>
      <c r="M748" t="s">
        <v>102</v>
      </c>
      <c r="N748" t="s">
        <v>103</v>
      </c>
      <c r="O748" t="s">
        <v>148</v>
      </c>
      <c r="P748">
        <v>8</v>
      </c>
      <c r="Q748">
        <v>1200</v>
      </c>
      <c r="R748">
        <v>0.05</v>
      </c>
      <c r="S748">
        <v>80</v>
      </c>
      <c r="T748">
        <f>Table1_1[[#This Row],[Quantity]]*Table1_1[[#This Row],[Unit_Price]]</f>
        <v>9600</v>
      </c>
      <c r="U748">
        <f>Table1_1[[#This Row],[Discount]]*Table1_1[[#This Row],[Revenue]]</f>
        <v>480</v>
      </c>
      <c r="V748">
        <f>Table1_1[[#This Row],[Revenue]]-Table1_1[[#This Row],[Discount_amount]]-Table1_1[[#This Row],[Shipping_Cost]]</f>
        <v>9040</v>
      </c>
      <c r="W748" t="s">
        <v>224</v>
      </c>
      <c r="X748" t="s">
        <v>106</v>
      </c>
      <c r="Y748">
        <v>2026</v>
      </c>
      <c r="Z748">
        <v>2</v>
      </c>
      <c r="AA748" t="s">
        <v>1714</v>
      </c>
      <c r="AB748" t="s">
        <v>1703</v>
      </c>
    </row>
    <row r="749" spans="1:28" x14ac:dyDescent="0.25">
      <c r="A749" s="17" t="s">
        <v>2468</v>
      </c>
      <c r="B749" s="6">
        <v>46132</v>
      </c>
      <c r="C749" t="s">
        <v>279</v>
      </c>
      <c r="D749" t="s">
        <v>697</v>
      </c>
      <c r="E749" t="s">
        <v>95</v>
      </c>
      <c r="F749">
        <v>41</v>
      </c>
      <c r="G749" t="s">
        <v>133</v>
      </c>
      <c r="H749" t="s">
        <v>180</v>
      </c>
      <c r="I749" t="s">
        <v>181</v>
      </c>
      <c r="J749" t="s">
        <v>114</v>
      </c>
      <c r="K749" t="s">
        <v>182</v>
      </c>
      <c r="L749" t="s">
        <v>183</v>
      </c>
      <c r="M749" t="s">
        <v>138</v>
      </c>
      <c r="N749" t="s">
        <v>184</v>
      </c>
      <c r="O749" t="s">
        <v>148</v>
      </c>
      <c r="P749">
        <v>5</v>
      </c>
      <c r="Q749">
        <v>650</v>
      </c>
      <c r="R749">
        <v>0.1</v>
      </c>
      <c r="S749">
        <v>182</v>
      </c>
      <c r="T749">
        <f>Table1_1[[#This Row],[Quantity]]*Table1_1[[#This Row],[Unit_Price]]</f>
        <v>3250</v>
      </c>
      <c r="U749">
        <f>Table1_1[[#This Row],[Discount]]*Table1_1[[#This Row],[Revenue]]</f>
        <v>325</v>
      </c>
      <c r="V749">
        <f>Table1_1[[#This Row],[Revenue]]-Table1_1[[#This Row],[Discount_amount]]-Table1_1[[#This Row],[Shipping_Cost]]</f>
        <v>2743</v>
      </c>
      <c r="W749" t="s">
        <v>105</v>
      </c>
      <c r="X749" t="s">
        <v>106</v>
      </c>
      <c r="Y749">
        <v>2026</v>
      </c>
      <c r="Z749">
        <v>2</v>
      </c>
      <c r="AA749" t="s">
        <v>1711</v>
      </c>
      <c r="AB749" t="s">
        <v>1737</v>
      </c>
    </row>
    <row r="750" spans="1:28" x14ac:dyDescent="0.25">
      <c r="A750" s="17" t="s">
        <v>2469</v>
      </c>
      <c r="B750" s="6">
        <v>46034</v>
      </c>
      <c r="C750" t="s">
        <v>1046</v>
      </c>
      <c r="D750" t="s">
        <v>760</v>
      </c>
      <c r="E750" t="s">
        <v>110</v>
      </c>
      <c r="F750">
        <v>51</v>
      </c>
      <c r="G750" t="s">
        <v>111</v>
      </c>
      <c r="H750" t="s">
        <v>145</v>
      </c>
      <c r="I750" t="s">
        <v>303</v>
      </c>
      <c r="J750" t="s">
        <v>147</v>
      </c>
      <c r="K750" t="s">
        <v>230</v>
      </c>
      <c r="L750" t="s">
        <v>231</v>
      </c>
      <c r="M750" t="s">
        <v>232</v>
      </c>
      <c r="N750" t="s">
        <v>233</v>
      </c>
      <c r="O750" t="s">
        <v>140</v>
      </c>
      <c r="P750">
        <v>6</v>
      </c>
      <c r="Q750">
        <v>300</v>
      </c>
      <c r="R750">
        <v>0.05</v>
      </c>
      <c r="S750">
        <v>248</v>
      </c>
      <c r="T750">
        <f>Table1_1[[#This Row],[Quantity]]*Table1_1[[#This Row],[Unit_Price]]</f>
        <v>1800</v>
      </c>
      <c r="U750">
        <f>Table1_1[[#This Row],[Discount]]*Table1_1[[#This Row],[Revenue]]</f>
        <v>90</v>
      </c>
      <c r="V750">
        <f>Table1_1[[#This Row],[Revenue]]-Table1_1[[#This Row],[Discount_amount]]-Table1_1[[#This Row],[Shipping_Cost]]</f>
        <v>1462</v>
      </c>
      <c r="W750" t="s">
        <v>1708</v>
      </c>
      <c r="X750" t="s">
        <v>129</v>
      </c>
      <c r="Y750">
        <v>2026</v>
      </c>
      <c r="Z750">
        <v>1</v>
      </c>
      <c r="AA750" t="s">
        <v>1735</v>
      </c>
      <c r="AB750" t="s">
        <v>1737</v>
      </c>
    </row>
    <row r="751" spans="1:28" x14ac:dyDescent="0.25">
      <c r="A751" s="17" t="s">
        <v>2470</v>
      </c>
      <c r="B751" s="6">
        <v>46258</v>
      </c>
      <c r="C751" t="s">
        <v>171</v>
      </c>
      <c r="D751" t="s">
        <v>857</v>
      </c>
      <c r="E751" t="s">
        <v>110</v>
      </c>
      <c r="F751">
        <v>43</v>
      </c>
      <c r="G751" t="s">
        <v>96</v>
      </c>
      <c r="H751" t="s">
        <v>207</v>
      </c>
      <c r="I751" t="s">
        <v>270</v>
      </c>
      <c r="J751" t="s">
        <v>147</v>
      </c>
      <c r="K751" t="s">
        <v>182</v>
      </c>
      <c r="L751" t="s">
        <v>183</v>
      </c>
      <c r="M751" t="s">
        <v>138</v>
      </c>
      <c r="N751" t="s">
        <v>184</v>
      </c>
      <c r="O751" t="s">
        <v>194</v>
      </c>
      <c r="P751">
        <v>8</v>
      </c>
      <c r="Q751">
        <v>650</v>
      </c>
      <c r="R751">
        <v>0.05</v>
      </c>
      <c r="S751">
        <v>467</v>
      </c>
      <c r="T751">
        <f>Table1_1[[#This Row],[Quantity]]*Table1_1[[#This Row],[Unit_Price]]</f>
        <v>5200</v>
      </c>
      <c r="U751">
        <f>Table1_1[[#This Row],[Discount]]*Table1_1[[#This Row],[Revenue]]</f>
        <v>260</v>
      </c>
      <c r="V751">
        <f>Table1_1[[#This Row],[Revenue]]-Table1_1[[#This Row],[Discount_amount]]-Table1_1[[#This Row],[Shipping_Cost]]</f>
        <v>4473</v>
      </c>
      <c r="W751" t="s">
        <v>1708</v>
      </c>
      <c r="X751" t="s">
        <v>106</v>
      </c>
      <c r="Y751">
        <v>2026</v>
      </c>
      <c r="Z751">
        <v>3</v>
      </c>
      <c r="AA751" t="s">
        <v>1743</v>
      </c>
      <c r="AB751" t="s">
        <v>1737</v>
      </c>
    </row>
    <row r="752" spans="1:28" x14ac:dyDescent="0.25">
      <c r="A752" s="17" t="s">
        <v>2471</v>
      </c>
      <c r="B752" s="6">
        <v>46170</v>
      </c>
      <c r="C752" t="s">
        <v>687</v>
      </c>
      <c r="D752" t="s">
        <v>1426</v>
      </c>
      <c r="E752" t="s">
        <v>95</v>
      </c>
      <c r="F752">
        <v>29</v>
      </c>
      <c r="G752" t="s">
        <v>111</v>
      </c>
      <c r="H752" t="s">
        <v>236</v>
      </c>
      <c r="I752" t="s">
        <v>326</v>
      </c>
      <c r="J752" t="s">
        <v>114</v>
      </c>
      <c r="K752" t="s">
        <v>182</v>
      </c>
      <c r="L752" t="s">
        <v>183</v>
      </c>
      <c r="M752" t="s">
        <v>138</v>
      </c>
      <c r="N752" t="s">
        <v>184</v>
      </c>
      <c r="O752" t="s">
        <v>104</v>
      </c>
      <c r="P752">
        <v>6</v>
      </c>
      <c r="Q752">
        <v>650</v>
      </c>
      <c r="R752">
        <v>0.1</v>
      </c>
      <c r="S752">
        <v>131</v>
      </c>
      <c r="T752">
        <f>Table1_1[[#This Row],[Quantity]]*Table1_1[[#This Row],[Unit_Price]]</f>
        <v>3900</v>
      </c>
      <c r="U752">
        <f>Table1_1[[#This Row],[Discount]]*Table1_1[[#This Row],[Revenue]]</f>
        <v>390</v>
      </c>
      <c r="V752">
        <f>Table1_1[[#This Row],[Revenue]]-Table1_1[[#This Row],[Discount_amount]]-Table1_1[[#This Row],[Shipping_Cost]]</f>
        <v>3379</v>
      </c>
      <c r="W752" t="s">
        <v>1716</v>
      </c>
      <c r="X752" t="s">
        <v>106</v>
      </c>
      <c r="Y752">
        <v>2026</v>
      </c>
      <c r="Z752">
        <v>2</v>
      </c>
      <c r="AA752" t="s">
        <v>1705</v>
      </c>
      <c r="AB752" t="s">
        <v>1720</v>
      </c>
    </row>
    <row r="753" spans="1:28" x14ac:dyDescent="0.25">
      <c r="A753" s="17" t="s">
        <v>2472</v>
      </c>
      <c r="B753" s="6">
        <v>46059</v>
      </c>
      <c r="C753" t="s">
        <v>296</v>
      </c>
      <c r="D753" t="s">
        <v>847</v>
      </c>
      <c r="E753" t="s">
        <v>95</v>
      </c>
      <c r="F753">
        <v>45</v>
      </c>
      <c r="G753" t="s">
        <v>111</v>
      </c>
      <c r="H753" t="s">
        <v>112</v>
      </c>
      <c r="I753" t="s">
        <v>315</v>
      </c>
      <c r="J753" t="s">
        <v>114</v>
      </c>
      <c r="K753" t="s">
        <v>124</v>
      </c>
      <c r="L753" t="s">
        <v>125</v>
      </c>
      <c r="M753" t="s">
        <v>126</v>
      </c>
      <c r="N753" t="s">
        <v>127</v>
      </c>
      <c r="O753" t="s">
        <v>169</v>
      </c>
      <c r="P753">
        <v>7</v>
      </c>
      <c r="Q753">
        <v>8500</v>
      </c>
      <c r="R753">
        <v>0.1</v>
      </c>
      <c r="S753">
        <v>131</v>
      </c>
      <c r="T753">
        <f>Table1_1[[#This Row],[Quantity]]*Table1_1[[#This Row],[Unit_Price]]</f>
        <v>59500</v>
      </c>
      <c r="U753">
        <f>Table1_1[[#This Row],[Discount]]*Table1_1[[#This Row],[Revenue]]</f>
        <v>5950</v>
      </c>
      <c r="V753">
        <f>Table1_1[[#This Row],[Revenue]]-Table1_1[[#This Row],[Discount_amount]]-Table1_1[[#This Row],[Shipping_Cost]]</f>
        <v>53419</v>
      </c>
      <c r="W753" t="s">
        <v>120</v>
      </c>
      <c r="X753" t="s">
        <v>106</v>
      </c>
      <c r="Y753">
        <v>2026</v>
      </c>
      <c r="Z753">
        <v>1</v>
      </c>
      <c r="AA753" t="s">
        <v>1709</v>
      </c>
      <c r="AB753" t="s">
        <v>1722</v>
      </c>
    </row>
    <row r="754" spans="1:28" x14ac:dyDescent="0.25">
      <c r="A754" s="17" t="s">
        <v>2473</v>
      </c>
      <c r="B754" s="6">
        <v>46118</v>
      </c>
      <c r="C754" t="s">
        <v>419</v>
      </c>
      <c r="D754" t="s">
        <v>849</v>
      </c>
      <c r="E754" t="s">
        <v>110</v>
      </c>
      <c r="F754">
        <v>49</v>
      </c>
      <c r="G754" t="s">
        <v>111</v>
      </c>
      <c r="H754" t="s">
        <v>112</v>
      </c>
      <c r="I754" t="s">
        <v>113</v>
      </c>
      <c r="J754" t="s">
        <v>147</v>
      </c>
      <c r="K754" t="s">
        <v>310</v>
      </c>
      <c r="L754" t="s">
        <v>311</v>
      </c>
      <c r="M754" t="s">
        <v>102</v>
      </c>
      <c r="N754" t="s">
        <v>103</v>
      </c>
      <c r="O754" t="s">
        <v>119</v>
      </c>
      <c r="P754">
        <v>7</v>
      </c>
      <c r="Q754">
        <v>1200</v>
      </c>
      <c r="R754">
        <v>0.1</v>
      </c>
      <c r="S754">
        <v>311</v>
      </c>
      <c r="T754">
        <f>Table1_1[[#This Row],[Quantity]]*Table1_1[[#This Row],[Unit_Price]]</f>
        <v>8400</v>
      </c>
      <c r="U754">
        <f>Table1_1[[#This Row],[Discount]]*Table1_1[[#This Row],[Revenue]]</f>
        <v>840</v>
      </c>
      <c r="V754">
        <f>Table1_1[[#This Row],[Revenue]]-Table1_1[[#This Row],[Discount_amount]]-Table1_1[[#This Row],[Shipping_Cost]]</f>
        <v>7249</v>
      </c>
      <c r="W754" t="s">
        <v>1716</v>
      </c>
      <c r="X754" t="s">
        <v>106</v>
      </c>
      <c r="Y754">
        <v>2026</v>
      </c>
      <c r="Z754">
        <v>2</v>
      </c>
      <c r="AA754" t="s">
        <v>1711</v>
      </c>
      <c r="AB754" t="s">
        <v>1737</v>
      </c>
    </row>
    <row r="755" spans="1:28" x14ac:dyDescent="0.25">
      <c r="A755" s="17" t="s">
        <v>2474</v>
      </c>
      <c r="B755" s="6">
        <v>46263</v>
      </c>
      <c r="C755" t="s">
        <v>802</v>
      </c>
      <c r="D755" t="s">
        <v>201</v>
      </c>
      <c r="E755" t="s">
        <v>110</v>
      </c>
      <c r="F755">
        <v>41</v>
      </c>
      <c r="G755" t="s">
        <v>111</v>
      </c>
      <c r="H755" t="s">
        <v>145</v>
      </c>
      <c r="I755" t="s">
        <v>303</v>
      </c>
      <c r="J755" t="s">
        <v>147</v>
      </c>
      <c r="K755" t="s">
        <v>339</v>
      </c>
      <c r="L755" t="s">
        <v>340</v>
      </c>
      <c r="M755" t="s">
        <v>102</v>
      </c>
      <c r="N755" t="s">
        <v>342</v>
      </c>
      <c r="O755" t="s">
        <v>154</v>
      </c>
      <c r="P755">
        <v>3</v>
      </c>
      <c r="Q755">
        <v>65000</v>
      </c>
      <c r="R755">
        <v>0.15</v>
      </c>
      <c r="S755">
        <v>216</v>
      </c>
      <c r="T755">
        <f>Table1_1[[#This Row],[Quantity]]*Table1_1[[#This Row],[Unit_Price]]</f>
        <v>195000</v>
      </c>
      <c r="U755">
        <f>Table1_1[[#This Row],[Discount]]*Table1_1[[#This Row],[Revenue]]</f>
        <v>29250</v>
      </c>
      <c r="V755">
        <f>Table1_1[[#This Row],[Revenue]]-Table1_1[[#This Row],[Discount_amount]]-Table1_1[[#This Row],[Shipping_Cost]]</f>
        <v>165534</v>
      </c>
      <c r="W755" t="s">
        <v>224</v>
      </c>
      <c r="X755" t="s">
        <v>106</v>
      </c>
      <c r="Y755">
        <v>2026</v>
      </c>
      <c r="Z755">
        <v>3</v>
      </c>
      <c r="AA755" t="s">
        <v>1743</v>
      </c>
      <c r="AB755" t="s">
        <v>1728</v>
      </c>
    </row>
    <row r="756" spans="1:28" x14ac:dyDescent="0.25">
      <c r="A756" s="17" t="s">
        <v>2475</v>
      </c>
      <c r="B756" s="6">
        <v>46072</v>
      </c>
      <c r="C756" t="s">
        <v>263</v>
      </c>
      <c r="D756" t="s">
        <v>905</v>
      </c>
      <c r="E756" t="s">
        <v>110</v>
      </c>
      <c r="F756">
        <v>46</v>
      </c>
      <c r="G756" t="s">
        <v>96</v>
      </c>
      <c r="H756" t="s">
        <v>228</v>
      </c>
      <c r="I756" t="s">
        <v>229</v>
      </c>
      <c r="J756" t="s">
        <v>114</v>
      </c>
      <c r="K756" t="s">
        <v>136</v>
      </c>
      <c r="L756" t="s">
        <v>137</v>
      </c>
      <c r="M756" t="s">
        <v>138</v>
      </c>
      <c r="N756" t="s">
        <v>139</v>
      </c>
      <c r="O756" t="s">
        <v>194</v>
      </c>
      <c r="P756">
        <v>8</v>
      </c>
      <c r="Q756">
        <v>1200</v>
      </c>
      <c r="R756">
        <v>0.1</v>
      </c>
      <c r="S756">
        <v>56</v>
      </c>
      <c r="T756">
        <f>Table1_1[[#This Row],[Quantity]]*Table1_1[[#This Row],[Unit_Price]]</f>
        <v>9600</v>
      </c>
      <c r="U756">
        <f>Table1_1[[#This Row],[Discount]]*Table1_1[[#This Row],[Revenue]]</f>
        <v>960</v>
      </c>
      <c r="V756">
        <f>Table1_1[[#This Row],[Revenue]]-Table1_1[[#This Row],[Discount_amount]]-Table1_1[[#This Row],[Shipping_Cost]]</f>
        <v>8584</v>
      </c>
      <c r="W756" t="s">
        <v>224</v>
      </c>
      <c r="X756" t="s">
        <v>106</v>
      </c>
      <c r="Y756">
        <v>2026</v>
      </c>
      <c r="Z756">
        <v>1</v>
      </c>
      <c r="AA756" t="s">
        <v>1709</v>
      </c>
      <c r="AB756" t="s">
        <v>1720</v>
      </c>
    </row>
    <row r="757" spans="1:28" x14ac:dyDescent="0.25">
      <c r="A757" s="17" t="s">
        <v>2476</v>
      </c>
      <c r="B757" s="6">
        <v>46053</v>
      </c>
      <c r="C757" t="s">
        <v>608</v>
      </c>
      <c r="D757" t="s">
        <v>406</v>
      </c>
      <c r="E757" t="s">
        <v>110</v>
      </c>
      <c r="F757">
        <v>52</v>
      </c>
      <c r="G757" t="s">
        <v>111</v>
      </c>
      <c r="H757" t="s">
        <v>112</v>
      </c>
      <c r="I757" t="s">
        <v>113</v>
      </c>
      <c r="J757" t="s">
        <v>114</v>
      </c>
      <c r="K757" t="s">
        <v>238</v>
      </c>
      <c r="L757" t="s">
        <v>239</v>
      </c>
      <c r="M757" t="s">
        <v>126</v>
      </c>
      <c r="N757" t="s">
        <v>240</v>
      </c>
      <c r="O757" t="s">
        <v>104</v>
      </c>
      <c r="P757">
        <v>1</v>
      </c>
      <c r="Q757">
        <v>10500</v>
      </c>
      <c r="R757">
        <v>0.1</v>
      </c>
      <c r="S757">
        <v>362</v>
      </c>
      <c r="T757">
        <f>Table1_1[[#This Row],[Quantity]]*Table1_1[[#This Row],[Unit_Price]]</f>
        <v>10500</v>
      </c>
      <c r="U757">
        <f>Table1_1[[#This Row],[Discount]]*Table1_1[[#This Row],[Revenue]]</f>
        <v>1050</v>
      </c>
      <c r="V757">
        <f>Table1_1[[#This Row],[Revenue]]-Table1_1[[#This Row],[Discount_amount]]-Table1_1[[#This Row],[Shipping_Cost]]</f>
        <v>9088</v>
      </c>
      <c r="W757" t="s">
        <v>1716</v>
      </c>
      <c r="X757" t="s">
        <v>106</v>
      </c>
      <c r="Y757">
        <v>2026</v>
      </c>
      <c r="Z757">
        <v>1</v>
      </c>
      <c r="AA757" t="s">
        <v>1735</v>
      </c>
      <c r="AB757" t="s">
        <v>1728</v>
      </c>
    </row>
    <row r="758" spans="1:28" x14ac:dyDescent="0.25">
      <c r="A758" s="17" t="s">
        <v>2477</v>
      </c>
      <c r="B758" s="6">
        <v>46172</v>
      </c>
      <c r="C758" t="s">
        <v>1195</v>
      </c>
      <c r="D758" t="s">
        <v>453</v>
      </c>
      <c r="E758" t="s">
        <v>110</v>
      </c>
      <c r="F758">
        <v>42</v>
      </c>
      <c r="G758" t="s">
        <v>96</v>
      </c>
      <c r="H758" t="s">
        <v>207</v>
      </c>
      <c r="I758" t="s">
        <v>208</v>
      </c>
      <c r="J758" t="s">
        <v>99</v>
      </c>
      <c r="K758" t="s">
        <v>136</v>
      </c>
      <c r="L758" t="s">
        <v>137</v>
      </c>
      <c r="M758" t="s">
        <v>138</v>
      </c>
      <c r="N758" t="s">
        <v>139</v>
      </c>
      <c r="O758" t="s">
        <v>194</v>
      </c>
      <c r="P758">
        <v>7</v>
      </c>
      <c r="Q758">
        <v>1200</v>
      </c>
      <c r="R758">
        <v>0.05</v>
      </c>
      <c r="S758">
        <v>124</v>
      </c>
      <c r="T758">
        <f>Table1_1[[#This Row],[Quantity]]*Table1_1[[#This Row],[Unit_Price]]</f>
        <v>8400</v>
      </c>
      <c r="U758">
        <f>Table1_1[[#This Row],[Discount]]*Table1_1[[#This Row],[Revenue]]</f>
        <v>420</v>
      </c>
      <c r="V758">
        <f>Table1_1[[#This Row],[Revenue]]-Table1_1[[#This Row],[Discount_amount]]-Table1_1[[#This Row],[Shipping_Cost]]</f>
        <v>7856</v>
      </c>
      <c r="W758" t="s">
        <v>1716</v>
      </c>
      <c r="X758" t="s">
        <v>106</v>
      </c>
      <c r="Y758">
        <v>2026</v>
      </c>
      <c r="Z758">
        <v>2</v>
      </c>
      <c r="AA758" t="s">
        <v>1705</v>
      </c>
      <c r="AB758" t="s">
        <v>1728</v>
      </c>
    </row>
    <row r="759" spans="1:28" x14ac:dyDescent="0.25">
      <c r="A759" s="17" t="s">
        <v>2478</v>
      </c>
      <c r="B759" s="6">
        <v>46092</v>
      </c>
      <c r="C759" t="s">
        <v>290</v>
      </c>
      <c r="D759" t="s">
        <v>381</v>
      </c>
      <c r="E759" t="s">
        <v>110</v>
      </c>
      <c r="F759">
        <v>27</v>
      </c>
      <c r="G759" t="s">
        <v>159</v>
      </c>
      <c r="H759" t="s">
        <v>249</v>
      </c>
      <c r="I759" t="s">
        <v>250</v>
      </c>
      <c r="J759" t="s">
        <v>99</v>
      </c>
      <c r="K759" t="s">
        <v>238</v>
      </c>
      <c r="L759" t="s">
        <v>239</v>
      </c>
      <c r="M759" t="s">
        <v>126</v>
      </c>
      <c r="N759" t="s">
        <v>240</v>
      </c>
      <c r="O759" t="s">
        <v>194</v>
      </c>
      <c r="P759">
        <v>4</v>
      </c>
      <c r="Q759">
        <v>10500</v>
      </c>
      <c r="R759">
        <v>0.15</v>
      </c>
      <c r="S759">
        <v>435</v>
      </c>
      <c r="T759">
        <f>Table1_1[[#This Row],[Quantity]]*Table1_1[[#This Row],[Unit_Price]]</f>
        <v>42000</v>
      </c>
      <c r="U759">
        <f>Table1_1[[#This Row],[Discount]]*Table1_1[[#This Row],[Revenue]]</f>
        <v>6300</v>
      </c>
      <c r="V759">
        <f>Table1_1[[#This Row],[Revenue]]-Table1_1[[#This Row],[Discount_amount]]-Table1_1[[#This Row],[Shipping_Cost]]</f>
        <v>35265</v>
      </c>
      <c r="W759" t="s">
        <v>120</v>
      </c>
      <c r="X759" t="s">
        <v>106</v>
      </c>
      <c r="Y759">
        <v>2026</v>
      </c>
      <c r="Z759">
        <v>1</v>
      </c>
      <c r="AA759" t="s">
        <v>1717</v>
      </c>
      <c r="AB759" t="s">
        <v>1703</v>
      </c>
    </row>
    <row r="760" spans="1:28" x14ac:dyDescent="0.25">
      <c r="A760" s="17" t="s">
        <v>2479</v>
      </c>
      <c r="B760" s="6">
        <v>46026</v>
      </c>
      <c r="C760" t="s">
        <v>186</v>
      </c>
      <c r="D760" t="s">
        <v>878</v>
      </c>
      <c r="E760" t="s">
        <v>110</v>
      </c>
      <c r="F760">
        <v>29</v>
      </c>
      <c r="G760" t="s">
        <v>159</v>
      </c>
      <c r="H760" t="s">
        <v>249</v>
      </c>
      <c r="I760" t="s">
        <v>250</v>
      </c>
      <c r="J760" t="s">
        <v>114</v>
      </c>
      <c r="K760" t="s">
        <v>115</v>
      </c>
      <c r="L760" t="s">
        <v>116</v>
      </c>
      <c r="M760" t="s">
        <v>117</v>
      </c>
      <c r="N760" t="s">
        <v>118</v>
      </c>
      <c r="O760" t="s">
        <v>169</v>
      </c>
      <c r="P760">
        <v>1</v>
      </c>
      <c r="Q760">
        <v>1600</v>
      </c>
      <c r="R760">
        <v>0</v>
      </c>
      <c r="S760">
        <v>97</v>
      </c>
      <c r="T760">
        <f>Table1_1[[#This Row],[Quantity]]*Table1_1[[#This Row],[Unit_Price]]</f>
        <v>1600</v>
      </c>
      <c r="U760">
        <f>Table1_1[[#This Row],[Discount]]*Table1_1[[#This Row],[Revenue]]</f>
        <v>0</v>
      </c>
      <c r="V760">
        <f>Table1_1[[#This Row],[Revenue]]-Table1_1[[#This Row],[Discount_amount]]-Table1_1[[#This Row],[Shipping_Cost]]</f>
        <v>1503</v>
      </c>
      <c r="W760" t="s">
        <v>224</v>
      </c>
      <c r="X760" t="s">
        <v>129</v>
      </c>
      <c r="Y760">
        <v>2026</v>
      </c>
      <c r="Z760">
        <v>1</v>
      </c>
      <c r="AA760" t="s">
        <v>1735</v>
      </c>
      <c r="AB760" t="s">
        <v>1712</v>
      </c>
    </row>
    <row r="761" spans="1:28" x14ac:dyDescent="0.25">
      <c r="A761" s="17" t="s">
        <v>2480</v>
      </c>
      <c r="B761" s="6">
        <v>46154</v>
      </c>
      <c r="C761" t="s">
        <v>358</v>
      </c>
      <c r="D761" t="s">
        <v>1392</v>
      </c>
      <c r="E761" t="s">
        <v>110</v>
      </c>
      <c r="F761">
        <v>52</v>
      </c>
      <c r="G761" t="s">
        <v>159</v>
      </c>
      <c r="H761" t="s">
        <v>160</v>
      </c>
      <c r="I761" t="s">
        <v>161</v>
      </c>
      <c r="J761" t="s">
        <v>99</v>
      </c>
      <c r="K761" t="s">
        <v>238</v>
      </c>
      <c r="L761" t="s">
        <v>239</v>
      </c>
      <c r="M761" t="s">
        <v>126</v>
      </c>
      <c r="N761" t="s">
        <v>240</v>
      </c>
      <c r="O761" t="s">
        <v>119</v>
      </c>
      <c r="P761">
        <v>2</v>
      </c>
      <c r="Q761">
        <v>10500</v>
      </c>
      <c r="R761">
        <v>0.05</v>
      </c>
      <c r="S761">
        <v>316</v>
      </c>
      <c r="T761">
        <f>Table1_1[[#This Row],[Quantity]]*Table1_1[[#This Row],[Unit_Price]]</f>
        <v>21000</v>
      </c>
      <c r="U761">
        <f>Table1_1[[#This Row],[Discount]]*Table1_1[[#This Row],[Revenue]]</f>
        <v>1050</v>
      </c>
      <c r="V761">
        <f>Table1_1[[#This Row],[Revenue]]-Table1_1[[#This Row],[Discount_amount]]-Table1_1[[#This Row],[Shipping_Cost]]</f>
        <v>19634</v>
      </c>
      <c r="W761" t="s">
        <v>1708</v>
      </c>
      <c r="X761" t="s">
        <v>141</v>
      </c>
      <c r="Y761">
        <v>2026</v>
      </c>
      <c r="Z761">
        <v>2</v>
      </c>
      <c r="AA761" t="s">
        <v>1705</v>
      </c>
      <c r="AB761" t="s">
        <v>1706</v>
      </c>
    </row>
    <row r="762" spans="1:28" x14ac:dyDescent="0.25">
      <c r="A762" s="17" t="s">
        <v>2481</v>
      </c>
      <c r="B762" s="6">
        <v>46223</v>
      </c>
      <c r="C762" t="s">
        <v>385</v>
      </c>
      <c r="D762" t="s">
        <v>338</v>
      </c>
      <c r="E762" t="s">
        <v>110</v>
      </c>
      <c r="F762">
        <v>24</v>
      </c>
      <c r="G762" t="s">
        <v>111</v>
      </c>
      <c r="H762" t="s">
        <v>112</v>
      </c>
      <c r="I762" t="s">
        <v>173</v>
      </c>
      <c r="J762" t="s">
        <v>114</v>
      </c>
      <c r="K762" t="s">
        <v>222</v>
      </c>
      <c r="L762" t="s">
        <v>1739</v>
      </c>
      <c r="M762" t="s">
        <v>102</v>
      </c>
      <c r="N762" t="s">
        <v>103</v>
      </c>
      <c r="O762" t="s">
        <v>119</v>
      </c>
      <c r="P762">
        <v>1</v>
      </c>
      <c r="Q762">
        <v>1600</v>
      </c>
      <c r="R762">
        <v>0</v>
      </c>
      <c r="S762">
        <v>457</v>
      </c>
      <c r="T762">
        <f>Table1_1[[#This Row],[Quantity]]*Table1_1[[#This Row],[Unit_Price]]</f>
        <v>1600</v>
      </c>
      <c r="U762">
        <f>Table1_1[[#This Row],[Discount]]*Table1_1[[#This Row],[Revenue]]</f>
        <v>0</v>
      </c>
      <c r="V762">
        <f>Table1_1[[#This Row],[Revenue]]-Table1_1[[#This Row],[Discount_amount]]-Table1_1[[#This Row],[Shipping_Cost]]</f>
        <v>1143</v>
      </c>
      <c r="W762" t="s">
        <v>120</v>
      </c>
      <c r="X762" t="s">
        <v>129</v>
      </c>
      <c r="Y762">
        <v>2026</v>
      </c>
      <c r="Z762">
        <v>3</v>
      </c>
      <c r="AA762" t="s">
        <v>1702</v>
      </c>
      <c r="AB762" t="s">
        <v>1737</v>
      </c>
    </row>
    <row r="763" spans="1:28" x14ac:dyDescent="0.25">
      <c r="A763" s="17" t="s">
        <v>2482</v>
      </c>
      <c r="B763" s="6">
        <v>46211</v>
      </c>
      <c r="C763" t="s">
        <v>603</v>
      </c>
      <c r="D763" t="s">
        <v>354</v>
      </c>
      <c r="E763" t="s">
        <v>95</v>
      </c>
      <c r="F763">
        <v>55</v>
      </c>
      <c r="G763" t="s">
        <v>111</v>
      </c>
      <c r="H763" t="s">
        <v>112</v>
      </c>
      <c r="I763" t="s">
        <v>315</v>
      </c>
      <c r="J763" t="s">
        <v>99</v>
      </c>
      <c r="K763" t="s">
        <v>182</v>
      </c>
      <c r="L763" t="s">
        <v>183</v>
      </c>
      <c r="M763" t="s">
        <v>138</v>
      </c>
      <c r="N763" t="s">
        <v>184</v>
      </c>
      <c r="O763" t="s">
        <v>104</v>
      </c>
      <c r="P763">
        <v>5</v>
      </c>
      <c r="Q763">
        <v>650</v>
      </c>
      <c r="R763">
        <v>0.1</v>
      </c>
      <c r="S763">
        <v>338</v>
      </c>
      <c r="T763">
        <f>Table1_1[[#This Row],[Quantity]]*Table1_1[[#This Row],[Unit_Price]]</f>
        <v>3250</v>
      </c>
      <c r="U763">
        <f>Table1_1[[#This Row],[Discount]]*Table1_1[[#This Row],[Revenue]]</f>
        <v>325</v>
      </c>
      <c r="V763">
        <f>Table1_1[[#This Row],[Revenue]]-Table1_1[[#This Row],[Discount_amount]]-Table1_1[[#This Row],[Shipping_Cost]]</f>
        <v>2587</v>
      </c>
      <c r="W763" t="s">
        <v>1708</v>
      </c>
      <c r="X763" t="s">
        <v>106</v>
      </c>
      <c r="Y763">
        <v>2026</v>
      </c>
      <c r="Z763">
        <v>3</v>
      </c>
      <c r="AA763" t="s">
        <v>1702</v>
      </c>
      <c r="AB763" t="s">
        <v>1703</v>
      </c>
    </row>
    <row r="764" spans="1:28" x14ac:dyDescent="0.25">
      <c r="A764" s="17" t="s">
        <v>2483</v>
      </c>
      <c r="B764" s="6">
        <v>46071</v>
      </c>
      <c r="C764" t="s">
        <v>200</v>
      </c>
      <c r="D764" t="s">
        <v>883</v>
      </c>
      <c r="E764" t="s">
        <v>95</v>
      </c>
      <c r="F764">
        <v>46</v>
      </c>
      <c r="G764" t="s">
        <v>111</v>
      </c>
      <c r="H764" t="s">
        <v>192</v>
      </c>
      <c r="I764" t="s">
        <v>307</v>
      </c>
      <c r="J764" t="s">
        <v>99</v>
      </c>
      <c r="K764" t="s">
        <v>222</v>
      </c>
      <c r="L764" t="s">
        <v>1739</v>
      </c>
      <c r="M764" t="s">
        <v>102</v>
      </c>
      <c r="N764" t="s">
        <v>103</v>
      </c>
      <c r="O764" t="s">
        <v>154</v>
      </c>
      <c r="P764">
        <v>7</v>
      </c>
      <c r="Q764">
        <v>1600</v>
      </c>
      <c r="R764">
        <v>0.2</v>
      </c>
      <c r="S764">
        <v>79</v>
      </c>
      <c r="T764">
        <f>Table1_1[[#This Row],[Quantity]]*Table1_1[[#This Row],[Unit_Price]]</f>
        <v>11200</v>
      </c>
      <c r="U764">
        <f>Table1_1[[#This Row],[Discount]]*Table1_1[[#This Row],[Revenue]]</f>
        <v>2240</v>
      </c>
      <c r="V764">
        <f>Table1_1[[#This Row],[Revenue]]-Table1_1[[#This Row],[Discount_amount]]-Table1_1[[#This Row],[Shipping_Cost]]</f>
        <v>8881</v>
      </c>
      <c r="W764" t="s">
        <v>224</v>
      </c>
      <c r="X764" t="s">
        <v>106</v>
      </c>
      <c r="Y764">
        <v>2026</v>
      </c>
      <c r="Z764">
        <v>1</v>
      </c>
      <c r="AA764" t="s">
        <v>1709</v>
      </c>
      <c r="AB764" t="s">
        <v>1703</v>
      </c>
    </row>
    <row r="765" spans="1:28" x14ac:dyDescent="0.25">
      <c r="A765" s="17" t="s">
        <v>2484</v>
      </c>
      <c r="B765" s="6">
        <v>46186</v>
      </c>
      <c r="C765" t="s">
        <v>186</v>
      </c>
      <c r="D765" t="s">
        <v>389</v>
      </c>
      <c r="E765" t="s">
        <v>110</v>
      </c>
      <c r="F765">
        <v>32</v>
      </c>
      <c r="G765" t="s">
        <v>133</v>
      </c>
      <c r="H765" t="s">
        <v>134</v>
      </c>
      <c r="I765" t="s">
        <v>135</v>
      </c>
      <c r="J765" t="s">
        <v>114</v>
      </c>
      <c r="K765" t="s">
        <v>339</v>
      </c>
      <c r="L765" t="s">
        <v>340</v>
      </c>
      <c r="M765" t="s">
        <v>102</v>
      </c>
      <c r="N765" t="s">
        <v>342</v>
      </c>
      <c r="O765" t="s">
        <v>198</v>
      </c>
      <c r="P765">
        <v>8</v>
      </c>
      <c r="Q765">
        <v>65000</v>
      </c>
      <c r="R765">
        <v>0.15</v>
      </c>
      <c r="S765">
        <v>190</v>
      </c>
      <c r="T765">
        <f>Table1_1[[#This Row],[Quantity]]*Table1_1[[#This Row],[Unit_Price]]</f>
        <v>520000</v>
      </c>
      <c r="U765">
        <f>Table1_1[[#This Row],[Discount]]*Table1_1[[#This Row],[Revenue]]</f>
        <v>78000</v>
      </c>
      <c r="V765">
        <f>Table1_1[[#This Row],[Revenue]]-Table1_1[[#This Row],[Discount_amount]]-Table1_1[[#This Row],[Shipping_Cost]]</f>
        <v>441810</v>
      </c>
      <c r="W765" t="s">
        <v>224</v>
      </c>
      <c r="X765" t="s">
        <v>141</v>
      </c>
      <c r="Y765">
        <v>2026</v>
      </c>
      <c r="Z765">
        <v>2</v>
      </c>
      <c r="AA765" t="s">
        <v>1714</v>
      </c>
      <c r="AB765" t="s">
        <v>1728</v>
      </c>
    </row>
    <row r="766" spans="1:28" x14ac:dyDescent="0.25">
      <c r="A766" s="17" t="s">
        <v>2485</v>
      </c>
      <c r="B766" s="6">
        <v>46089</v>
      </c>
      <c r="C766" t="s">
        <v>881</v>
      </c>
      <c r="D766" t="s">
        <v>542</v>
      </c>
      <c r="E766" t="s">
        <v>95</v>
      </c>
      <c r="F766">
        <v>38</v>
      </c>
      <c r="G766" t="s">
        <v>96</v>
      </c>
      <c r="H766" t="s">
        <v>207</v>
      </c>
      <c r="I766" t="s">
        <v>270</v>
      </c>
      <c r="J766" t="s">
        <v>99</v>
      </c>
      <c r="K766" t="s">
        <v>100</v>
      </c>
      <c r="L766" t="s">
        <v>101</v>
      </c>
      <c r="M766" t="s">
        <v>102</v>
      </c>
      <c r="N766" t="s">
        <v>103</v>
      </c>
      <c r="O766" t="s">
        <v>198</v>
      </c>
      <c r="P766">
        <v>8</v>
      </c>
      <c r="Q766">
        <v>850</v>
      </c>
      <c r="R766">
        <v>0.1</v>
      </c>
      <c r="S766">
        <v>326</v>
      </c>
      <c r="T766">
        <f>Table1_1[[#This Row],[Quantity]]*Table1_1[[#This Row],[Unit_Price]]</f>
        <v>6800</v>
      </c>
      <c r="U766">
        <f>Table1_1[[#This Row],[Discount]]*Table1_1[[#This Row],[Revenue]]</f>
        <v>680</v>
      </c>
      <c r="V766">
        <f>Table1_1[[#This Row],[Revenue]]-Table1_1[[#This Row],[Discount_amount]]-Table1_1[[#This Row],[Shipping_Cost]]</f>
        <v>5794</v>
      </c>
      <c r="W766" t="s">
        <v>1716</v>
      </c>
      <c r="X766" t="s">
        <v>141</v>
      </c>
      <c r="Y766">
        <v>2026</v>
      </c>
      <c r="Z766">
        <v>1</v>
      </c>
      <c r="AA766" t="s">
        <v>1717</v>
      </c>
      <c r="AB766" t="s">
        <v>1712</v>
      </c>
    </row>
    <row r="767" spans="1:28" x14ac:dyDescent="0.25">
      <c r="A767" s="17" t="s">
        <v>2486</v>
      </c>
      <c r="B767" s="6">
        <v>46038</v>
      </c>
      <c r="C767" t="s">
        <v>455</v>
      </c>
      <c r="D767" t="s">
        <v>1426</v>
      </c>
      <c r="E767" t="s">
        <v>110</v>
      </c>
      <c r="F767">
        <v>48</v>
      </c>
      <c r="G767" t="s">
        <v>133</v>
      </c>
      <c r="H767" t="s">
        <v>180</v>
      </c>
      <c r="I767" t="s">
        <v>181</v>
      </c>
      <c r="J767" t="s">
        <v>147</v>
      </c>
      <c r="K767" t="s">
        <v>254</v>
      </c>
      <c r="L767" t="s">
        <v>255</v>
      </c>
      <c r="M767" t="s">
        <v>232</v>
      </c>
      <c r="N767" t="s">
        <v>256</v>
      </c>
      <c r="O767" t="s">
        <v>198</v>
      </c>
      <c r="P767">
        <v>2</v>
      </c>
      <c r="Q767">
        <v>400</v>
      </c>
      <c r="R767">
        <v>0.1</v>
      </c>
      <c r="S767">
        <v>213</v>
      </c>
      <c r="T767">
        <f>Table1_1[[#This Row],[Quantity]]*Table1_1[[#This Row],[Unit_Price]]</f>
        <v>800</v>
      </c>
      <c r="U767">
        <f>Table1_1[[#This Row],[Discount]]*Table1_1[[#This Row],[Revenue]]</f>
        <v>80</v>
      </c>
      <c r="V767">
        <f>Table1_1[[#This Row],[Revenue]]-Table1_1[[#This Row],[Discount_amount]]-Table1_1[[#This Row],[Shipping_Cost]]</f>
        <v>507</v>
      </c>
      <c r="W767" t="s">
        <v>105</v>
      </c>
      <c r="X767" t="s">
        <v>106</v>
      </c>
      <c r="Y767">
        <v>2026</v>
      </c>
      <c r="Z767">
        <v>1</v>
      </c>
      <c r="AA767" t="s">
        <v>1735</v>
      </c>
      <c r="AB767" t="s">
        <v>1722</v>
      </c>
    </row>
    <row r="768" spans="1:28" x14ac:dyDescent="0.25">
      <c r="A768" s="17" t="s">
        <v>2487</v>
      </c>
      <c r="B768" s="6">
        <v>46039</v>
      </c>
      <c r="C768" t="s">
        <v>778</v>
      </c>
      <c r="D768" t="s">
        <v>318</v>
      </c>
      <c r="E768" t="s">
        <v>110</v>
      </c>
      <c r="F768">
        <v>29</v>
      </c>
      <c r="G768" t="s">
        <v>111</v>
      </c>
      <c r="H768" t="s">
        <v>112</v>
      </c>
      <c r="I768" t="s">
        <v>173</v>
      </c>
      <c r="J768" t="s">
        <v>147</v>
      </c>
      <c r="K768" t="s">
        <v>238</v>
      </c>
      <c r="L768" t="s">
        <v>239</v>
      </c>
      <c r="M768" t="s">
        <v>126</v>
      </c>
      <c r="N768" t="s">
        <v>240</v>
      </c>
      <c r="O768" t="s">
        <v>119</v>
      </c>
      <c r="P768">
        <v>2</v>
      </c>
      <c r="Q768">
        <v>10500</v>
      </c>
      <c r="R768">
        <v>0.2</v>
      </c>
      <c r="S768">
        <v>222</v>
      </c>
      <c r="T768">
        <f>Table1_1[[#This Row],[Quantity]]*Table1_1[[#This Row],[Unit_Price]]</f>
        <v>21000</v>
      </c>
      <c r="U768">
        <f>Table1_1[[#This Row],[Discount]]*Table1_1[[#This Row],[Revenue]]</f>
        <v>4200</v>
      </c>
      <c r="V768">
        <f>Table1_1[[#This Row],[Revenue]]-Table1_1[[#This Row],[Discount_amount]]-Table1_1[[#This Row],[Shipping_Cost]]</f>
        <v>16578</v>
      </c>
      <c r="W768" t="s">
        <v>224</v>
      </c>
      <c r="X768" t="s">
        <v>106</v>
      </c>
      <c r="Y768">
        <v>2026</v>
      </c>
      <c r="Z768">
        <v>1</v>
      </c>
      <c r="AA768" t="s">
        <v>1735</v>
      </c>
      <c r="AB768" t="s">
        <v>1728</v>
      </c>
    </row>
    <row r="769" spans="1:28" x14ac:dyDescent="0.25">
      <c r="A769" s="17" t="s">
        <v>2488</v>
      </c>
      <c r="B769" s="6">
        <v>46103</v>
      </c>
      <c r="C769" t="s">
        <v>835</v>
      </c>
      <c r="D769" t="s">
        <v>345</v>
      </c>
      <c r="E769" t="s">
        <v>110</v>
      </c>
      <c r="F769">
        <v>38</v>
      </c>
      <c r="G769" t="s">
        <v>159</v>
      </c>
      <c r="H769" t="s">
        <v>249</v>
      </c>
      <c r="I769" t="s">
        <v>250</v>
      </c>
      <c r="J769" t="s">
        <v>114</v>
      </c>
      <c r="K769" t="s">
        <v>115</v>
      </c>
      <c r="L769" t="s">
        <v>116</v>
      </c>
      <c r="M769" t="s">
        <v>117</v>
      </c>
      <c r="N769" t="s">
        <v>118</v>
      </c>
      <c r="O769" t="s">
        <v>140</v>
      </c>
      <c r="P769">
        <v>2</v>
      </c>
      <c r="Q769">
        <v>1600</v>
      </c>
      <c r="R769">
        <v>0.1</v>
      </c>
      <c r="S769">
        <v>57</v>
      </c>
      <c r="T769">
        <f>Table1_1[[#This Row],[Quantity]]*Table1_1[[#This Row],[Unit_Price]]</f>
        <v>3200</v>
      </c>
      <c r="U769">
        <f>Table1_1[[#This Row],[Discount]]*Table1_1[[#This Row],[Revenue]]</f>
        <v>320</v>
      </c>
      <c r="V769">
        <f>Table1_1[[#This Row],[Revenue]]-Table1_1[[#This Row],[Discount_amount]]-Table1_1[[#This Row],[Shipping_Cost]]</f>
        <v>2823</v>
      </c>
      <c r="W769" t="s">
        <v>1708</v>
      </c>
      <c r="X769" t="s">
        <v>106</v>
      </c>
      <c r="Y769">
        <v>2026</v>
      </c>
      <c r="Z769">
        <v>1</v>
      </c>
      <c r="AA769" t="s">
        <v>1717</v>
      </c>
      <c r="AB769" t="s">
        <v>1712</v>
      </c>
    </row>
    <row r="770" spans="1:28" x14ac:dyDescent="0.25">
      <c r="A770" s="17" t="s">
        <v>2489</v>
      </c>
      <c r="B770" s="6">
        <v>46042</v>
      </c>
      <c r="C770" t="s">
        <v>798</v>
      </c>
      <c r="D770" t="s">
        <v>582</v>
      </c>
      <c r="E770" t="s">
        <v>95</v>
      </c>
      <c r="F770">
        <v>44</v>
      </c>
      <c r="G770" t="s">
        <v>111</v>
      </c>
      <c r="H770" t="s">
        <v>152</v>
      </c>
      <c r="I770" t="s">
        <v>274</v>
      </c>
      <c r="J770" t="s">
        <v>114</v>
      </c>
      <c r="K770" t="s">
        <v>254</v>
      </c>
      <c r="L770" t="s">
        <v>255</v>
      </c>
      <c r="M770" t="s">
        <v>232</v>
      </c>
      <c r="N770" t="s">
        <v>256</v>
      </c>
      <c r="O770" t="s">
        <v>198</v>
      </c>
      <c r="P770">
        <v>8</v>
      </c>
      <c r="Q770">
        <v>400</v>
      </c>
      <c r="R770">
        <v>0.1</v>
      </c>
      <c r="S770">
        <v>211</v>
      </c>
      <c r="T770">
        <f>Table1_1[[#This Row],[Quantity]]*Table1_1[[#This Row],[Unit_Price]]</f>
        <v>3200</v>
      </c>
      <c r="U770">
        <f>Table1_1[[#This Row],[Discount]]*Table1_1[[#This Row],[Revenue]]</f>
        <v>320</v>
      </c>
      <c r="V770">
        <f>Table1_1[[#This Row],[Revenue]]-Table1_1[[#This Row],[Discount_amount]]-Table1_1[[#This Row],[Shipping_Cost]]</f>
        <v>2669</v>
      </c>
      <c r="W770" t="s">
        <v>1716</v>
      </c>
      <c r="X770" t="s">
        <v>106</v>
      </c>
      <c r="Y770">
        <v>2026</v>
      </c>
      <c r="Z770">
        <v>1</v>
      </c>
      <c r="AA770" t="s">
        <v>1735</v>
      </c>
      <c r="AB770" t="s">
        <v>1706</v>
      </c>
    </row>
    <row r="771" spans="1:28" x14ac:dyDescent="0.25">
      <c r="A771" s="17" t="s">
        <v>2490</v>
      </c>
      <c r="B771" s="6">
        <v>46179</v>
      </c>
      <c r="C771" t="s">
        <v>839</v>
      </c>
      <c r="D771" t="s">
        <v>1446</v>
      </c>
      <c r="E771" t="s">
        <v>110</v>
      </c>
      <c r="F771">
        <v>29</v>
      </c>
      <c r="G771" t="s">
        <v>111</v>
      </c>
      <c r="H771" t="s">
        <v>236</v>
      </c>
      <c r="I771" t="s">
        <v>326</v>
      </c>
      <c r="J771" t="s">
        <v>99</v>
      </c>
      <c r="K771" t="s">
        <v>230</v>
      </c>
      <c r="L771" t="s">
        <v>231</v>
      </c>
      <c r="M771" t="s">
        <v>232</v>
      </c>
      <c r="N771" t="s">
        <v>233</v>
      </c>
      <c r="O771" t="s">
        <v>194</v>
      </c>
      <c r="P771">
        <v>7</v>
      </c>
      <c r="Q771">
        <v>300</v>
      </c>
      <c r="R771">
        <v>0</v>
      </c>
      <c r="S771">
        <v>195</v>
      </c>
      <c r="T771">
        <f>Table1_1[[#This Row],[Quantity]]*Table1_1[[#This Row],[Unit_Price]]</f>
        <v>2100</v>
      </c>
      <c r="U771">
        <f>Table1_1[[#This Row],[Discount]]*Table1_1[[#This Row],[Revenue]]</f>
        <v>0</v>
      </c>
      <c r="V771">
        <f>Table1_1[[#This Row],[Revenue]]-Table1_1[[#This Row],[Discount_amount]]-Table1_1[[#This Row],[Shipping_Cost]]</f>
        <v>1905</v>
      </c>
      <c r="W771" t="s">
        <v>224</v>
      </c>
      <c r="X771" t="s">
        <v>141</v>
      </c>
      <c r="Y771">
        <v>2026</v>
      </c>
      <c r="Z771">
        <v>2</v>
      </c>
      <c r="AA771" t="s">
        <v>1714</v>
      </c>
      <c r="AB771" t="s">
        <v>1728</v>
      </c>
    </row>
    <row r="772" spans="1:28" x14ac:dyDescent="0.25">
      <c r="A772" s="17" t="s">
        <v>2491</v>
      </c>
      <c r="B772" s="6">
        <v>46032</v>
      </c>
      <c r="C772" t="s">
        <v>411</v>
      </c>
      <c r="D772" t="s">
        <v>845</v>
      </c>
      <c r="E772" t="s">
        <v>95</v>
      </c>
      <c r="F772">
        <v>34</v>
      </c>
      <c r="G772" t="s">
        <v>96</v>
      </c>
      <c r="H772" t="s">
        <v>228</v>
      </c>
      <c r="I772" t="s">
        <v>229</v>
      </c>
      <c r="J772" t="s">
        <v>99</v>
      </c>
      <c r="K772" t="s">
        <v>222</v>
      </c>
      <c r="L772" t="s">
        <v>1739</v>
      </c>
      <c r="M772" t="s">
        <v>102</v>
      </c>
      <c r="N772" t="s">
        <v>103</v>
      </c>
      <c r="O772" t="s">
        <v>119</v>
      </c>
      <c r="P772">
        <v>6</v>
      </c>
      <c r="Q772">
        <v>1600</v>
      </c>
      <c r="R772">
        <v>0.1</v>
      </c>
      <c r="S772">
        <v>498</v>
      </c>
      <c r="T772">
        <f>Table1_1[[#This Row],[Quantity]]*Table1_1[[#This Row],[Unit_Price]]</f>
        <v>9600</v>
      </c>
      <c r="U772">
        <f>Table1_1[[#This Row],[Discount]]*Table1_1[[#This Row],[Revenue]]</f>
        <v>960</v>
      </c>
      <c r="V772">
        <f>Table1_1[[#This Row],[Revenue]]-Table1_1[[#This Row],[Discount_amount]]-Table1_1[[#This Row],[Shipping_Cost]]</f>
        <v>8142</v>
      </c>
      <c r="W772" t="s">
        <v>1708</v>
      </c>
      <c r="X772" t="s">
        <v>106</v>
      </c>
      <c r="Y772">
        <v>2026</v>
      </c>
      <c r="Z772">
        <v>1</v>
      </c>
      <c r="AA772" t="s">
        <v>1735</v>
      </c>
      <c r="AB772" t="s">
        <v>1728</v>
      </c>
    </row>
    <row r="773" spans="1:28" x14ac:dyDescent="0.25">
      <c r="A773" s="17" t="s">
        <v>2492</v>
      </c>
      <c r="B773" s="6">
        <v>46054</v>
      </c>
      <c r="C773" t="s">
        <v>769</v>
      </c>
      <c r="D773" t="s">
        <v>508</v>
      </c>
      <c r="E773" t="s">
        <v>110</v>
      </c>
      <c r="F773">
        <v>49</v>
      </c>
      <c r="G773" t="s">
        <v>133</v>
      </c>
      <c r="H773" t="s">
        <v>134</v>
      </c>
      <c r="I773" t="s">
        <v>135</v>
      </c>
      <c r="J773" t="s">
        <v>99</v>
      </c>
      <c r="K773" t="s">
        <v>124</v>
      </c>
      <c r="L773" t="s">
        <v>125</v>
      </c>
      <c r="M773" t="s">
        <v>126</v>
      </c>
      <c r="N773" t="s">
        <v>127</v>
      </c>
      <c r="O773" t="s">
        <v>119</v>
      </c>
      <c r="P773">
        <v>5</v>
      </c>
      <c r="Q773">
        <v>8500</v>
      </c>
      <c r="R773">
        <v>0.1</v>
      </c>
      <c r="S773">
        <v>500</v>
      </c>
      <c r="T773">
        <f>Table1_1[[#This Row],[Quantity]]*Table1_1[[#This Row],[Unit_Price]]</f>
        <v>42500</v>
      </c>
      <c r="U773">
        <f>Table1_1[[#This Row],[Discount]]*Table1_1[[#This Row],[Revenue]]</f>
        <v>4250</v>
      </c>
      <c r="V773">
        <f>Table1_1[[#This Row],[Revenue]]-Table1_1[[#This Row],[Discount_amount]]-Table1_1[[#This Row],[Shipping_Cost]]</f>
        <v>37750</v>
      </c>
      <c r="W773" t="s">
        <v>120</v>
      </c>
      <c r="X773" t="s">
        <v>106</v>
      </c>
      <c r="Y773">
        <v>2026</v>
      </c>
      <c r="Z773">
        <v>1</v>
      </c>
      <c r="AA773" t="s">
        <v>1709</v>
      </c>
      <c r="AB773" t="s">
        <v>1712</v>
      </c>
    </row>
    <row r="774" spans="1:28" x14ac:dyDescent="0.25">
      <c r="A774" s="17" t="s">
        <v>2493</v>
      </c>
      <c r="B774" s="6">
        <v>46222</v>
      </c>
      <c r="C774" t="s">
        <v>637</v>
      </c>
      <c r="D774" t="s">
        <v>1450</v>
      </c>
      <c r="E774" t="s">
        <v>110</v>
      </c>
      <c r="F774">
        <v>24</v>
      </c>
      <c r="G774" t="s">
        <v>111</v>
      </c>
      <c r="H774" t="s">
        <v>112</v>
      </c>
      <c r="I774" t="s">
        <v>1768</v>
      </c>
      <c r="J774" t="s">
        <v>114</v>
      </c>
      <c r="K774" t="s">
        <v>115</v>
      </c>
      <c r="L774" t="s">
        <v>116</v>
      </c>
      <c r="M774" t="s">
        <v>117</v>
      </c>
      <c r="N774" t="s">
        <v>118</v>
      </c>
      <c r="O774" t="s">
        <v>104</v>
      </c>
      <c r="P774">
        <v>6</v>
      </c>
      <c r="Q774">
        <v>1600</v>
      </c>
      <c r="R774">
        <v>0</v>
      </c>
      <c r="S774">
        <v>284</v>
      </c>
      <c r="T774">
        <f>Table1_1[[#This Row],[Quantity]]*Table1_1[[#This Row],[Unit_Price]]</f>
        <v>9600</v>
      </c>
      <c r="U774">
        <f>Table1_1[[#This Row],[Discount]]*Table1_1[[#This Row],[Revenue]]</f>
        <v>0</v>
      </c>
      <c r="V774">
        <f>Table1_1[[#This Row],[Revenue]]-Table1_1[[#This Row],[Discount_amount]]-Table1_1[[#This Row],[Shipping_Cost]]</f>
        <v>9316</v>
      </c>
      <c r="W774" t="s">
        <v>105</v>
      </c>
      <c r="X774" t="s">
        <v>106</v>
      </c>
      <c r="Y774">
        <v>2026</v>
      </c>
      <c r="Z774">
        <v>3</v>
      </c>
      <c r="AA774" t="s">
        <v>1702</v>
      </c>
      <c r="AB774" t="s">
        <v>1712</v>
      </c>
    </row>
    <row r="775" spans="1:28" x14ac:dyDescent="0.25">
      <c r="A775" s="17" t="s">
        <v>2494</v>
      </c>
      <c r="B775" s="6">
        <v>46149</v>
      </c>
      <c r="C775" t="s">
        <v>1197</v>
      </c>
      <c r="D775" t="s">
        <v>892</v>
      </c>
      <c r="E775" t="s">
        <v>110</v>
      </c>
      <c r="F775">
        <v>47</v>
      </c>
      <c r="G775" t="s">
        <v>96</v>
      </c>
      <c r="H775" t="s">
        <v>97</v>
      </c>
      <c r="I775" t="s">
        <v>98</v>
      </c>
      <c r="J775" t="s">
        <v>99</v>
      </c>
      <c r="K775" t="s">
        <v>182</v>
      </c>
      <c r="L775" t="s">
        <v>183</v>
      </c>
      <c r="M775" t="s">
        <v>138</v>
      </c>
      <c r="N775" t="s">
        <v>184</v>
      </c>
      <c r="O775" t="s">
        <v>194</v>
      </c>
      <c r="P775">
        <v>5</v>
      </c>
      <c r="Q775">
        <v>650</v>
      </c>
      <c r="R775">
        <v>0.05</v>
      </c>
      <c r="S775">
        <v>327</v>
      </c>
      <c r="T775">
        <f>Table1_1[[#This Row],[Quantity]]*Table1_1[[#This Row],[Unit_Price]]</f>
        <v>3250</v>
      </c>
      <c r="U775">
        <f>Table1_1[[#This Row],[Discount]]*Table1_1[[#This Row],[Revenue]]</f>
        <v>162.5</v>
      </c>
      <c r="V775">
        <f>Table1_1[[#This Row],[Revenue]]-Table1_1[[#This Row],[Discount_amount]]-Table1_1[[#This Row],[Shipping_Cost]]</f>
        <v>2760.5</v>
      </c>
      <c r="W775" t="s">
        <v>120</v>
      </c>
      <c r="X775" t="s">
        <v>106</v>
      </c>
      <c r="Y775">
        <v>2026</v>
      </c>
      <c r="Z775">
        <v>2</v>
      </c>
      <c r="AA775" t="s">
        <v>1705</v>
      </c>
      <c r="AB775" t="s">
        <v>1720</v>
      </c>
    </row>
    <row r="776" spans="1:28" x14ac:dyDescent="0.25">
      <c r="A776" s="17" t="s">
        <v>2495</v>
      </c>
      <c r="B776" s="6">
        <v>46199</v>
      </c>
      <c r="C776" t="s">
        <v>660</v>
      </c>
      <c r="D776" t="s">
        <v>820</v>
      </c>
      <c r="E776" t="s">
        <v>110</v>
      </c>
      <c r="F776">
        <v>49</v>
      </c>
      <c r="G776" t="s">
        <v>133</v>
      </c>
      <c r="H776" t="s">
        <v>134</v>
      </c>
      <c r="I776" t="s">
        <v>135</v>
      </c>
      <c r="J776" t="s">
        <v>114</v>
      </c>
      <c r="K776" t="s">
        <v>222</v>
      </c>
      <c r="L776" t="s">
        <v>1739</v>
      </c>
      <c r="M776" t="s">
        <v>102</v>
      </c>
      <c r="N776" t="s">
        <v>103</v>
      </c>
      <c r="O776" t="s">
        <v>119</v>
      </c>
      <c r="P776">
        <v>6</v>
      </c>
      <c r="Q776">
        <v>1600</v>
      </c>
      <c r="R776">
        <v>0.15</v>
      </c>
      <c r="S776">
        <v>83</v>
      </c>
      <c r="T776">
        <f>Table1_1[[#This Row],[Quantity]]*Table1_1[[#This Row],[Unit_Price]]</f>
        <v>9600</v>
      </c>
      <c r="U776">
        <f>Table1_1[[#This Row],[Discount]]*Table1_1[[#This Row],[Revenue]]</f>
        <v>1440</v>
      </c>
      <c r="V776">
        <f>Table1_1[[#This Row],[Revenue]]-Table1_1[[#This Row],[Discount_amount]]-Table1_1[[#This Row],[Shipping_Cost]]</f>
        <v>8077</v>
      </c>
      <c r="W776" t="s">
        <v>105</v>
      </c>
      <c r="X776" t="s">
        <v>106</v>
      </c>
      <c r="Y776">
        <v>2026</v>
      </c>
      <c r="Z776">
        <v>2</v>
      </c>
      <c r="AA776" t="s">
        <v>1714</v>
      </c>
      <c r="AB776" t="s">
        <v>1722</v>
      </c>
    </row>
    <row r="777" spans="1:28" x14ac:dyDescent="0.25">
      <c r="A777" s="17" t="s">
        <v>2496</v>
      </c>
      <c r="B777" s="6">
        <v>46146</v>
      </c>
      <c r="C777" t="s">
        <v>875</v>
      </c>
      <c r="D777" t="s">
        <v>1454</v>
      </c>
      <c r="E777" t="s">
        <v>95</v>
      </c>
      <c r="F777">
        <v>28</v>
      </c>
      <c r="G777" t="s">
        <v>96</v>
      </c>
      <c r="H777" t="s">
        <v>228</v>
      </c>
      <c r="I777" t="s">
        <v>229</v>
      </c>
      <c r="J777" t="s">
        <v>114</v>
      </c>
      <c r="K777" t="s">
        <v>254</v>
      </c>
      <c r="L777" t="s">
        <v>255</v>
      </c>
      <c r="M777" t="s">
        <v>232</v>
      </c>
      <c r="N777" t="s">
        <v>256</v>
      </c>
      <c r="O777" t="s">
        <v>154</v>
      </c>
      <c r="P777">
        <v>4</v>
      </c>
      <c r="Q777">
        <v>400</v>
      </c>
      <c r="R777">
        <v>0.1</v>
      </c>
      <c r="S777">
        <v>191</v>
      </c>
      <c r="T777">
        <f>Table1_1[[#This Row],[Quantity]]*Table1_1[[#This Row],[Unit_Price]]</f>
        <v>1600</v>
      </c>
      <c r="U777">
        <f>Table1_1[[#This Row],[Discount]]*Table1_1[[#This Row],[Revenue]]</f>
        <v>160</v>
      </c>
      <c r="V777">
        <f>Table1_1[[#This Row],[Revenue]]-Table1_1[[#This Row],[Discount_amount]]-Table1_1[[#This Row],[Shipping_Cost]]</f>
        <v>1249</v>
      </c>
      <c r="W777" t="s">
        <v>120</v>
      </c>
      <c r="X777" t="s">
        <v>106</v>
      </c>
      <c r="Y777">
        <v>2026</v>
      </c>
      <c r="Z777">
        <v>2</v>
      </c>
      <c r="AA777" t="s">
        <v>1705</v>
      </c>
      <c r="AB777" t="s">
        <v>1737</v>
      </c>
    </row>
    <row r="778" spans="1:28" x14ac:dyDescent="0.25">
      <c r="A778" s="17" t="s">
        <v>2497</v>
      </c>
      <c r="B778" s="6">
        <v>46192</v>
      </c>
      <c r="C778" t="s">
        <v>358</v>
      </c>
      <c r="D778" t="s">
        <v>1321</v>
      </c>
      <c r="E778" t="s">
        <v>95</v>
      </c>
      <c r="F778">
        <v>38</v>
      </c>
      <c r="G778" t="s">
        <v>111</v>
      </c>
      <c r="H778" t="s">
        <v>236</v>
      </c>
      <c r="I778" t="s">
        <v>237</v>
      </c>
      <c r="J778" t="s">
        <v>147</v>
      </c>
      <c r="K778" t="s">
        <v>238</v>
      </c>
      <c r="L778" t="s">
        <v>239</v>
      </c>
      <c r="M778" t="s">
        <v>126</v>
      </c>
      <c r="N778" t="s">
        <v>240</v>
      </c>
      <c r="O778" t="s">
        <v>148</v>
      </c>
      <c r="P778">
        <v>7</v>
      </c>
      <c r="Q778">
        <v>10500</v>
      </c>
      <c r="R778">
        <v>0.1</v>
      </c>
      <c r="S778">
        <v>359</v>
      </c>
      <c r="T778">
        <f>Table1_1[[#This Row],[Quantity]]*Table1_1[[#This Row],[Unit_Price]]</f>
        <v>73500</v>
      </c>
      <c r="U778">
        <f>Table1_1[[#This Row],[Discount]]*Table1_1[[#This Row],[Revenue]]</f>
        <v>7350</v>
      </c>
      <c r="V778">
        <f>Table1_1[[#This Row],[Revenue]]-Table1_1[[#This Row],[Discount_amount]]-Table1_1[[#This Row],[Shipping_Cost]]</f>
        <v>65791</v>
      </c>
      <c r="W778" t="s">
        <v>105</v>
      </c>
      <c r="X778" t="s">
        <v>106</v>
      </c>
      <c r="Y778">
        <v>2026</v>
      </c>
      <c r="Z778">
        <v>2</v>
      </c>
      <c r="AA778" t="s">
        <v>1714</v>
      </c>
      <c r="AB778" t="s">
        <v>1722</v>
      </c>
    </row>
    <row r="779" spans="1:28" x14ac:dyDescent="0.25">
      <c r="A779" s="17" t="s">
        <v>2498</v>
      </c>
      <c r="B779" s="6">
        <v>46106</v>
      </c>
      <c r="C779" t="s">
        <v>721</v>
      </c>
      <c r="D779" t="s">
        <v>415</v>
      </c>
      <c r="E779" t="s">
        <v>110</v>
      </c>
      <c r="F779">
        <v>32</v>
      </c>
      <c r="G779" t="s">
        <v>111</v>
      </c>
      <c r="H779" t="s">
        <v>192</v>
      </c>
      <c r="I779" t="s">
        <v>307</v>
      </c>
      <c r="J779" t="s">
        <v>114</v>
      </c>
      <c r="K779" t="s">
        <v>310</v>
      </c>
      <c r="L779" t="s">
        <v>311</v>
      </c>
      <c r="M779" t="s">
        <v>102</v>
      </c>
      <c r="N779" t="s">
        <v>103</v>
      </c>
      <c r="O779" t="s">
        <v>104</v>
      </c>
      <c r="P779">
        <v>5</v>
      </c>
      <c r="Q779">
        <v>1200</v>
      </c>
      <c r="R779">
        <v>0</v>
      </c>
      <c r="S779">
        <v>330</v>
      </c>
      <c r="T779">
        <f>Table1_1[[#This Row],[Quantity]]*Table1_1[[#This Row],[Unit_Price]]</f>
        <v>6000</v>
      </c>
      <c r="U779">
        <f>Table1_1[[#This Row],[Discount]]*Table1_1[[#This Row],[Revenue]]</f>
        <v>0</v>
      </c>
      <c r="V779">
        <f>Table1_1[[#This Row],[Revenue]]-Table1_1[[#This Row],[Discount_amount]]-Table1_1[[#This Row],[Shipping_Cost]]</f>
        <v>5670</v>
      </c>
      <c r="W779" t="s">
        <v>120</v>
      </c>
      <c r="X779" t="s">
        <v>141</v>
      </c>
      <c r="Y779">
        <v>2026</v>
      </c>
      <c r="Z779">
        <v>1</v>
      </c>
      <c r="AA779" t="s">
        <v>1717</v>
      </c>
      <c r="AB779" t="s">
        <v>1703</v>
      </c>
    </row>
    <row r="780" spans="1:28" x14ac:dyDescent="0.25">
      <c r="A780" s="17" t="s">
        <v>2499</v>
      </c>
      <c r="B780" s="6">
        <v>46046</v>
      </c>
      <c r="C780" t="s">
        <v>781</v>
      </c>
      <c r="D780" t="s">
        <v>1458</v>
      </c>
      <c r="E780" t="s">
        <v>95</v>
      </c>
      <c r="F780">
        <v>30</v>
      </c>
      <c r="G780" t="s">
        <v>133</v>
      </c>
      <c r="H780" t="s">
        <v>134</v>
      </c>
      <c r="I780" t="s">
        <v>135</v>
      </c>
      <c r="J780" t="s">
        <v>114</v>
      </c>
      <c r="K780" t="s">
        <v>310</v>
      </c>
      <c r="L780" t="s">
        <v>311</v>
      </c>
      <c r="M780" t="s">
        <v>102</v>
      </c>
      <c r="N780" t="s">
        <v>103</v>
      </c>
      <c r="O780" t="s">
        <v>198</v>
      </c>
      <c r="P780">
        <v>7</v>
      </c>
      <c r="Q780">
        <v>1200</v>
      </c>
      <c r="R780">
        <v>0.1</v>
      </c>
      <c r="S780">
        <v>200</v>
      </c>
      <c r="T780">
        <f>Table1_1[[#This Row],[Quantity]]*Table1_1[[#This Row],[Unit_Price]]</f>
        <v>8400</v>
      </c>
      <c r="U780">
        <f>Table1_1[[#This Row],[Discount]]*Table1_1[[#This Row],[Revenue]]</f>
        <v>840</v>
      </c>
      <c r="V780">
        <f>Table1_1[[#This Row],[Revenue]]-Table1_1[[#This Row],[Discount_amount]]-Table1_1[[#This Row],[Shipping_Cost]]</f>
        <v>7360</v>
      </c>
      <c r="W780" t="s">
        <v>105</v>
      </c>
      <c r="X780" t="s">
        <v>129</v>
      </c>
      <c r="Y780">
        <v>2026</v>
      </c>
      <c r="Z780">
        <v>1</v>
      </c>
      <c r="AA780" t="s">
        <v>1735</v>
      </c>
      <c r="AB780" t="s">
        <v>1728</v>
      </c>
    </row>
    <row r="781" spans="1:28" x14ac:dyDescent="0.25">
      <c r="A781" s="17" t="s">
        <v>2500</v>
      </c>
      <c r="B781" s="6">
        <v>46179</v>
      </c>
      <c r="C781" t="s">
        <v>683</v>
      </c>
      <c r="D781" t="s">
        <v>796</v>
      </c>
      <c r="E781" t="s">
        <v>110</v>
      </c>
      <c r="F781">
        <v>28</v>
      </c>
      <c r="G781" t="s">
        <v>96</v>
      </c>
      <c r="H781" t="s">
        <v>207</v>
      </c>
      <c r="I781" t="s">
        <v>208</v>
      </c>
      <c r="J781" t="s">
        <v>99</v>
      </c>
      <c r="K781" t="s">
        <v>174</v>
      </c>
      <c r="L781" t="s">
        <v>1724</v>
      </c>
      <c r="M781" t="s">
        <v>102</v>
      </c>
      <c r="N781" t="s">
        <v>176</v>
      </c>
      <c r="O781" t="s">
        <v>169</v>
      </c>
      <c r="P781">
        <v>2</v>
      </c>
      <c r="Q781">
        <v>12500</v>
      </c>
      <c r="R781">
        <v>0.15</v>
      </c>
      <c r="S781">
        <v>483</v>
      </c>
      <c r="T781">
        <f>Table1_1[[#This Row],[Quantity]]*Table1_1[[#This Row],[Unit_Price]]</f>
        <v>25000</v>
      </c>
      <c r="U781">
        <f>Table1_1[[#This Row],[Discount]]*Table1_1[[#This Row],[Revenue]]</f>
        <v>3750</v>
      </c>
      <c r="V781">
        <f>Table1_1[[#This Row],[Revenue]]-Table1_1[[#This Row],[Discount_amount]]-Table1_1[[#This Row],[Shipping_Cost]]</f>
        <v>20767</v>
      </c>
      <c r="W781" t="s">
        <v>105</v>
      </c>
      <c r="X781" t="s">
        <v>106</v>
      </c>
      <c r="Y781">
        <v>2026</v>
      </c>
      <c r="Z781">
        <v>2</v>
      </c>
      <c r="AA781" t="s">
        <v>1714</v>
      </c>
      <c r="AB781" t="s">
        <v>1728</v>
      </c>
    </row>
    <row r="782" spans="1:28" x14ac:dyDescent="0.25">
      <c r="A782" s="17" t="s">
        <v>2501</v>
      </c>
      <c r="B782" s="6">
        <v>46264</v>
      </c>
      <c r="C782" t="s">
        <v>875</v>
      </c>
      <c r="D782" t="s">
        <v>367</v>
      </c>
      <c r="E782" t="s">
        <v>95</v>
      </c>
      <c r="F782">
        <v>42</v>
      </c>
      <c r="G782" t="s">
        <v>159</v>
      </c>
      <c r="H782" t="s">
        <v>160</v>
      </c>
      <c r="I782" t="s">
        <v>161</v>
      </c>
      <c r="J782" t="s">
        <v>99</v>
      </c>
      <c r="K782" t="s">
        <v>254</v>
      </c>
      <c r="L782" t="s">
        <v>255</v>
      </c>
      <c r="M782" t="s">
        <v>232</v>
      </c>
      <c r="N782" t="s">
        <v>256</v>
      </c>
      <c r="O782" t="s">
        <v>119</v>
      </c>
      <c r="P782">
        <v>7</v>
      </c>
      <c r="Q782">
        <v>400</v>
      </c>
      <c r="R782">
        <v>0</v>
      </c>
      <c r="S782">
        <v>312</v>
      </c>
      <c r="T782">
        <f>Table1_1[[#This Row],[Quantity]]*Table1_1[[#This Row],[Unit_Price]]</f>
        <v>2800</v>
      </c>
      <c r="U782">
        <f>Table1_1[[#This Row],[Discount]]*Table1_1[[#This Row],[Revenue]]</f>
        <v>0</v>
      </c>
      <c r="V782">
        <f>Table1_1[[#This Row],[Revenue]]-Table1_1[[#This Row],[Discount_amount]]-Table1_1[[#This Row],[Shipping_Cost]]</f>
        <v>2488</v>
      </c>
      <c r="W782" t="s">
        <v>105</v>
      </c>
      <c r="X782" t="s">
        <v>129</v>
      </c>
      <c r="Y782">
        <v>2026</v>
      </c>
      <c r="Z782">
        <v>3</v>
      </c>
      <c r="AA782" t="s">
        <v>1743</v>
      </c>
      <c r="AB782" t="s">
        <v>1712</v>
      </c>
    </row>
    <row r="783" spans="1:28" x14ac:dyDescent="0.25">
      <c r="A783" s="17" t="s">
        <v>2502</v>
      </c>
      <c r="B783" s="6">
        <v>46131</v>
      </c>
      <c r="C783" t="s">
        <v>577</v>
      </c>
      <c r="D783" t="s">
        <v>516</v>
      </c>
      <c r="E783" t="s">
        <v>95</v>
      </c>
      <c r="F783">
        <v>43</v>
      </c>
      <c r="G783" t="s">
        <v>96</v>
      </c>
      <c r="H783" t="s">
        <v>207</v>
      </c>
      <c r="I783" t="s">
        <v>208</v>
      </c>
      <c r="J783" t="s">
        <v>99</v>
      </c>
      <c r="K783" t="s">
        <v>238</v>
      </c>
      <c r="L783" t="s">
        <v>239</v>
      </c>
      <c r="M783" t="s">
        <v>126</v>
      </c>
      <c r="N783" t="s">
        <v>240</v>
      </c>
      <c r="O783" t="s">
        <v>104</v>
      </c>
      <c r="P783">
        <v>8</v>
      </c>
      <c r="Q783">
        <v>10500</v>
      </c>
      <c r="R783">
        <v>0.1</v>
      </c>
      <c r="S783">
        <v>497</v>
      </c>
      <c r="T783">
        <f>Table1_1[[#This Row],[Quantity]]*Table1_1[[#This Row],[Unit_Price]]</f>
        <v>84000</v>
      </c>
      <c r="U783">
        <f>Table1_1[[#This Row],[Discount]]*Table1_1[[#This Row],[Revenue]]</f>
        <v>8400</v>
      </c>
      <c r="V783">
        <f>Table1_1[[#This Row],[Revenue]]-Table1_1[[#This Row],[Discount_amount]]-Table1_1[[#This Row],[Shipping_Cost]]</f>
        <v>75103</v>
      </c>
      <c r="W783" t="s">
        <v>105</v>
      </c>
      <c r="X783" t="s">
        <v>106</v>
      </c>
      <c r="Y783">
        <v>2026</v>
      </c>
      <c r="Z783">
        <v>2</v>
      </c>
      <c r="AA783" t="s">
        <v>1711</v>
      </c>
      <c r="AB783" t="s">
        <v>1712</v>
      </c>
    </row>
    <row r="784" spans="1:28" x14ac:dyDescent="0.25">
      <c r="A784" s="17" t="s">
        <v>2503</v>
      </c>
      <c r="B784" s="6">
        <v>46103</v>
      </c>
      <c r="C784" t="s">
        <v>802</v>
      </c>
      <c r="D784" t="s">
        <v>1463</v>
      </c>
      <c r="E784" t="s">
        <v>95</v>
      </c>
      <c r="F784">
        <v>42</v>
      </c>
      <c r="G784" t="s">
        <v>111</v>
      </c>
      <c r="H784" t="s">
        <v>145</v>
      </c>
      <c r="I784" t="s">
        <v>146</v>
      </c>
      <c r="J784" t="s">
        <v>114</v>
      </c>
      <c r="K784" t="s">
        <v>238</v>
      </c>
      <c r="L784" t="s">
        <v>239</v>
      </c>
      <c r="M784" t="s">
        <v>126</v>
      </c>
      <c r="N784" t="s">
        <v>240</v>
      </c>
      <c r="O784" t="s">
        <v>194</v>
      </c>
      <c r="P784">
        <v>7</v>
      </c>
      <c r="Q784">
        <v>10500</v>
      </c>
      <c r="R784">
        <v>0.1</v>
      </c>
      <c r="S784">
        <v>180</v>
      </c>
      <c r="T784">
        <f>Table1_1[[#This Row],[Quantity]]*Table1_1[[#This Row],[Unit_Price]]</f>
        <v>73500</v>
      </c>
      <c r="U784">
        <f>Table1_1[[#This Row],[Discount]]*Table1_1[[#This Row],[Revenue]]</f>
        <v>7350</v>
      </c>
      <c r="V784">
        <f>Table1_1[[#This Row],[Revenue]]-Table1_1[[#This Row],[Discount_amount]]-Table1_1[[#This Row],[Shipping_Cost]]</f>
        <v>65970</v>
      </c>
      <c r="W784" t="s">
        <v>120</v>
      </c>
      <c r="X784" t="s">
        <v>106</v>
      </c>
      <c r="Y784">
        <v>2026</v>
      </c>
      <c r="Z784">
        <v>1</v>
      </c>
      <c r="AA784" t="s">
        <v>1717</v>
      </c>
      <c r="AB784" t="s">
        <v>1712</v>
      </c>
    </row>
    <row r="785" spans="1:28" x14ac:dyDescent="0.25">
      <c r="A785" s="17" t="s">
        <v>2504</v>
      </c>
      <c r="B785" s="6">
        <v>46137</v>
      </c>
      <c r="C785" t="s">
        <v>371</v>
      </c>
      <c r="D785" t="s">
        <v>892</v>
      </c>
      <c r="E785" t="s">
        <v>95</v>
      </c>
      <c r="F785">
        <v>27</v>
      </c>
      <c r="G785" t="s">
        <v>111</v>
      </c>
      <c r="H785" t="s">
        <v>112</v>
      </c>
      <c r="I785" t="s">
        <v>188</v>
      </c>
      <c r="J785" t="s">
        <v>147</v>
      </c>
      <c r="K785" t="s">
        <v>100</v>
      </c>
      <c r="L785" t="s">
        <v>101</v>
      </c>
      <c r="M785" t="s">
        <v>102</v>
      </c>
      <c r="N785" t="s">
        <v>103</v>
      </c>
      <c r="O785" t="s">
        <v>104</v>
      </c>
      <c r="P785">
        <v>1</v>
      </c>
      <c r="Q785">
        <v>850</v>
      </c>
      <c r="R785">
        <v>0.1</v>
      </c>
      <c r="S785">
        <v>493</v>
      </c>
      <c r="T785">
        <f>Table1_1[[#This Row],[Quantity]]*Table1_1[[#This Row],[Unit_Price]]</f>
        <v>850</v>
      </c>
      <c r="U785">
        <f>Table1_1[[#This Row],[Discount]]*Table1_1[[#This Row],[Revenue]]</f>
        <v>85</v>
      </c>
      <c r="V785">
        <f>Table1_1[[#This Row],[Revenue]]-Table1_1[[#This Row],[Discount_amount]]-Table1_1[[#This Row],[Shipping_Cost]]</f>
        <v>272</v>
      </c>
      <c r="W785" t="s">
        <v>224</v>
      </c>
      <c r="X785" t="s">
        <v>106</v>
      </c>
      <c r="Y785">
        <v>2026</v>
      </c>
      <c r="Z785">
        <v>2</v>
      </c>
      <c r="AA785" t="s">
        <v>1711</v>
      </c>
      <c r="AB785" t="s">
        <v>1728</v>
      </c>
    </row>
    <row r="786" spans="1:28" x14ac:dyDescent="0.25">
      <c r="A786" s="17" t="s">
        <v>2505</v>
      </c>
      <c r="B786" s="6">
        <v>46098</v>
      </c>
      <c r="C786" t="s">
        <v>313</v>
      </c>
      <c r="D786" t="s">
        <v>681</v>
      </c>
      <c r="E786" t="s">
        <v>95</v>
      </c>
      <c r="F786">
        <v>34</v>
      </c>
      <c r="G786" t="s">
        <v>111</v>
      </c>
      <c r="H786" t="s">
        <v>152</v>
      </c>
      <c r="I786" t="s">
        <v>153</v>
      </c>
      <c r="J786" t="s">
        <v>147</v>
      </c>
      <c r="K786" t="s">
        <v>310</v>
      </c>
      <c r="L786" t="s">
        <v>311</v>
      </c>
      <c r="M786" t="s">
        <v>102</v>
      </c>
      <c r="N786" t="s">
        <v>103</v>
      </c>
      <c r="O786" t="s">
        <v>148</v>
      </c>
      <c r="P786">
        <v>2</v>
      </c>
      <c r="Q786">
        <v>1200</v>
      </c>
      <c r="R786">
        <v>0.1</v>
      </c>
      <c r="S786">
        <v>167</v>
      </c>
      <c r="T786">
        <f>Table1_1[[#This Row],[Quantity]]*Table1_1[[#This Row],[Unit_Price]]</f>
        <v>2400</v>
      </c>
      <c r="U786">
        <f>Table1_1[[#This Row],[Discount]]*Table1_1[[#This Row],[Revenue]]</f>
        <v>240</v>
      </c>
      <c r="V786">
        <f>Table1_1[[#This Row],[Revenue]]-Table1_1[[#This Row],[Discount_amount]]-Table1_1[[#This Row],[Shipping_Cost]]</f>
        <v>1993</v>
      </c>
      <c r="W786" t="s">
        <v>120</v>
      </c>
      <c r="X786" t="s">
        <v>141</v>
      </c>
      <c r="Y786">
        <v>2026</v>
      </c>
      <c r="Z786">
        <v>1</v>
      </c>
      <c r="AA786" t="s">
        <v>1717</v>
      </c>
      <c r="AB786" t="s">
        <v>1706</v>
      </c>
    </row>
    <row r="787" spans="1:28" x14ac:dyDescent="0.25">
      <c r="A787" s="17" t="s">
        <v>2506</v>
      </c>
      <c r="B787" s="6">
        <v>46203</v>
      </c>
      <c r="C787" t="s">
        <v>1467</v>
      </c>
      <c r="D787" t="s">
        <v>785</v>
      </c>
      <c r="E787" t="s">
        <v>95</v>
      </c>
      <c r="F787">
        <v>39</v>
      </c>
      <c r="G787" t="s">
        <v>159</v>
      </c>
      <c r="H787" t="s">
        <v>160</v>
      </c>
      <c r="I787" t="s">
        <v>161</v>
      </c>
      <c r="J787" t="s">
        <v>114</v>
      </c>
      <c r="K787" t="s">
        <v>100</v>
      </c>
      <c r="L787" t="s">
        <v>101</v>
      </c>
      <c r="M787" t="s">
        <v>102</v>
      </c>
      <c r="N787" t="s">
        <v>103</v>
      </c>
      <c r="O787" t="s">
        <v>119</v>
      </c>
      <c r="P787">
        <v>8</v>
      </c>
      <c r="Q787">
        <v>850</v>
      </c>
      <c r="R787">
        <v>0.2</v>
      </c>
      <c r="S787">
        <v>288</v>
      </c>
      <c r="T787">
        <f>Table1_1[[#This Row],[Quantity]]*Table1_1[[#This Row],[Unit_Price]]</f>
        <v>6800</v>
      </c>
      <c r="U787">
        <f>Table1_1[[#This Row],[Discount]]*Table1_1[[#This Row],[Revenue]]</f>
        <v>1360</v>
      </c>
      <c r="V787">
        <f>Table1_1[[#This Row],[Revenue]]-Table1_1[[#This Row],[Discount_amount]]-Table1_1[[#This Row],[Shipping_Cost]]</f>
        <v>5152</v>
      </c>
      <c r="W787" t="s">
        <v>1708</v>
      </c>
      <c r="X787" t="s">
        <v>106</v>
      </c>
      <c r="Y787">
        <v>2026</v>
      </c>
      <c r="Z787">
        <v>2</v>
      </c>
      <c r="AA787" t="s">
        <v>1714</v>
      </c>
      <c r="AB787" t="s">
        <v>1706</v>
      </c>
    </row>
    <row r="788" spans="1:28" x14ac:dyDescent="0.25">
      <c r="A788" s="17" t="s">
        <v>2507</v>
      </c>
      <c r="B788" s="6">
        <v>46211</v>
      </c>
      <c r="C788" t="s">
        <v>272</v>
      </c>
      <c r="D788" t="s">
        <v>374</v>
      </c>
      <c r="E788" t="s">
        <v>95</v>
      </c>
      <c r="F788">
        <v>28</v>
      </c>
      <c r="G788" t="s">
        <v>111</v>
      </c>
      <c r="H788" t="s">
        <v>236</v>
      </c>
      <c r="I788" t="s">
        <v>237</v>
      </c>
      <c r="J788" t="s">
        <v>99</v>
      </c>
      <c r="K788" t="s">
        <v>254</v>
      </c>
      <c r="L788" t="s">
        <v>255</v>
      </c>
      <c r="M788" t="s">
        <v>232</v>
      </c>
      <c r="N788" t="s">
        <v>256</v>
      </c>
      <c r="O788" t="s">
        <v>194</v>
      </c>
      <c r="P788">
        <v>1</v>
      </c>
      <c r="Q788">
        <v>400</v>
      </c>
      <c r="R788">
        <v>0.15</v>
      </c>
      <c r="S788">
        <v>62</v>
      </c>
      <c r="T788">
        <f>Table1_1[[#This Row],[Quantity]]*Table1_1[[#This Row],[Unit_Price]]</f>
        <v>400</v>
      </c>
      <c r="U788">
        <f>Table1_1[[#This Row],[Discount]]*Table1_1[[#This Row],[Revenue]]</f>
        <v>60</v>
      </c>
      <c r="V788">
        <f>Table1_1[[#This Row],[Revenue]]-Table1_1[[#This Row],[Discount_amount]]-Table1_1[[#This Row],[Shipping_Cost]]</f>
        <v>278</v>
      </c>
      <c r="W788" t="s">
        <v>105</v>
      </c>
      <c r="X788" t="s">
        <v>106</v>
      </c>
      <c r="Y788">
        <v>2026</v>
      </c>
      <c r="Z788">
        <v>3</v>
      </c>
      <c r="AA788" t="s">
        <v>1702</v>
      </c>
      <c r="AB788" t="s">
        <v>1703</v>
      </c>
    </row>
    <row r="789" spans="1:28" x14ac:dyDescent="0.25">
      <c r="A789" s="17" t="s">
        <v>2508</v>
      </c>
      <c r="B789" s="6">
        <v>46213</v>
      </c>
      <c r="C789" t="s">
        <v>178</v>
      </c>
      <c r="D789" t="s">
        <v>1149</v>
      </c>
      <c r="E789" t="s">
        <v>95</v>
      </c>
      <c r="F789">
        <v>42</v>
      </c>
      <c r="G789" t="s">
        <v>159</v>
      </c>
      <c r="H789" t="s">
        <v>202</v>
      </c>
      <c r="I789" t="s">
        <v>203</v>
      </c>
      <c r="J789" t="s">
        <v>114</v>
      </c>
      <c r="K789" t="s">
        <v>100</v>
      </c>
      <c r="L789" t="s">
        <v>101</v>
      </c>
      <c r="M789" t="s">
        <v>102</v>
      </c>
      <c r="N789" t="s">
        <v>103</v>
      </c>
      <c r="O789" t="s">
        <v>154</v>
      </c>
      <c r="P789">
        <v>7</v>
      </c>
      <c r="Q789">
        <v>850</v>
      </c>
      <c r="R789">
        <v>0.15</v>
      </c>
      <c r="S789">
        <v>395</v>
      </c>
      <c r="T789">
        <f>Table1_1[[#This Row],[Quantity]]*Table1_1[[#This Row],[Unit_Price]]</f>
        <v>5950</v>
      </c>
      <c r="U789">
        <f>Table1_1[[#This Row],[Discount]]*Table1_1[[#This Row],[Revenue]]</f>
        <v>892.5</v>
      </c>
      <c r="V789">
        <f>Table1_1[[#This Row],[Revenue]]-Table1_1[[#This Row],[Discount_amount]]-Table1_1[[#This Row],[Shipping_Cost]]</f>
        <v>4662.5</v>
      </c>
      <c r="W789" t="s">
        <v>1708</v>
      </c>
      <c r="X789" t="s">
        <v>106</v>
      </c>
      <c r="Y789">
        <v>2026</v>
      </c>
      <c r="Z789">
        <v>3</v>
      </c>
      <c r="AA789" t="s">
        <v>1702</v>
      </c>
      <c r="AB789" t="s">
        <v>1722</v>
      </c>
    </row>
    <row r="790" spans="1:28" x14ac:dyDescent="0.25">
      <c r="A790" s="17" t="s">
        <v>2509</v>
      </c>
      <c r="B790" s="6">
        <v>46256</v>
      </c>
      <c r="C790" t="s">
        <v>1173</v>
      </c>
      <c r="D790" t="s">
        <v>651</v>
      </c>
      <c r="E790" t="s">
        <v>95</v>
      </c>
      <c r="F790">
        <v>40</v>
      </c>
      <c r="G790" t="s">
        <v>96</v>
      </c>
      <c r="H790" t="s">
        <v>207</v>
      </c>
      <c r="I790" t="s">
        <v>208</v>
      </c>
      <c r="J790" t="s">
        <v>114</v>
      </c>
      <c r="K790" t="s">
        <v>254</v>
      </c>
      <c r="L790" t="s">
        <v>255</v>
      </c>
      <c r="M790" t="s">
        <v>232</v>
      </c>
      <c r="N790" t="s">
        <v>256</v>
      </c>
      <c r="O790" t="s">
        <v>104</v>
      </c>
      <c r="P790">
        <v>1</v>
      </c>
      <c r="Q790">
        <v>400</v>
      </c>
      <c r="R790">
        <v>0.1</v>
      </c>
      <c r="S790">
        <v>409</v>
      </c>
      <c r="T790">
        <f>Table1_1[[#This Row],[Quantity]]*Table1_1[[#This Row],[Unit_Price]]</f>
        <v>400</v>
      </c>
      <c r="U790">
        <f>Table1_1[[#This Row],[Discount]]*Table1_1[[#This Row],[Revenue]]</f>
        <v>40</v>
      </c>
      <c r="V790">
        <f>Table1_1[[#This Row],[Revenue]]-Table1_1[[#This Row],[Discount_amount]]-Table1_1[[#This Row],[Shipping_Cost]]</f>
        <v>-49</v>
      </c>
      <c r="W790" t="s">
        <v>1716</v>
      </c>
      <c r="X790" t="s">
        <v>106</v>
      </c>
      <c r="Y790">
        <v>2026</v>
      </c>
      <c r="Z790">
        <v>3</v>
      </c>
      <c r="AA790" t="s">
        <v>1743</v>
      </c>
      <c r="AB790" t="s">
        <v>1728</v>
      </c>
    </row>
    <row r="791" spans="1:28" x14ac:dyDescent="0.25">
      <c r="A791" s="17" t="s">
        <v>2510</v>
      </c>
      <c r="B791" s="6">
        <v>46216</v>
      </c>
      <c r="C791" t="s">
        <v>856</v>
      </c>
      <c r="D791" t="s">
        <v>1472</v>
      </c>
      <c r="E791" t="s">
        <v>95</v>
      </c>
      <c r="F791">
        <v>47</v>
      </c>
      <c r="G791" t="s">
        <v>133</v>
      </c>
      <c r="H791" t="s">
        <v>134</v>
      </c>
      <c r="I791" t="s">
        <v>135</v>
      </c>
      <c r="J791" t="s">
        <v>99</v>
      </c>
      <c r="K791" t="s">
        <v>115</v>
      </c>
      <c r="L791" t="s">
        <v>116</v>
      </c>
      <c r="M791" t="s">
        <v>117</v>
      </c>
      <c r="N791" t="s">
        <v>118</v>
      </c>
      <c r="O791" t="s">
        <v>154</v>
      </c>
      <c r="P791">
        <v>2</v>
      </c>
      <c r="Q791">
        <v>1600</v>
      </c>
      <c r="R791">
        <v>0.1</v>
      </c>
      <c r="S791">
        <v>190</v>
      </c>
      <c r="T791">
        <f>Table1_1[[#This Row],[Quantity]]*Table1_1[[#This Row],[Unit_Price]]</f>
        <v>3200</v>
      </c>
      <c r="U791">
        <f>Table1_1[[#This Row],[Discount]]*Table1_1[[#This Row],[Revenue]]</f>
        <v>320</v>
      </c>
      <c r="V791">
        <f>Table1_1[[#This Row],[Revenue]]-Table1_1[[#This Row],[Discount_amount]]-Table1_1[[#This Row],[Shipping_Cost]]</f>
        <v>2690</v>
      </c>
      <c r="W791" t="s">
        <v>120</v>
      </c>
      <c r="X791" t="s">
        <v>106</v>
      </c>
      <c r="Y791">
        <v>2026</v>
      </c>
      <c r="Z791">
        <v>3</v>
      </c>
      <c r="AA791" t="s">
        <v>1702</v>
      </c>
      <c r="AB791" t="s">
        <v>1737</v>
      </c>
    </row>
    <row r="792" spans="1:28" x14ac:dyDescent="0.25">
      <c r="A792" s="17" t="s">
        <v>2511</v>
      </c>
      <c r="B792" s="6">
        <v>46064</v>
      </c>
      <c r="C792" t="s">
        <v>630</v>
      </c>
      <c r="D792" t="s">
        <v>1133</v>
      </c>
      <c r="E792" t="s">
        <v>95</v>
      </c>
      <c r="F792">
        <v>24</v>
      </c>
      <c r="G792" t="s">
        <v>111</v>
      </c>
      <c r="H792" t="s">
        <v>192</v>
      </c>
      <c r="I792" t="s">
        <v>307</v>
      </c>
      <c r="J792" t="s">
        <v>99</v>
      </c>
      <c r="K792" t="s">
        <v>124</v>
      </c>
      <c r="L792" t="s">
        <v>125</v>
      </c>
      <c r="M792" t="s">
        <v>126</v>
      </c>
      <c r="N792" t="s">
        <v>127</v>
      </c>
      <c r="O792" t="s">
        <v>104</v>
      </c>
      <c r="P792">
        <v>7</v>
      </c>
      <c r="Q792">
        <v>8500</v>
      </c>
      <c r="R792">
        <v>0.15</v>
      </c>
      <c r="S792">
        <v>161</v>
      </c>
      <c r="T792">
        <f>Table1_1[[#This Row],[Quantity]]*Table1_1[[#This Row],[Unit_Price]]</f>
        <v>59500</v>
      </c>
      <c r="U792">
        <f>Table1_1[[#This Row],[Discount]]*Table1_1[[#This Row],[Revenue]]</f>
        <v>8925</v>
      </c>
      <c r="V792">
        <f>Table1_1[[#This Row],[Revenue]]-Table1_1[[#This Row],[Discount_amount]]-Table1_1[[#This Row],[Shipping_Cost]]</f>
        <v>50414</v>
      </c>
      <c r="W792" t="s">
        <v>1716</v>
      </c>
      <c r="X792" t="s">
        <v>106</v>
      </c>
      <c r="Y792">
        <v>2026</v>
      </c>
      <c r="Z792">
        <v>1</v>
      </c>
      <c r="AA792" t="s">
        <v>1709</v>
      </c>
      <c r="AB792" t="s">
        <v>1703</v>
      </c>
    </row>
    <row r="793" spans="1:28" x14ac:dyDescent="0.25">
      <c r="A793" s="17" t="s">
        <v>2512</v>
      </c>
      <c r="B793" s="6">
        <v>46168</v>
      </c>
      <c r="C793" t="s">
        <v>553</v>
      </c>
      <c r="D793" t="s">
        <v>191</v>
      </c>
      <c r="E793" t="s">
        <v>110</v>
      </c>
      <c r="F793">
        <v>34</v>
      </c>
      <c r="G793" t="s">
        <v>111</v>
      </c>
      <c r="H793" t="s">
        <v>152</v>
      </c>
      <c r="I793" t="s">
        <v>274</v>
      </c>
      <c r="J793" t="s">
        <v>114</v>
      </c>
      <c r="K793" t="s">
        <v>174</v>
      </c>
      <c r="L793" t="s">
        <v>1724</v>
      </c>
      <c r="M793" t="s">
        <v>102</v>
      </c>
      <c r="N793" t="s">
        <v>176</v>
      </c>
      <c r="O793" t="s">
        <v>104</v>
      </c>
      <c r="P793">
        <v>1</v>
      </c>
      <c r="Q793">
        <v>12500</v>
      </c>
      <c r="R793">
        <v>0.1</v>
      </c>
      <c r="S793">
        <v>485</v>
      </c>
      <c r="T793">
        <f>Table1_1[[#This Row],[Quantity]]*Table1_1[[#This Row],[Unit_Price]]</f>
        <v>12500</v>
      </c>
      <c r="U793">
        <f>Table1_1[[#This Row],[Discount]]*Table1_1[[#This Row],[Revenue]]</f>
        <v>1250</v>
      </c>
      <c r="V793">
        <f>Table1_1[[#This Row],[Revenue]]-Table1_1[[#This Row],[Discount_amount]]-Table1_1[[#This Row],[Shipping_Cost]]</f>
        <v>10765</v>
      </c>
      <c r="W793" t="s">
        <v>1716</v>
      </c>
      <c r="X793" t="s">
        <v>106</v>
      </c>
      <c r="Y793">
        <v>2026</v>
      </c>
      <c r="Z793">
        <v>2</v>
      </c>
      <c r="AA793" t="s">
        <v>1705</v>
      </c>
      <c r="AB793" t="s">
        <v>1706</v>
      </c>
    </row>
    <row r="794" spans="1:28" x14ac:dyDescent="0.25">
      <c r="A794" s="17" t="s">
        <v>2513</v>
      </c>
      <c r="B794" s="6">
        <v>46191</v>
      </c>
      <c r="C794" t="s">
        <v>657</v>
      </c>
      <c r="D794" t="s">
        <v>291</v>
      </c>
      <c r="E794" t="s">
        <v>95</v>
      </c>
      <c r="F794">
        <v>37</v>
      </c>
      <c r="G794" t="s">
        <v>96</v>
      </c>
      <c r="H794" t="s">
        <v>207</v>
      </c>
      <c r="I794" t="s">
        <v>270</v>
      </c>
      <c r="J794" t="s">
        <v>147</v>
      </c>
      <c r="K794" t="s">
        <v>310</v>
      </c>
      <c r="L794" t="s">
        <v>311</v>
      </c>
      <c r="M794" t="s">
        <v>102</v>
      </c>
      <c r="N794" t="s">
        <v>103</v>
      </c>
      <c r="O794" t="s">
        <v>140</v>
      </c>
      <c r="P794">
        <v>5</v>
      </c>
      <c r="Q794">
        <v>1200</v>
      </c>
      <c r="R794">
        <v>0</v>
      </c>
      <c r="S794">
        <v>75</v>
      </c>
      <c r="T794">
        <f>Table1_1[[#This Row],[Quantity]]*Table1_1[[#This Row],[Unit_Price]]</f>
        <v>6000</v>
      </c>
      <c r="U794">
        <f>Table1_1[[#This Row],[Discount]]*Table1_1[[#This Row],[Revenue]]</f>
        <v>0</v>
      </c>
      <c r="V794">
        <f>Table1_1[[#This Row],[Revenue]]-Table1_1[[#This Row],[Discount_amount]]-Table1_1[[#This Row],[Shipping_Cost]]</f>
        <v>5925</v>
      </c>
      <c r="W794" t="s">
        <v>120</v>
      </c>
      <c r="X794" t="s">
        <v>106</v>
      </c>
      <c r="Y794">
        <v>2026</v>
      </c>
      <c r="Z794">
        <v>2</v>
      </c>
      <c r="AA794" t="s">
        <v>1714</v>
      </c>
      <c r="AB794" t="s">
        <v>1720</v>
      </c>
    </row>
    <row r="795" spans="1:28" x14ac:dyDescent="0.25">
      <c r="A795" s="17" t="s">
        <v>2514</v>
      </c>
      <c r="B795" s="6">
        <v>46152</v>
      </c>
      <c r="C795" t="s">
        <v>293</v>
      </c>
      <c r="D795" t="s">
        <v>1321</v>
      </c>
      <c r="E795" t="s">
        <v>110</v>
      </c>
      <c r="F795">
        <v>37</v>
      </c>
      <c r="G795" t="s">
        <v>111</v>
      </c>
      <c r="H795" t="s">
        <v>145</v>
      </c>
      <c r="I795" t="s">
        <v>146</v>
      </c>
      <c r="J795" t="s">
        <v>99</v>
      </c>
      <c r="K795" t="s">
        <v>254</v>
      </c>
      <c r="L795" t="s">
        <v>255</v>
      </c>
      <c r="M795" t="s">
        <v>232</v>
      </c>
      <c r="N795" t="s">
        <v>256</v>
      </c>
      <c r="O795" t="s">
        <v>169</v>
      </c>
      <c r="P795">
        <v>7</v>
      </c>
      <c r="Q795">
        <v>400</v>
      </c>
      <c r="R795">
        <v>0.05</v>
      </c>
      <c r="S795">
        <v>288</v>
      </c>
      <c r="T795">
        <f>Table1_1[[#This Row],[Quantity]]*Table1_1[[#This Row],[Unit_Price]]</f>
        <v>2800</v>
      </c>
      <c r="U795">
        <f>Table1_1[[#This Row],[Discount]]*Table1_1[[#This Row],[Revenue]]</f>
        <v>140</v>
      </c>
      <c r="V795">
        <f>Table1_1[[#This Row],[Revenue]]-Table1_1[[#This Row],[Discount_amount]]-Table1_1[[#This Row],[Shipping_Cost]]</f>
        <v>2372</v>
      </c>
      <c r="W795" t="s">
        <v>120</v>
      </c>
      <c r="X795" t="s">
        <v>106</v>
      </c>
      <c r="Y795">
        <v>2026</v>
      </c>
      <c r="Z795">
        <v>2</v>
      </c>
      <c r="AA795" t="s">
        <v>1705</v>
      </c>
      <c r="AB795" t="s">
        <v>1712</v>
      </c>
    </row>
    <row r="796" spans="1:28" x14ac:dyDescent="0.25">
      <c r="A796" s="17" t="s">
        <v>2515</v>
      </c>
      <c r="B796" s="6">
        <v>46178</v>
      </c>
      <c r="C796" t="s">
        <v>474</v>
      </c>
      <c r="D796" t="s">
        <v>221</v>
      </c>
      <c r="E796" t="s">
        <v>95</v>
      </c>
      <c r="F796">
        <v>51</v>
      </c>
      <c r="G796" t="s">
        <v>159</v>
      </c>
      <c r="H796" t="s">
        <v>202</v>
      </c>
      <c r="I796" t="s">
        <v>203</v>
      </c>
      <c r="J796" t="s">
        <v>147</v>
      </c>
      <c r="K796" t="s">
        <v>310</v>
      </c>
      <c r="L796" t="s">
        <v>311</v>
      </c>
      <c r="M796" t="s">
        <v>102</v>
      </c>
      <c r="N796" t="s">
        <v>103</v>
      </c>
      <c r="O796" t="s">
        <v>169</v>
      </c>
      <c r="P796">
        <v>5</v>
      </c>
      <c r="Q796">
        <v>1200</v>
      </c>
      <c r="R796">
        <v>0</v>
      </c>
      <c r="S796">
        <v>120</v>
      </c>
      <c r="T796">
        <f>Table1_1[[#This Row],[Quantity]]*Table1_1[[#This Row],[Unit_Price]]</f>
        <v>6000</v>
      </c>
      <c r="U796">
        <f>Table1_1[[#This Row],[Discount]]*Table1_1[[#This Row],[Revenue]]</f>
        <v>0</v>
      </c>
      <c r="V796">
        <f>Table1_1[[#This Row],[Revenue]]-Table1_1[[#This Row],[Discount_amount]]-Table1_1[[#This Row],[Shipping_Cost]]</f>
        <v>5880</v>
      </c>
      <c r="W796" t="s">
        <v>1716</v>
      </c>
      <c r="X796" t="s">
        <v>106</v>
      </c>
      <c r="Y796">
        <v>2026</v>
      </c>
      <c r="Z796">
        <v>2</v>
      </c>
      <c r="AA796" t="s">
        <v>1714</v>
      </c>
      <c r="AB796" t="s">
        <v>1722</v>
      </c>
    </row>
    <row r="797" spans="1:28" x14ac:dyDescent="0.25">
      <c r="A797" s="17" t="s">
        <v>2516</v>
      </c>
      <c r="B797" s="6">
        <v>46061</v>
      </c>
      <c r="C797" t="s">
        <v>417</v>
      </c>
      <c r="D797" t="s">
        <v>351</v>
      </c>
      <c r="E797" t="s">
        <v>95</v>
      </c>
      <c r="F797">
        <v>31</v>
      </c>
      <c r="G797" t="s">
        <v>111</v>
      </c>
      <c r="H797" t="s">
        <v>236</v>
      </c>
      <c r="I797" t="s">
        <v>237</v>
      </c>
      <c r="J797" t="s">
        <v>114</v>
      </c>
      <c r="K797" t="s">
        <v>124</v>
      </c>
      <c r="L797" t="s">
        <v>125</v>
      </c>
      <c r="M797" t="s">
        <v>126</v>
      </c>
      <c r="N797" t="s">
        <v>127</v>
      </c>
      <c r="O797" t="s">
        <v>194</v>
      </c>
      <c r="P797">
        <v>8</v>
      </c>
      <c r="Q797">
        <v>8500</v>
      </c>
      <c r="R797">
        <v>0.05</v>
      </c>
      <c r="S797">
        <v>323</v>
      </c>
      <c r="T797">
        <f>Table1_1[[#This Row],[Quantity]]*Table1_1[[#This Row],[Unit_Price]]</f>
        <v>68000</v>
      </c>
      <c r="U797">
        <f>Table1_1[[#This Row],[Discount]]*Table1_1[[#This Row],[Revenue]]</f>
        <v>3400</v>
      </c>
      <c r="V797">
        <f>Table1_1[[#This Row],[Revenue]]-Table1_1[[#This Row],[Discount_amount]]-Table1_1[[#This Row],[Shipping_Cost]]</f>
        <v>64277</v>
      </c>
      <c r="W797" t="s">
        <v>105</v>
      </c>
      <c r="X797" t="s">
        <v>141</v>
      </c>
      <c r="Y797">
        <v>2026</v>
      </c>
      <c r="Z797">
        <v>1</v>
      </c>
      <c r="AA797" t="s">
        <v>1709</v>
      </c>
      <c r="AB797" t="s">
        <v>1712</v>
      </c>
    </row>
    <row r="798" spans="1:28" x14ac:dyDescent="0.25">
      <c r="A798" s="17" t="s">
        <v>2517</v>
      </c>
      <c r="B798" s="6">
        <v>46116</v>
      </c>
      <c r="C798" t="s">
        <v>643</v>
      </c>
      <c r="D798" t="s">
        <v>775</v>
      </c>
      <c r="E798" t="s">
        <v>110</v>
      </c>
      <c r="F798">
        <v>44</v>
      </c>
      <c r="G798" t="s">
        <v>111</v>
      </c>
      <c r="H798" t="s">
        <v>145</v>
      </c>
      <c r="I798" t="s">
        <v>146</v>
      </c>
      <c r="J798" t="s">
        <v>147</v>
      </c>
      <c r="K798" t="s">
        <v>174</v>
      </c>
      <c r="L798" t="s">
        <v>1724</v>
      </c>
      <c r="M798" t="s">
        <v>102</v>
      </c>
      <c r="N798" t="s">
        <v>176</v>
      </c>
      <c r="O798" t="s">
        <v>104</v>
      </c>
      <c r="P798">
        <v>1</v>
      </c>
      <c r="Q798">
        <v>12500</v>
      </c>
      <c r="R798">
        <v>0.1</v>
      </c>
      <c r="S798">
        <v>390</v>
      </c>
      <c r="T798">
        <f>Table1_1[[#This Row],[Quantity]]*Table1_1[[#This Row],[Unit_Price]]</f>
        <v>12500</v>
      </c>
      <c r="U798">
        <f>Table1_1[[#This Row],[Discount]]*Table1_1[[#This Row],[Revenue]]</f>
        <v>1250</v>
      </c>
      <c r="V798">
        <f>Table1_1[[#This Row],[Revenue]]-Table1_1[[#This Row],[Discount_amount]]-Table1_1[[#This Row],[Shipping_Cost]]</f>
        <v>10860</v>
      </c>
      <c r="W798" t="s">
        <v>224</v>
      </c>
      <c r="X798" t="s">
        <v>106</v>
      </c>
      <c r="Y798">
        <v>2026</v>
      </c>
      <c r="Z798">
        <v>2</v>
      </c>
      <c r="AA798" t="s">
        <v>1711</v>
      </c>
      <c r="AB798" t="s">
        <v>1728</v>
      </c>
    </row>
    <row r="799" spans="1:28" x14ac:dyDescent="0.25">
      <c r="A799" s="17" t="s">
        <v>2518</v>
      </c>
      <c r="B799" s="6">
        <v>46225</v>
      </c>
      <c r="C799" t="s">
        <v>263</v>
      </c>
      <c r="D799" t="s">
        <v>554</v>
      </c>
      <c r="E799" t="s">
        <v>95</v>
      </c>
      <c r="F799">
        <v>49</v>
      </c>
      <c r="G799" t="s">
        <v>111</v>
      </c>
      <c r="H799" t="s">
        <v>112</v>
      </c>
      <c r="I799" t="s">
        <v>188</v>
      </c>
      <c r="J799" t="s">
        <v>114</v>
      </c>
      <c r="K799" t="s">
        <v>222</v>
      </c>
      <c r="L799" t="s">
        <v>1739</v>
      </c>
      <c r="M799" t="s">
        <v>102</v>
      </c>
      <c r="N799" t="s">
        <v>103</v>
      </c>
      <c r="O799" t="s">
        <v>154</v>
      </c>
      <c r="P799">
        <v>1</v>
      </c>
      <c r="Q799">
        <v>1600</v>
      </c>
      <c r="R799">
        <v>0.1</v>
      </c>
      <c r="S799">
        <v>331</v>
      </c>
      <c r="T799">
        <f>Table1_1[[#This Row],[Quantity]]*Table1_1[[#This Row],[Unit_Price]]</f>
        <v>1600</v>
      </c>
      <c r="U799">
        <f>Table1_1[[#This Row],[Discount]]*Table1_1[[#This Row],[Revenue]]</f>
        <v>160</v>
      </c>
      <c r="V799">
        <f>Table1_1[[#This Row],[Revenue]]-Table1_1[[#This Row],[Discount_amount]]-Table1_1[[#This Row],[Shipping_Cost]]</f>
        <v>1109</v>
      </c>
      <c r="W799" t="s">
        <v>105</v>
      </c>
      <c r="X799" t="s">
        <v>106</v>
      </c>
      <c r="Y799">
        <v>2026</v>
      </c>
      <c r="Z799">
        <v>3</v>
      </c>
      <c r="AA799" t="s">
        <v>1702</v>
      </c>
      <c r="AB799" t="s">
        <v>1703</v>
      </c>
    </row>
    <row r="800" spans="1:28" x14ac:dyDescent="0.25">
      <c r="A800" s="17" t="s">
        <v>2519</v>
      </c>
      <c r="B800" s="6">
        <v>46111</v>
      </c>
      <c r="C800" t="s">
        <v>608</v>
      </c>
      <c r="D800" t="s">
        <v>420</v>
      </c>
      <c r="E800" t="s">
        <v>95</v>
      </c>
      <c r="F800">
        <v>43</v>
      </c>
      <c r="G800" t="s">
        <v>96</v>
      </c>
      <c r="H800" t="s">
        <v>207</v>
      </c>
      <c r="I800" t="s">
        <v>208</v>
      </c>
      <c r="J800" t="s">
        <v>147</v>
      </c>
      <c r="K800" t="s">
        <v>254</v>
      </c>
      <c r="L800" t="s">
        <v>255</v>
      </c>
      <c r="M800" t="s">
        <v>232</v>
      </c>
      <c r="N800" t="s">
        <v>256</v>
      </c>
      <c r="O800" t="s">
        <v>148</v>
      </c>
      <c r="P800">
        <v>1</v>
      </c>
      <c r="Q800">
        <v>400</v>
      </c>
      <c r="R800">
        <v>0.05</v>
      </c>
      <c r="S800">
        <v>360</v>
      </c>
      <c r="T800">
        <f>Table1_1[[#This Row],[Quantity]]*Table1_1[[#This Row],[Unit_Price]]</f>
        <v>400</v>
      </c>
      <c r="U800">
        <f>Table1_1[[#This Row],[Discount]]*Table1_1[[#This Row],[Revenue]]</f>
        <v>20</v>
      </c>
      <c r="V800">
        <f>Table1_1[[#This Row],[Revenue]]-Table1_1[[#This Row],[Discount_amount]]-Table1_1[[#This Row],[Shipping_Cost]]</f>
        <v>20</v>
      </c>
      <c r="W800" t="s">
        <v>105</v>
      </c>
      <c r="X800" t="s">
        <v>106</v>
      </c>
      <c r="Y800">
        <v>2026</v>
      </c>
      <c r="Z800">
        <v>1</v>
      </c>
      <c r="AA800" t="s">
        <v>1717</v>
      </c>
      <c r="AB800" t="s">
        <v>1737</v>
      </c>
    </row>
    <row r="801" spans="1:28" x14ac:dyDescent="0.25">
      <c r="A801" s="17" t="s">
        <v>2520</v>
      </c>
      <c r="B801" s="6">
        <v>46136</v>
      </c>
      <c r="C801" t="s">
        <v>167</v>
      </c>
      <c r="D801" t="s">
        <v>1157</v>
      </c>
      <c r="E801" t="s">
        <v>110</v>
      </c>
      <c r="F801">
        <v>49</v>
      </c>
      <c r="G801" t="s">
        <v>133</v>
      </c>
      <c r="H801" t="s">
        <v>134</v>
      </c>
      <c r="I801" t="s">
        <v>135</v>
      </c>
      <c r="J801" t="s">
        <v>147</v>
      </c>
      <c r="K801" t="s">
        <v>136</v>
      </c>
      <c r="L801" t="s">
        <v>137</v>
      </c>
      <c r="M801" t="s">
        <v>138</v>
      </c>
      <c r="N801" t="s">
        <v>139</v>
      </c>
      <c r="O801" t="s">
        <v>119</v>
      </c>
      <c r="P801">
        <v>8</v>
      </c>
      <c r="Q801">
        <v>1200</v>
      </c>
      <c r="R801">
        <v>0.05</v>
      </c>
      <c r="S801">
        <v>211</v>
      </c>
      <c r="T801">
        <f>Table1_1[[#This Row],[Quantity]]*Table1_1[[#This Row],[Unit_Price]]</f>
        <v>9600</v>
      </c>
      <c r="U801">
        <f>Table1_1[[#This Row],[Discount]]*Table1_1[[#This Row],[Revenue]]</f>
        <v>480</v>
      </c>
      <c r="V801">
        <f>Table1_1[[#This Row],[Revenue]]-Table1_1[[#This Row],[Discount_amount]]-Table1_1[[#This Row],[Shipping_Cost]]</f>
        <v>8909</v>
      </c>
      <c r="W801" t="s">
        <v>1716</v>
      </c>
      <c r="X801" t="s">
        <v>106</v>
      </c>
      <c r="Y801">
        <v>2026</v>
      </c>
      <c r="Z801">
        <v>2</v>
      </c>
      <c r="AA801" t="s">
        <v>1711</v>
      </c>
      <c r="AB801" t="s">
        <v>1722</v>
      </c>
    </row>
    <row r="802" spans="1:28" x14ac:dyDescent="0.25">
      <c r="A802" s="17" t="s">
        <v>2521</v>
      </c>
      <c r="B802" s="6">
        <v>46133</v>
      </c>
      <c r="C802" t="s">
        <v>839</v>
      </c>
      <c r="D802" t="s">
        <v>1201</v>
      </c>
      <c r="E802" t="s">
        <v>95</v>
      </c>
      <c r="F802">
        <v>26</v>
      </c>
      <c r="G802" t="s">
        <v>111</v>
      </c>
      <c r="H802" t="s">
        <v>112</v>
      </c>
      <c r="I802" t="s">
        <v>315</v>
      </c>
      <c r="J802" t="s">
        <v>114</v>
      </c>
      <c r="K802" t="s">
        <v>238</v>
      </c>
      <c r="L802" t="s">
        <v>239</v>
      </c>
      <c r="M802" t="s">
        <v>126</v>
      </c>
      <c r="N802" t="s">
        <v>240</v>
      </c>
      <c r="O802" t="s">
        <v>194</v>
      </c>
      <c r="P802">
        <v>1</v>
      </c>
      <c r="Q802">
        <v>10500</v>
      </c>
      <c r="R802">
        <v>0.1</v>
      </c>
      <c r="S802">
        <v>345</v>
      </c>
      <c r="T802">
        <f>Table1_1[[#This Row],[Quantity]]*Table1_1[[#This Row],[Unit_Price]]</f>
        <v>10500</v>
      </c>
      <c r="U802">
        <f>Table1_1[[#This Row],[Discount]]*Table1_1[[#This Row],[Revenue]]</f>
        <v>1050</v>
      </c>
      <c r="V802">
        <f>Table1_1[[#This Row],[Revenue]]-Table1_1[[#This Row],[Discount_amount]]-Table1_1[[#This Row],[Shipping_Cost]]</f>
        <v>9105</v>
      </c>
      <c r="W802" t="s">
        <v>1716</v>
      </c>
      <c r="X802" t="s">
        <v>106</v>
      </c>
      <c r="Y802">
        <v>2026</v>
      </c>
      <c r="Z802">
        <v>2</v>
      </c>
      <c r="AA802" t="s">
        <v>1711</v>
      </c>
      <c r="AB802" t="s">
        <v>1706</v>
      </c>
    </row>
    <row r="803" spans="1:28" x14ac:dyDescent="0.25">
      <c r="A803" s="17" t="s">
        <v>2522</v>
      </c>
      <c r="B803" s="6">
        <v>46115</v>
      </c>
      <c r="C803" t="s">
        <v>778</v>
      </c>
      <c r="D803" t="s">
        <v>409</v>
      </c>
      <c r="E803" t="s">
        <v>110</v>
      </c>
      <c r="F803">
        <v>21</v>
      </c>
      <c r="G803" t="s">
        <v>159</v>
      </c>
      <c r="H803" t="s">
        <v>202</v>
      </c>
      <c r="I803" t="s">
        <v>203</v>
      </c>
      <c r="J803" t="s">
        <v>147</v>
      </c>
      <c r="K803" t="s">
        <v>182</v>
      </c>
      <c r="L803" t="s">
        <v>183</v>
      </c>
      <c r="M803" t="s">
        <v>138</v>
      </c>
      <c r="N803" t="s">
        <v>184</v>
      </c>
      <c r="O803" t="s">
        <v>104</v>
      </c>
      <c r="P803">
        <v>1</v>
      </c>
      <c r="Q803">
        <v>650</v>
      </c>
      <c r="R803">
        <v>0.1</v>
      </c>
      <c r="S803">
        <v>293</v>
      </c>
      <c r="T803">
        <f>Table1_1[[#This Row],[Quantity]]*Table1_1[[#This Row],[Unit_Price]]</f>
        <v>650</v>
      </c>
      <c r="U803">
        <f>Table1_1[[#This Row],[Discount]]*Table1_1[[#This Row],[Revenue]]</f>
        <v>65</v>
      </c>
      <c r="V803">
        <f>Table1_1[[#This Row],[Revenue]]-Table1_1[[#This Row],[Discount_amount]]-Table1_1[[#This Row],[Shipping_Cost]]</f>
        <v>292</v>
      </c>
      <c r="W803" t="s">
        <v>1708</v>
      </c>
      <c r="X803" t="s">
        <v>129</v>
      </c>
      <c r="Y803">
        <v>2026</v>
      </c>
      <c r="Z803">
        <v>2</v>
      </c>
      <c r="AA803" t="s">
        <v>1711</v>
      </c>
      <c r="AB803" t="s">
        <v>1722</v>
      </c>
    </row>
    <row r="804" spans="1:28" x14ac:dyDescent="0.25">
      <c r="A804" s="17" t="s">
        <v>2523</v>
      </c>
      <c r="B804" s="6">
        <v>46037</v>
      </c>
      <c r="C804" t="s">
        <v>704</v>
      </c>
      <c r="D804" t="s">
        <v>409</v>
      </c>
      <c r="E804" t="s">
        <v>110</v>
      </c>
      <c r="F804">
        <v>37</v>
      </c>
      <c r="G804" t="s">
        <v>133</v>
      </c>
      <c r="H804" t="s">
        <v>390</v>
      </c>
      <c r="I804" t="s">
        <v>391</v>
      </c>
      <c r="J804" t="s">
        <v>99</v>
      </c>
      <c r="K804" t="s">
        <v>254</v>
      </c>
      <c r="L804" t="s">
        <v>255</v>
      </c>
      <c r="M804" t="s">
        <v>232</v>
      </c>
      <c r="N804" t="s">
        <v>256</v>
      </c>
      <c r="O804" t="s">
        <v>194</v>
      </c>
      <c r="P804">
        <v>2</v>
      </c>
      <c r="Q804">
        <v>400</v>
      </c>
      <c r="R804">
        <v>0.15</v>
      </c>
      <c r="S804">
        <v>452</v>
      </c>
      <c r="T804">
        <f>Table1_1[[#This Row],[Quantity]]*Table1_1[[#This Row],[Unit_Price]]</f>
        <v>800</v>
      </c>
      <c r="U804">
        <f>Table1_1[[#This Row],[Discount]]*Table1_1[[#This Row],[Revenue]]</f>
        <v>120</v>
      </c>
      <c r="V804">
        <f>Table1_1[[#This Row],[Revenue]]-Table1_1[[#This Row],[Discount_amount]]-Table1_1[[#This Row],[Shipping_Cost]]</f>
        <v>228</v>
      </c>
      <c r="W804" t="s">
        <v>105</v>
      </c>
      <c r="X804" t="s">
        <v>106</v>
      </c>
      <c r="Y804">
        <v>2026</v>
      </c>
      <c r="Z804">
        <v>1</v>
      </c>
      <c r="AA804" t="s">
        <v>1735</v>
      </c>
      <c r="AB804" t="s">
        <v>1720</v>
      </c>
    </row>
    <row r="805" spans="1:28" x14ac:dyDescent="0.25">
      <c r="A805" s="17" t="s">
        <v>2524</v>
      </c>
      <c r="B805" s="6">
        <v>46179</v>
      </c>
      <c r="C805" t="s">
        <v>1487</v>
      </c>
      <c r="D805" t="s">
        <v>394</v>
      </c>
      <c r="E805" t="s">
        <v>110</v>
      </c>
      <c r="F805">
        <v>25</v>
      </c>
      <c r="G805" t="s">
        <v>133</v>
      </c>
      <c r="H805" t="s">
        <v>134</v>
      </c>
      <c r="I805" t="s">
        <v>135</v>
      </c>
      <c r="J805" t="s">
        <v>114</v>
      </c>
      <c r="K805" t="s">
        <v>100</v>
      </c>
      <c r="L805" t="s">
        <v>101</v>
      </c>
      <c r="M805" t="s">
        <v>102</v>
      </c>
      <c r="N805" t="s">
        <v>103</v>
      </c>
      <c r="O805" t="s">
        <v>198</v>
      </c>
      <c r="P805">
        <v>2</v>
      </c>
      <c r="Q805">
        <v>850</v>
      </c>
      <c r="R805">
        <v>0.15</v>
      </c>
      <c r="S805">
        <v>142</v>
      </c>
      <c r="T805">
        <f>Table1_1[[#This Row],[Quantity]]*Table1_1[[#This Row],[Unit_Price]]</f>
        <v>1700</v>
      </c>
      <c r="U805">
        <f>Table1_1[[#This Row],[Discount]]*Table1_1[[#This Row],[Revenue]]</f>
        <v>255</v>
      </c>
      <c r="V805">
        <f>Table1_1[[#This Row],[Revenue]]-Table1_1[[#This Row],[Discount_amount]]-Table1_1[[#This Row],[Shipping_Cost]]</f>
        <v>1303</v>
      </c>
      <c r="W805" t="s">
        <v>1708</v>
      </c>
      <c r="X805" t="s">
        <v>129</v>
      </c>
      <c r="Y805">
        <v>2026</v>
      </c>
      <c r="Z805">
        <v>2</v>
      </c>
      <c r="AA805" t="s">
        <v>1714</v>
      </c>
      <c r="AB805" t="s">
        <v>1728</v>
      </c>
    </row>
    <row r="806" spans="1:28" x14ac:dyDescent="0.25">
      <c r="A806" s="17" t="s">
        <v>2525</v>
      </c>
      <c r="B806" s="6">
        <v>46112</v>
      </c>
      <c r="C806" t="s">
        <v>553</v>
      </c>
      <c r="D806" t="s">
        <v>715</v>
      </c>
      <c r="E806" t="s">
        <v>110</v>
      </c>
      <c r="F806">
        <v>33</v>
      </c>
      <c r="G806" t="s">
        <v>111</v>
      </c>
      <c r="H806" t="s">
        <v>112</v>
      </c>
      <c r="I806" t="s">
        <v>315</v>
      </c>
      <c r="J806" t="s">
        <v>99</v>
      </c>
      <c r="K806" t="s">
        <v>124</v>
      </c>
      <c r="L806" t="s">
        <v>125</v>
      </c>
      <c r="M806" t="s">
        <v>126</v>
      </c>
      <c r="N806" t="s">
        <v>127</v>
      </c>
      <c r="O806" t="s">
        <v>148</v>
      </c>
      <c r="P806">
        <v>4</v>
      </c>
      <c r="Q806">
        <v>8500</v>
      </c>
      <c r="R806">
        <v>0</v>
      </c>
      <c r="S806">
        <v>461</v>
      </c>
      <c r="T806">
        <f>Table1_1[[#This Row],[Quantity]]*Table1_1[[#This Row],[Unit_Price]]</f>
        <v>34000</v>
      </c>
      <c r="U806">
        <f>Table1_1[[#This Row],[Discount]]*Table1_1[[#This Row],[Revenue]]</f>
        <v>0</v>
      </c>
      <c r="V806">
        <f>Table1_1[[#This Row],[Revenue]]-Table1_1[[#This Row],[Discount_amount]]-Table1_1[[#This Row],[Shipping_Cost]]</f>
        <v>33539</v>
      </c>
      <c r="W806" t="s">
        <v>1708</v>
      </c>
      <c r="X806" t="s">
        <v>106</v>
      </c>
      <c r="Y806">
        <v>2026</v>
      </c>
      <c r="Z806">
        <v>1</v>
      </c>
      <c r="AA806" t="s">
        <v>1717</v>
      </c>
      <c r="AB806" t="s">
        <v>1706</v>
      </c>
    </row>
    <row r="807" spans="1:28" x14ac:dyDescent="0.25">
      <c r="A807" s="17" t="s">
        <v>2526</v>
      </c>
      <c r="B807" s="6">
        <v>46202</v>
      </c>
      <c r="C807" t="s">
        <v>1197</v>
      </c>
      <c r="D807" t="s">
        <v>701</v>
      </c>
      <c r="E807" t="s">
        <v>110</v>
      </c>
      <c r="F807">
        <v>48</v>
      </c>
      <c r="G807" t="s">
        <v>111</v>
      </c>
      <c r="H807" t="s">
        <v>152</v>
      </c>
      <c r="I807" t="s">
        <v>153</v>
      </c>
      <c r="J807" t="s">
        <v>99</v>
      </c>
      <c r="K807" t="s">
        <v>174</v>
      </c>
      <c r="L807" t="s">
        <v>1724</v>
      </c>
      <c r="M807" t="s">
        <v>102</v>
      </c>
      <c r="N807" t="s">
        <v>176</v>
      </c>
      <c r="O807" t="s">
        <v>198</v>
      </c>
      <c r="P807">
        <v>7</v>
      </c>
      <c r="Q807">
        <v>12500</v>
      </c>
      <c r="R807">
        <v>0.1</v>
      </c>
      <c r="S807">
        <v>402</v>
      </c>
      <c r="T807">
        <f>Table1_1[[#This Row],[Quantity]]*Table1_1[[#This Row],[Unit_Price]]</f>
        <v>87500</v>
      </c>
      <c r="U807">
        <f>Table1_1[[#This Row],[Discount]]*Table1_1[[#This Row],[Revenue]]</f>
        <v>8750</v>
      </c>
      <c r="V807">
        <f>Table1_1[[#This Row],[Revenue]]-Table1_1[[#This Row],[Discount_amount]]-Table1_1[[#This Row],[Shipping_Cost]]</f>
        <v>78348</v>
      </c>
      <c r="W807" t="s">
        <v>120</v>
      </c>
      <c r="X807" t="s">
        <v>106</v>
      </c>
      <c r="Y807">
        <v>2026</v>
      </c>
      <c r="Z807">
        <v>2</v>
      </c>
      <c r="AA807" t="s">
        <v>1714</v>
      </c>
      <c r="AB807" t="s">
        <v>1737</v>
      </c>
    </row>
    <row r="808" spans="1:28" x14ac:dyDescent="0.25">
      <c r="A808" s="17" t="s">
        <v>2527</v>
      </c>
      <c r="B808" s="6">
        <v>46117</v>
      </c>
      <c r="C808" t="s">
        <v>485</v>
      </c>
      <c r="D808" t="s">
        <v>242</v>
      </c>
      <c r="E808" t="s">
        <v>110</v>
      </c>
      <c r="F808">
        <v>46</v>
      </c>
      <c r="G808" t="s">
        <v>159</v>
      </c>
      <c r="H808" t="s">
        <v>160</v>
      </c>
      <c r="I808" t="s">
        <v>161</v>
      </c>
      <c r="J808" t="s">
        <v>114</v>
      </c>
      <c r="K808" t="s">
        <v>124</v>
      </c>
      <c r="L808" t="s">
        <v>125</v>
      </c>
      <c r="M808" t="s">
        <v>126</v>
      </c>
      <c r="N808" t="s">
        <v>127</v>
      </c>
      <c r="O808" t="s">
        <v>140</v>
      </c>
      <c r="P808">
        <v>4</v>
      </c>
      <c r="Q808">
        <v>8500</v>
      </c>
      <c r="R808">
        <v>0</v>
      </c>
      <c r="S808">
        <v>295</v>
      </c>
      <c r="T808">
        <f>Table1_1[[#This Row],[Quantity]]*Table1_1[[#This Row],[Unit_Price]]</f>
        <v>34000</v>
      </c>
      <c r="U808">
        <f>Table1_1[[#This Row],[Discount]]*Table1_1[[#This Row],[Revenue]]</f>
        <v>0</v>
      </c>
      <c r="V808">
        <f>Table1_1[[#This Row],[Revenue]]-Table1_1[[#This Row],[Discount_amount]]-Table1_1[[#This Row],[Shipping_Cost]]</f>
        <v>33705</v>
      </c>
      <c r="W808" t="s">
        <v>1708</v>
      </c>
      <c r="X808" t="s">
        <v>106</v>
      </c>
      <c r="Y808">
        <v>2026</v>
      </c>
      <c r="Z808">
        <v>2</v>
      </c>
      <c r="AA808" t="s">
        <v>1711</v>
      </c>
      <c r="AB808" t="s">
        <v>1712</v>
      </c>
    </row>
    <row r="809" spans="1:28" x14ac:dyDescent="0.25">
      <c r="A809" s="17" t="s">
        <v>2528</v>
      </c>
      <c r="B809" s="6">
        <v>46210</v>
      </c>
      <c r="C809" t="s">
        <v>759</v>
      </c>
      <c r="D809" t="s">
        <v>1049</v>
      </c>
      <c r="E809" t="s">
        <v>110</v>
      </c>
      <c r="F809">
        <v>40</v>
      </c>
      <c r="G809" t="s">
        <v>111</v>
      </c>
      <c r="H809" t="s">
        <v>152</v>
      </c>
      <c r="I809" t="s">
        <v>153</v>
      </c>
      <c r="J809" t="s">
        <v>147</v>
      </c>
      <c r="K809" t="s">
        <v>182</v>
      </c>
      <c r="L809" t="s">
        <v>183</v>
      </c>
      <c r="M809" t="s">
        <v>138</v>
      </c>
      <c r="N809" t="s">
        <v>184</v>
      </c>
      <c r="O809" t="s">
        <v>119</v>
      </c>
      <c r="P809">
        <v>3</v>
      </c>
      <c r="Q809">
        <v>650</v>
      </c>
      <c r="R809">
        <v>0</v>
      </c>
      <c r="S809">
        <v>99</v>
      </c>
      <c r="T809">
        <f>Table1_1[[#This Row],[Quantity]]*Table1_1[[#This Row],[Unit_Price]]</f>
        <v>1950</v>
      </c>
      <c r="U809">
        <f>Table1_1[[#This Row],[Discount]]*Table1_1[[#This Row],[Revenue]]</f>
        <v>0</v>
      </c>
      <c r="V809">
        <f>Table1_1[[#This Row],[Revenue]]-Table1_1[[#This Row],[Discount_amount]]-Table1_1[[#This Row],[Shipping_Cost]]</f>
        <v>1851</v>
      </c>
      <c r="W809" t="s">
        <v>1716</v>
      </c>
      <c r="X809" t="s">
        <v>106</v>
      </c>
      <c r="Y809">
        <v>2026</v>
      </c>
      <c r="Z809">
        <v>3</v>
      </c>
      <c r="AA809" t="s">
        <v>1702</v>
      </c>
      <c r="AB809" t="s">
        <v>1706</v>
      </c>
    </row>
    <row r="810" spans="1:28" x14ac:dyDescent="0.25">
      <c r="A810" s="17" t="s">
        <v>2529</v>
      </c>
      <c r="B810" s="6">
        <v>46177</v>
      </c>
      <c r="C810" t="s">
        <v>696</v>
      </c>
      <c r="D810" t="s">
        <v>1220</v>
      </c>
      <c r="E810" t="s">
        <v>95</v>
      </c>
      <c r="F810">
        <v>54</v>
      </c>
      <c r="G810" t="s">
        <v>133</v>
      </c>
      <c r="H810" t="s">
        <v>134</v>
      </c>
      <c r="I810" t="s">
        <v>135</v>
      </c>
      <c r="J810" t="s">
        <v>99</v>
      </c>
      <c r="K810" t="s">
        <v>254</v>
      </c>
      <c r="L810" t="s">
        <v>255</v>
      </c>
      <c r="M810" t="s">
        <v>232</v>
      </c>
      <c r="N810" t="s">
        <v>256</v>
      </c>
      <c r="O810" t="s">
        <v>154</v>
      </c>
      <c r="P810">
        <v>4</v>
      </c>
      <c r="Q810">
        <v>400</v>
      </c>
      <c r="R810">
        <v>0</v>
      </c>
      <c r="S810">
        <v>269</v>
      </c>
      <c r="T810">
        <f>Table1_1[[#This Row],[Quantity]]*Table1_1[[#This Row],[Unit_Price]]</f>
        <v>1600</v>
      </c>
      <c r="U810">
        <f>Table1_1[[#This Row],[Discount]]*Table1_1[[#This Row],[Revenue]]</f>
        <v>0</v>
      </c>
      <c r="V810">
        <f>Table1_1[[#This Row],[Revenue]]-Table1_1[[#This Row],[Discount_amount]]-Table1_1[[#This Row],[Shipping_Cost]]</f>
        <v>1331</v>
      </c>
      <c r="W810" t="s">
        <v>105</v>
      </c>
      <c r="X810" t="s">
        <v>129</v>
      </c>
      <c r="Y810">
        <v>2026</v>
      </c>
      <c r="Z810">
        <v>2</v>
      </c>
      <c r="AA810" t="s">
        <v>1714</v>
      </c>
      <c r="AB810" t="s">
        <v>1720</v>
      </c>
    </row>
    <row r="811" spans="1:28" x14ac:dyDescent="0.25">
      <c r="A811" s="17" t="s">
        <v>2530</v>
      </c>
      <c r="B811" s="6">
        <v>46028</v>
      </c>
      <c r="C811" t="s">
        <v>417</v>
      </c>
      <c r="D811" t="s">
        <v>318</v>
      </c>
      <c r="E811" t="s">
        <v>95</v>
      </c>
      <c r="F811">
        <v>21</v>
      </c>
      <c r="G811" t="s">
        <v>111</v>
      </c>
      <c r="H811" t="s">
        <v>236</v>
      </c>
      <c r="I811" t="s">
        <v>237</v>
      </c>
      <c r="J811" t="s">
        <v>147</v>
      </c>
      <c r="K811" t="s">
        <v>310</v>
      </c>
      <c r="L811" t="s">
        <v>311</v>
      </c>
      <c r="M811" t="s">
        <v>102</v>
      </c>
      <c r="N811" t="s">
        <v>103</v>
      </c>
      <c r="O811" t="s">
        <v>140</v>
      </c>
      <c r="P811">
        <v>5</v>
      </c>
      <c r="Q811">
        <v>1200</v>
      </c>
      <c r="R811">
        <v>0.15</v>
      </c>
      <c r="S811">
        <v>96</v>
      </c>
      <c r="T811">
        <f>Table1_1[[#This Row],[Quantity]]*Table1_1[[#This Row],[Unit_Price]]</f>
        <v>6000</v>
      </c>
      <c r="U811">
        <f>Table1_1[[#This Row],[Discount]]*Table1_1[[#This Row],[Revenue]]</f>
        <v>900</v>
      </c>
      <c r="V811">
        <f>Table1_1[[#This Row],[Revenue]]-Table1_1[[#This Row],[Discount_amount]]-Table1_1[[#This Row],[Shipping_Cost]]</f>
        <v>5004</v>
      </c>
      <c r="W811" t="s">
        <v>1716</v>
      </c>
      <c r="X811" t="s">
        <v>106</v>
      </c>
      <c r="Y811">
        <v>2026</v>
      </c>
      <c r="Z811">
        <v>1</v>
      </c>
      <c r="AA811" t="s">
        <v>1735</v>
      </c>
      <c r="AB811" t="s">
        <v>1706</v>
      </c>
    </row>
    <row r="812" spans="1:28" x14ac:dyDescent="0.25">
      <c r="A812" s="17" t="s">
        <v>2531</v>
      </c>
      <c r="B812" s="6">
        <v>46150</v>
      </c>
      <c r="C812" t="s">
        <v>1210</v>
      </c>
      <c r="D812" t="s">
        <v>878</v>
      </c>
      <c r="E812" t="s">
        <v>110</v>
      </c>
      <c r="F812">
        <v>23</v>
      </c>
      <c r="G812" t="s">
        <v>96</v>
      </c>
      <c r="H812" t="s">
        <v>228</v>
      </c>
      <c r="I812" t="s">
        <v>229</v>
      </c>
      <c r="J812" t="s">
        <v>147</v>
      </c>
      <c r="K812" t="s">
        <v>100</v>
      </c>
      <c r="L812" t="s">
        <v>101</v>
      </c>
      <c r="M812" t="s">
        <v>102</v>
      </c>
      <c r="N812" t="s">
        <v>103</v>
      </c>
      <c r="O812" t="s">
        <v>140</v>
      </c>
      <c r="P812">
        <v>6</v>
      </c>
      <c r="Q812">
        <v>850</v>
      </c>
      <c r="R812">
        <v>0.05</v>
      </c>
      <c r="S812">
        <v>64</v>
      </c>
      <c r="T812">
        <f>Table1_1[[#This Row],[Quantity]]*Table1_1[[#This Row],[Unit_Price]]</f>
        <v>5100</v>
      </c>
      <c r="U812">
        <f>Table1_1[[#This Row],[Discount]]*Table1_1[[#This Row],[Revenue]]</f>
        <v>255</v>
      </c>
      <c r="V812">
        <f>Table1_1[[#This Row],[Revenue]]-Table1_1[[#This Row],[Discount_amount]]-Table1_1[[#This Row],[Shipping_Cost]]</f>
        <v>4781</v>
      </c>
      <c r="W812" t="s">
        <v>1708</v>
      </c>
      <c r="X812" t="s">
        <v>129</v>
      </c>
      <c r="Y812">
        <v>2026</v>
      </c>
      <c r="Z812">
        <v>2</v>
      </c>
      <c r="AA812" t="s">
        <v>1705</v>
      </c>
      <c r="AB812" t="s">
        <v>1722</v>
      </c>
    </row>
    <row r="813" spans="1:28" x14ac:dyDescent="0.25">
      <c r="A813" s="17" t="s">
        <v>2532</v>
      </c>
      <c r="B813" s="6">
        <v>46183</v>
      </c>
      <c r="C813" t="s">
        <v>290</v>
      </c>
      <c r="D813" t="s">
        <v>264</v>
      </c>
      <c r="E813" t="s">
        <v>95</v>
      </c>
      <c r="F813">
        <v>29</v>
      </c>
      <c r="G813" t="s">
        <v>111</v>
      </c>
      <c r="H813" t="s">
        <v>112</v>
      </c>
      <c r="I813" t="s">
        <v>315</v>
      </c>
      <c r="J813" t="s">
        <v>99</v>
      </c>
      <c r="K813" t="s">
        <v>238</v>
      </c>
      <c r="L813" t="s">
        <v>239</v>
      </c>
      <c r="M813" t="s">
        <v>126</v>
      </c>
      <c r="N813" t="s">
        <v>240</v>
      </c>
      <c r="O813" t="s">
        <v>154</v>
      </c>
      <c r="P813">
        <v>8</v>
      </c>
      <c r="Q813">
        <v>10500</v>
      </c>
      <c r="R813">
        <v>0.15</v>
      </c>
      <c r="S813">
        <v>65</v>
      </c>
      <c r="T813">
        <f>Table1_1[[#This Row],[Quantity]]*Table1_1[[#This Row],[Unit_Price]]</f>
        <v>84000</v>
      </c>
      <c r="U813">
        <f>Table1_1[[#This Row],[Discount]]*Table1_1[[#This Row],[Revenue]]</f>
        <v>12600</v>
      </c>
      <c r="V813">
        <f>Table1_1[[#This Row],[Revenue]]-Table1_1[[#This Row],[Discount_amount]]-Table1_1[[#This Row],[Shipping_Cost]]</f>
        <v>71335</v>
      </c>
      <c r="W813" t="s">
        <v>105</v>
      </c>
      <c r="X813" t="s">
        <v>106</v>
      </c>
      <c r="Y813">
        <v>2026</v>
      </c>
      <c r="Z813">
        <v>2</v>
      </c>
      <c r="AA813" t="s">
        <v>1714</v>
      </c>
      <c r="AB813" t="s">
        <v>1703</v>
      </c>
    </row>
    <row r="814" spans="1:28" x14ac:dyDescent="0.25">
      <c r="A814" s="17" t="s">
        <v>2533</v>
      </c>
      <c r="B814" s="6">
        <v>46039</v>
      </c>
      <c r="C814" t="s">
        <v>560</v>
      </c>
      <c r="D814" t="s">
        <v>775</v>
      </c>
      <c r="E814" t="s">
        <v>110</v>
      </c>
      <c r="F814">
        <v>46</v>
      </c>
      <c r="G814" t="s">
        <v>111</v>
      </c>
      <c r="H814" t="s">
        <v>112</v>
      </c>
      <c r="I814" t="s">
        <v>315</v>
      </c>
      <c r="J814" t="s">
        <v>114</v>
      </c>
      <c r="K814" t="s">
        <v>254</v>
      </c>
      <c r="L814" t="s">
        <v>255</v>
      </c>
      <c r="M814" t="s">
        <v>232</v>
      </c>
      <c r="N814" t="s">
        <v>256</v>
      </c>
      <c r="O814" t="s">
        <v>148</v>
      </c>
      <c r="P814">
        <v>1</v>
      </c>
      <c r="Q814">
        <v>400</v>
      </c>
      <c r="R814">
        <v>0.1</v>
      </c>
      <c r="S814">
        <v>79</v>
      </c>
      <c r="T814">
        <f>Table1_1[[#This Row],[Quantity]]*Table1_1[[#This Row],[Unit_Price]]</f>
        <v>400</v>
      </c>
      <c r="U814">
        <f>Table1_1[[#This Row],[Discount]]*Table1_1[[#This Row],[Revenue]]</f>
        <v>40</v>
      </c>
      <c r="V814">
        <f>Table1_1[[#This Row],[Revenue]]-Table1_1[[#This Row],[Discount_amount]]-Table1_1[[#This Row],[Shipping_Cost]]</f>
        <v>281</v>
      </c>
      <c r="W814" t="s">
        <v>1708</v>
      </c>
      <c r="X814" t="s">
        <v>106</v>
      </c>
      <c r="Y814">
        <v>2026</v>
      </c>
      <c r="Z814">
        <v>1</v>
      </c>
      <c r="AA814" t="s">
        <v>1735</v>
      </c>
      <c r="AB814" t="s">
        <v>1728</v>
      </c>
    </row>
    <row r="815" spans="1:28" x14ac:dyDescent="0.25">
      <c r="A815" s="17" t="s">
        <v>2534</v>
      </c>
      <c r="B815" s="6">
        <v>46028</v>
      </c>
      <c r="C815" t="s">
        <v>353</v>
      </c>
      <c r="D815" t="s">
        <v>491</v>
      </c>
      <c r="E815" t="s">
        <v>110</v>
      </c>
      <c r="F815">
        <v>50</v>
      </c>
      <c r="G815" t="s">
        <v>96</v>
      </c>
      <c r="H815" t="s">
        <v>97</v>
      </c>
      <c r="I815" t="s">
        <v>98</v>
      </c>
      <c r="J815" t="s">
        <v>147</v>
      </c>
      <c r="K815" t="s">
        <v>238</v>
      </c>
      <c r="L815" t="s">
        <v>239</v>
      </c>
      <c r="M815" t="s">
        <v>126</v>
      </c>
      <c r="N815" t="s">
        <v>240</v>
      </c>
      <c r="O815" t="s">
        <v>119</v>
      </c>
      <c r="P815">
        <v>4</v>
      </c>
      <c r="Q815">
        <v>10500</v>
      </c>
      <c r="R815">
        <v>0.1</v>
      </c>
      <c r="S815">
        <v>376</v>
      </c>
      <c r="T815">
        <f>Table1_1[[#This Row],[Quantity]]*Table1_1[[#This Row],[Unit_Price]]</f>
        <v>42000</v>
      </c>
      <c r="U815">
        <f>Table1_1[[#This Row],[Discount]]*Table1_1[[#This Row],[Revenue]]</f>
        <v>4200</v>
      </c>
      <c r="V815">
        <f>Table1_1[[#This Row],[Revenue]]-Table1_1[[#This Row],[Discount_amount]]-Table1_1[[#This Row],[Shipping_Cost]]</f>
        <v>37424</v>
      </c>
      <c r="W815" t="s">
        <v>120</v>
      </c>
      <c r="X815" t="s">
        <v>106</v>
      </c>
      <c r="Y815">
        <v>2026</v>
      </c>
      <c r="Z815">
        <v>1</v>
      </c>
      <c r="AA815" t="s">
        <v>1735</v>
      </c>
      <c r="AB815" t="s">
        <v>1706</v>
      </c>
    </row>
    <row r="816" spans="1:28" x14ac:dyDescent="0.25">
      <c r="A816" s="17" t="s">
        <v>2535</v>
      </c>
      <c r="B816" s="6">
        <v>46257</v>
      </c>
      <c r="C816" t="s">
        <v>987</v>
      </c>
      <c r="D816" t="s">
        <v>488</v>
      </c>
      <c r="E816" t="s">
        <v>110</v>
      </c>
      <c r="F816">
        <v>42</v>
      </c>
      <c r="G816" t="s">
        <v>111</v>
      </c>
      <c r="H816" t="s">
        <v>152</v>
      </c>
      <c r="I816" t="s">
        <v>274</v>
      </c>
      <c r="J816" t="s">
        <v>147</v>
      </c>
      <c r="K816" t="s">
        <v>182</v>
      </c>
      <c r="L816" t="s">
        <v>183</v>
      </c>
      <c r="M816" t="s">
        <v>138</v>
      </c>
      <c r="N816" t="s">
        <v>184</v>
      </c>
      <c r="O816" t="s">
        <v>194</v>
      </c>
      <c r="P816">
        <v>8</v>
      </c>
      <c r="Q816">
        <v>650</v>
      </c>
      <c r="R816">
        <v>0</v>
      </c>
      <c r="S816">
        <v>222</v>
      </c>
      <c r="T816">
        <f>Table1_1[[#This Row],[Quantity]]*Table1_1[[#This Row],[Unit_Price]]</f>
        <v>5200</v>
      </c>
      <c r="U816">
        <f>Table1_1[[#This Row],[Discount]]*Table1_1[[#This Row],[Revenue]]</f>
        <v>0</v>
      </c>
      <c r="V816">
        <f>Table1_1[[#This Row],[Revenue]]-Table1_1[[#This Row],[Discount_amount]]-Table1_1[[#This Row],[Shipping_Cost]]</f>
        <v>4978</v>
      </c>
      <c r="W816" t="s">
        <v>120</v>
      </c>
      <c r="X816" t="s">
        <v>106</v>
      </c>
      <c r="Y816">
        <v>2026</v>
      </c>
      <c r="Z816">
        <v>3</v>
      </c>
      <c r="AA816" t="s">
        <v>1743</v>
      </c>
      <c r="AB816" t="s">
        <v>1712</v>
      </c>
    </row>
    <row r="817" spans="1:28" x14ac:dyDescent="0.25">
      <c r="A817" s="17" t="s">
        <v>2536</v>
      </c>
      <c r="B817" s="6">
        <v>46071</v>
      </c>
      <c r="C817" t="s">
        <v>781</v>
      </c>
      <c r="D817" t="s">
        <v>1500</v>
      </c>
      <c r="E817" t="s">
        <v>110</v>
      </c>
      <c r="F817">
        <v>25</v>
      </c>
      <c r="G817" t="s">
        <v>133</v>
      </c>
      <c r="H817" t="s">
        <v>180</v>
      </c>
      <c r="I817" t="s">
        <v>181</v>
      </c>
      <c r="J817" t="s">
        <v>114</v>
      </c>
      <c r="K817" t="s">
        <v>174</v>
      </c>
      <c r="L817" t="s">
        <v>1724</v>
      </c>
      <c r="M817" t="s">
        <v>102</v>
      </c>
      <c r="N817" t="s">
        <v>176</v>
      </c>
      <c r="O817" t="s">
        <v>119</v>
      </c>
      <c r="P817">
        <v>5</v>
      </c>
      <c r="Q817">
        <v>12500</v>
      </c>
      <c r="R817">
        <v>0.1</v>
      </c>
      <c r="S817">
        <v>259</v>
      </c>
      <c r="T817">
        <f>Table1_1[[#This Row],[Quantity]]*Table1_1[[#This Row],[Unit_Price]]</f>
        <v>62500</v>
      </c>
      <c r="U817">
        <f>Table1_1[[#This Row],[Discount]]*Table1_1[[#This Row],[Revenue]]</f>
        <v>6250</v>
      </c>
      <c r="V817">
        <f>Table1_1[[#This Row],[Revenue]]-Table1_1[[#This Row],[Discount_amount]]-Table1_1[[#This Row],[Shipping_Cost]]</f>
        <v>55991</v>
      </c>
      <c r="W817" t="s">
        <v>1708</v>
      </c>
      <c r="X817" t="s">
        <v>106</v>
      </c>
      <c r="Y817">
        <v>2026</v>
      </c>
      <c r="Z817">
        <v>1</v>
      </c>
      <c r="AA817" t="s">
        <v>1709</v>
      </c>
      <c r="AB817" t="s">
        <v>1703</v>
      </c>
    </row>
    <row r="818" spans="1:28" x14ac:dyDescent="0.25">
      <c r="A818" s="17" t="s">
        <v>2537</v>
      </c>
      <c r="B818" s="6">
        <v>46036</v>
      </c>
      <c r="C818" t="s">
        <v>502</v>
      </c>
      <c r="D818" t="s">
        <v>588</v>
      </c>
      <c r="E818" t="s">
        <v>95</v>
      </c>
      <c r="F818">
        <v>29</v>
      </c>
      <c r="G818" t="s">
        <v>111</v>
      </c>
      <c r="H818" t="s">
        <v>192</v>
      </c>
      <c r="I818" t="s">
        <v>307</v>
      </c>
      <c r="J818" t="s">
        <v>147</v>
      </c>
      <c r="K818" t="s">
        <v>310</v>
      </c>
      <c r="L818" t="s">
        <v>311</v>
      </c>
      <c r="M818" t="s">
        <v>102</v>
      </c>
      <c r="N818" t="s">
        <v>103</v>
      </c>
      <c r="O818" t="s">
        <v>194</v>
      </c>
      <c r="P818">
        <v>3</v>
      </c>
      <c r="Q818">
        <v>1200</v>
      </c>
      <c r="R818">
        <v>0.1</v>
      </c>
      <c r="S818">
        <v>160</v>
      </c>
      <c r="T818">
        <f>Table1_1[[#This Row],[Quantity]]*Table1_1[[#This Row],[Unit_Price]]</f>
        <v>3600</v>
      </c>
      <c r="U818">
        <f>Table1_1[[#This Row],[Discount]]*Table1_1[[#This Row],[Revenue]]</f>
        <v>360</v>
      </c>
      <c r="V818">
        <f>Table1_1[[#This Row],[Revenue]]-Table1_1[[#This Row],[Discount_amount]]-Table1_1[[#This Row],[Shipping_Cost]]</f>
        <v>3080</v>
      </c>
      <c r="W818" t="s">
        <v>1716</v>
      </c>
      <c r="X818" t="s">
        <v>106</v>
      </c>
      <c r="Y818">
        <v>2026</v>
      </c>
      <c r="Z818">
        <v>1</v>
      </c>
      <c r="AA818" t="s">
        <v>1735</v>
      </c>
      <c r="AB818" t="s">
        <v>1703</v>
      </c>
    </row>
    <row r="819" spans="1:28" x14ac:dyDescent="0.25">
      <c r="A819" s="17" t="s">
        <v>2538</v>
      </c>
      <c r="B819" s="6">
        <v>46253</v>
      </c>
      <c r="C819" t="s">
        <v>949</v>
      </c>
      <c r="D819" t="s">
        <v>1426</v>
      </c>
      <c r="E819" t="s">
        <v>95</v>
      </c>
      <c r="F819">
        <v>46</v>
      </c>
      <c r="G819" t="s">
        <v>111</v>
      </c>
      <c r="H819" t="s">
        <v>192</v>
      </c>
      <c r="I819" t="s">
        <v>307</v>
      </c>
      <c r="J819" t="s">
        <v>147</v>
      </c>
      <c r="K819" t="s">
        <v>339</v>
      </c>
      <c r="L819" t="s">
        <v>340</v>
      </c>
      <c r="M819" t="s">
        <v>102</v>
      </c>
      <c r="N819" t="s">
        <v>342</v>
      </c>
      <c r="O819" t="s">
        <v>154</v>
      </c>
      <c r="P819">
        <v>1</v>
      </c>
      <c r="Q819">
        <v>65000</v>
      </c>
      <c r="R819">
        <v>0.05</v>
      </c>
      <c r="S819">
        <v>174</v>
      </c>
      <c r="T819">
        <f>Table1_1[[#This Row],[Quantity]]*Table1_1[[#This Row],[Unit_Price]]</f>
        <v>65000</v>
      </c>
      <c r="U819">
        <f>Table1_1[[#This Row],[Discount]]*Table1_1[[#This Row],[Revenue]]</f>
        <v>3250</v>
      </c>
      <c r="V819">
        <f>Table1_1[[#This Row],[Revenue]]-Table1_1[[#This Row],[Discount_amount]]-Table1_1[[#This Row],[Shipping_Cost]]</f>
        <v>61576</v>
      </c>
      <c r="W819" t="s">
        <v>224</v>
      </c>
      <c r="X819" t="s">
        <v>106</v>
      </c>
      <c r="Y819">
        <v>2026</v>
      </c>
      <c r="Z819">
        <v>3</v>
      </c>
      <c r="AA819" t="s">
        <v>1743</v>
      </c>
      <c r="AB819" t="s">
        <v>1703</v>
      </c>
    </row>
    <row r="820" spans="1:28" x14ac:dyDescent="0.25">
      <c r="A820" s="17" t="s">
        <v>2539</v>
      </c>
      <c r="B820" s="6">
        <v>46082</v>
      </c>
      <c r="C820" t="s">
        <v>108</v>
      </c>
      <c r="D820" t="s">
        <v>513</v>
      </c>
      <c r="E820" t="s">
        <v>95</v>
      </c>
      <c r="F820">
        <v>45</v>
      </c>
      <c r="G820" t="s">
        <v>111</v>
      </c>
      <c r="H820" t="s">
        <v>236</v>
      </c>
      <c r="I820" t="s">
        <v>237</v>
      </c>
      <c r="J820" t="s">
        <v>147</v>
      </c>
      <c r="K820" t="s">
        <v>182</v>
      </c>
      <c r="L820" t="s">
        <v>183</v>
      </c>
      <c r="M820" t="s">
        <v>138</v>
      </c>
      <c r="N820" t="s">
        <v>184</v>
      </c>
      <c r="O820" t="s">
        <v>119</v>
      </c>
      <c r="P820">
        <v>8</v>
      </c>
      <c r="Q820">
        <v>650</v>
      </c>
      <c r="R820">
        <v>0</v>
      </c>
      <c r="S820">
        <v>120</v>
      </c>
      <c r="T820">
        <f>Table1_1[[#This Row],[Quantity]]*Table1_1[[#This Row],[Unit_Price]]</f>
        <v>5200</v>
      </c>
      <c r="U820">
        <f>Table1_1[[#This Row],[Discount]]*Table1_1[[#This Row],[Revenue]]</f>
        <v>0</v>
      </c>
      <c r="V820">
        <f>Table1_1[[#This Row],[Revenue]]-Table1_1[[#This Row],[Discount_amount]]-Table1_1[[#This Row],[Shipping_Cost]]</f>
        <v>5080</v>
      </c>
      <c r="W820" t="s">
        <v>105</v>
      </c>
      <c r="X820" t="s">
        <v>129</v>
      </c>
      <c r="Y820">
        <v>2026</v>
      </c>
      <c r="Z820">
        <v>1</v>
      </c>
      <c r="AA820" t="s">
        <v>1717</v>
      </c>
      <c r="AB820" t="s">
        <v>1712</v>
      </c>
    </row>
    <row r="821" spans="1:28" x14ac:dyDescent="0.25">
      <c r="A821" s="17" t="s">
        <v>2540</v>
      </c>
      <c r="B821" s="6">
        <v>46135</v>
      </c>
      <c r="C821" t="s">
        <v>536</v>
      </c>
      <c r="D821" t="s">
        <v>351</v>
      </c>
      <c r="E821" t="s">
        <v>110</v>
      </c>
      <c r="F821">
        <v>32</v>
      </c>
      <c r="G821" t="s">
        <v>96</v>
      </c>
      <c r="H821" t="s">
        <v>97</v>
      </c>
      <c r="I821" t="s">
        <v>98</v>
      </c>
      <c r="J821" t="s">
        <v>99</v>
      </c>
      <c r="K821" t="s">
        <v>100</v>
      </c>
      <c r="L821" t="s">
        <v>101</v>
      </c>
      <c r="M821" t="s">
        <v>102</v>
      </c>
      <c r="N821" t="s">
        <v>103</v>
      </c>
      <c r="O821" t="s">
        <v>198</v>
      </c>
      <c r="P821">
        <v>3</v>
      </c>
      <c r="Q821">
        <v>850</v>
      </c>
      <c r="R821">
        <v>0.1</v>
      </c>
      <c r="S821">
        <v>418</v>
      </c>
      <c r="T821">
        <f>Table1_1[[#This Row],[Quantity]]*Table1_1[[#This Row],[Unit_Price]]</f>
        <v>2550</v>
      </c>
      <c r="U821">
        <f>Table1_1[[#This Row],[Discount]]*Table1_1[[#This Row],[Revenue]]</f>
        <v>255</v>
      </c>
      <c r="V821">
        <f>Table1_1[[#This Row],[Revenue]]-Table1_1[[#This Row],[Discount_amount]]-Table1_1[[#This Row],[Shipping_Cost]]</f>
        <v>1877</v>
      </c>
      <c r="W821" t="s">
        <v>105</v>
      </c>
      <c r="X821" t="s">
        <v>106</v>
      </c>
      <c r="Y821">
        <v>2026</v>
      </c>
      <c r="Z821">
        <v>2</v>
      </c>
      <c r="AA821" t="s">
        <v>1711</v>
      </c>
      <c r="AB821" t="s">
        <v>1720</v>
      </c>
    </row>
    <row r="822" spans="1:28" x14ac:dyDescent="0.25">
      <c r="A822" s="17" t="s">
        <v>2541</v>
      </c>
      <c r="B822" s="6">
        <v>46218</v>
      </c>
      <c r="C822" t="s">
        <v>378</v>
      </c>
      <c r="D822" t="s">
        <v>267</v>
      </c>
      <c r="E822" t="s">
        <v>95</v>
      </c>
      <c r="F822">
        <v>28</v>
      </c>
      <c r="G822" t="s">
        <v>111</v>
      </c>
      <c r="H822" t="s">
        <v>236</v>
      </c>
      <c r="I822" t="s">
        <v>237</v>
      </c>
      <c r="J822" t="s">
        <v>147</v>
      </c>
      <c r="K822" t="s">
        <v>115</v>
      </c>
      <c r="L822" t="s">
        <v>116</v>
      </c>
      <c r="M822" t="s">
        <v>117</v>
      </c>
      <c r="N822" t="s">
        <v>118</v>
      </c>
      <c r="O822" t="s">
        <v>194</v>
      </c>
      <c r="P822">
        <v>6</v>
      </c>
      <c r="Q822">
        <v>1600</v>
      </c>
      <c r="R822">
        <v>0.05</v>
      </c>
      <c r="S822">
        <v>253</v>
      </c>
      <c r="T822">
        <f>Table1_1[[#This Row],[Quantity]]*Table1_1[[#This Row],[Unit_Price]]</f>
        <v>9600</v>
      </c>
      <c r="U822">
        <f>Table1_1[[#This Row],[Discount]]*Table1_1[[#This Row],[Revenue]]</f>
        <v>480</v>
      </c>
      <c r="V822">
        <f>Table1_1[[#This Row],[Revenue]]-Table1_1[[#This Row],[Discount_amount]]-Table1_1[[#This Row],[Shipping_Cost]]</f>
        <v>8867</v>
      </c>
      <c r="W822" t="s">
        <v>120</v>
      </c>
      <c r="X822" t="s">
        <v>129</v>
      </c>
      <c r="Y822">
        <v>2026</v>
      </c>
      <c r="Z822">
        <v>3</v>
      </c>
      <c r="AA822" t="s">
        <v>1702</v>
      </c>
      <c r="AB822" t="s">
        <v>1703</v>
      </c>
    </row>
    <row r="823" spans="1:28" x14ac:dyDescent="0.25">
      <c r="A823" s="17" t="s">
        <v>2542</v>
      </c>
      <c r="B823" s="6">
        <v>46088</v>
      </c>
      <c r="C823" t="s">
        <v>330</v>
      </c>
      <c r="D823" t="s">
        <v>447</v>
      </c>
      <c r="E823" t="s">
        <v>110</v>
      </c>
      <c r="F823">
        <v>32</v>
      </c>
      <c r="G823" t="s">
        <v>111</v>
      </c>
      <c r="H823" t="s">
        <v>112</v>
      </c>
      <c r="I823" t="s">
        <v>173</v>
      </c>
      <c r="J823" t="s">
        <v>147</v>
      </c>
      <c r="K823" t="s">
        <v>339</v>
      </c>
      <c r="L823" t="s">
        <v>340</v>
      </c>
      <c r="M823" t="s">
        <v>102</v>
      </c>
      <c r="N823" t="s">
        <v>342</v>
      </c>
      <c r="O823" t="s">
        <v>194</v>
      </c>
      <c r="P823">
        <v>3</v>
      </c>
      <c r="Q823">
        <v>65000</v>
      </c>
      <c r="R823">
        <v>0.1</v>
      </c>
      <c r="S823">
        <v>175</v>
      </c>
      <c r="T823">
        <f>Table1_1[[#This Row],[Quantity]]*Table1_1[[#This Row],[Unit_Price]]</f>
        <v>195000</v>
      </c>
      <c r="U823">
        <f>Table1_1[[#This Row],[Discount]]*Table1_1[[#This Row],[Revenue]]</f>
        <v>19500</v>
      </c>
      <c r="V823">
        <f>Table1_1[[#This Row],[Revenue]]-Table1_1[[#This Row],[Discount_amount]]-Table1_1[[#This Row],[Shipping_Cost]]</f>
        <v>175325</v>
      </c>
      <c r="W823" t="s">
        <v>1716</v>
      </c>
      <c r="X823" t="s">
        <v>129</v>
      </c>
      <c r="Y823">
        <v>2026</v>
      </c>
      <c r="Z823">
        <v>1</v>
      </c>
      <c r="AA823" t="s">
        <v>1717</v>
      </c>
      <c r="AB823" t="s">
        <v>1728</v>
      </c>
    </row>
    <row r="824" spans="1:28" x14ac:dyDescent="0.25">
      <c r="A824" s="17" t="s">
        <v>2543</v>
      </c>
      <c r="B824" s="6">
        <v>46181</v>
      </c>
      <c r="C824" t="s">
        <v>1508</v>
      </c>
      <c r="D824" t="s">
        <v>1472</v>
      </c>
      <c r="E824" t="s">
        <v>110</v>
      </c>
      <c r="F824">
        <v>44</v>
      </c>
      <c r="G824" t="s">
        <v>96</v>
      </c>
      <c r="H824" t="s">
        <v>97</v>
      </c>
      <c r="I824" t="s">
        <v>98</v>
      </c>
      <c r="J824" t="s">
        <v>99</v>
      </c>
      <c r="K824" t="s">
        <v>182</v>
      </c>
      <c r="L824" t="s">
        <v>183</v>
      </c>
      <c r="M824" t="s">
        <v>138</v>
      </c>
      <c r="N824" t="s">
        <v>184</v>
      </c>
      <c r="O824" t="s">
        <v>148</v>
      </c>
      <c r="P824">
        <v>5</v>
      </c>
      <c r="Q824">
        <v>650</v>
      </c>
      <c r="R824">
        <v>0.1</v>
      </c>
      <c r="S824">
        <v>241</v>
      </c>
      <c r="T824">
        <f>Table1_1[[#This Row],[Quantity]]*Table1_1[[#This Row],[Unit_Price]]</f>
        <v>3250</v>
      </c>
      <c r="U824">
        <f>Table1_1[[#This Row],[Discount]]*Table1_1[[#This Row],[Revenue]]</f>
        <v>325</v>
      </c>
      <c r="V824">
        <f>Table1_1[[#This Row],[Revenue]]-Table1_1[[#This Row],[Discount_amount]]-Table1_1[[#This Row],[Shipping_Cost]]</f>
        <v>2684</v>
      </c>
      <c r="W824" t="s">
        <v>120</v>
      </c>
      <c r="X824" t="s">
        <v>129</v>
      </c>
      <c r="Y824">
        <v>2026</v>
      </c>
      <c r="Z824">
        <v>2</v>
      </c>
      <c r="AA824" t="s">
        <v>1714</v>
      </c>
      <c r="AB824" t="s">
        <v>1737</v>
      </c>
    </row>
    <row r="825" spans="1:28" x14ac:dyDescent="0.25">
      <c r="A825" s="17" t="s">
        <v>2544</v>
      </c>
      <c r="B825" s="6">
        <v>46213</v>
      </c>
      <c r="C825" t="s">
        <v>757</v>
      </c>
      <c r="D825" t="s">
        <v>462</v>
      </c>
      <c r="E825" t="s">
        <v>110</v>
      </c>
      <c r="F825">
        <v>33</v>
      </c>
      <c r="G825" t="s">
        <v>111</v>
      </c>
      <c r="H825" t="s">
        <v>145</v>
      </c>
      <c r="I825" t="s">
        <v>303</v>
      </c>
      <c r="J825" t="s">
        <v>99</v>
      </c>
      <c r="K825" t="s">
        <v>222</v>
      </c>
      <c r="L825" t="s">
        <v>1739</v>
      </c>
      <c r="M825" t="s">
        <v>102</v>
      </c>
      <c r="N825" t="s">
        <v>103</v>
      </c>
      <c r="O825" t="s">
        <v>154</v>
      </c>
      <c r="P825">
        <v>7</v>
      </c>
      <c r="Q825">
        <v>1600</v>
      </c>
      <c r="R825">
        <v>0.2</v>
      </c>
      <c r="S825">
        <v>497</v>
      </c>
      <c r="T825">
        <f>Table1_1[[#This Row],[Quantity]]*Table1_1[[#This Row],[Unit_Price]]</f>
        <v>11200</v>
      </c>
      <c r="U825">
        <f>Table1_1[[#This Row],[Discount]]*Table1_1[[#This Row],[Revenue]]</f>
        <v>2240</v>
      </c>
      <c r="V825">
        <f>Table1_1[[#This Row],[Revenue]]-Table1_1[[#This Row],[Discount_amount]]-Table1_1[[#This Row],[Shipping_Cost]]</f>
        <v>8463</v>
      </c>
      <c r="W825" t="s">
        <v>120</v>
      </c>
      <c r="X825" t="s">
        <v>106</v>
      </c>
      <c r="Y825">
        <v>2026</v>
      </c>
      <c r="Z825">
        <v>3</v>
      </c>
      <c r="AA825" t="s">
        <v>1702</v>
      </c>
      <c r="AB825" t="s">
        <v>1722</v>
      </c>
    </row>
    <row r="826" spans="1:28" x14ac:dyDescent="0.25">
      <c r="A826" s="17" t="s">
        <v>2545</v>
      </c>
      <c r="B826" s="6">
        <v>46031</v>
      </c>
      <c r="C826" t="s">
        <v>1137</v>
      </c>
      <c r="D826" t="s">
        <v>959</v>
      </c>
      <c r="E826" t="s">
        <v>95</v>
      </c>
      <c r="F826">
        <v>24</v>
      </c>
      <c r="G826" t="s">
        <v>133</v>
      </c>
      <c r="H826" t="s">
        <v>390</v>
      </c>
      <c r="I826" t="s">
        <v>391</v>
      </c>
      <c r="J826" t="s">
        <v>99</v>
      </c>
      <c r="K826" t="s">
        <v>339</v>
      </c>
      <c r="L826" t="s">
        <v>340</v>
      </c>
      <c r="M826" t="s">
        <v>102</v>
      </c>
      <c r="N826" t="s">
        <v>342</v>
      </c>
      <c r="O826" t="s">
        <v>169</v>
      </c>
      <c r="P826">
        <v>5</v>
      </c>
      <c r="Q826">
        <v>65000</v>
      </c>
      <c r="R826">
        <v>0.15</v>
      </c>
      <c r="S826">
        <v>374</v>
      </c>
      <c r="T826">
        <f>Table1_1[[#This Row],[Quantity]]*Table1_1[[#This Row],[Unit_Price]]</f>
        <v>325000</v>
      </c>
      <c r="U826">
        <f>Table1_1[[#This Row],[Discount]]*Table1_1[[#This Row],[Revenue]]</f>
        <v>48750</v>
      </c>
      <c r="V826">
        <f>Table1_1[[#This Row],[Revenue]]-Table1_1[[#This Row],[Discount_amount]]-Table1_1[[#This Row],[Shipping_Cost]]</f>
        <v>275876</v>
      </c>
      <c r="W826" t="s">
        <v>1708</v>
      </c>
      <c r="X826" t="s">
        <v>106</v>
      </c>
      <c r="Y826">
        <v>2026</v>
      </c>
      <c r="Z826">
        <v>1</v>
      </c>
      <c r="AA826" t="s">
        <v>1735</v>
      </c>
      <c r="AB826" t="s">
        <v>1722</v>
      </c>
    </row>
    <row r="827" spans="1:28" x14ac:dyDescent="0.25">
      <c r="A827" s="17" t="s">
        <v>2546</v>
      </c>
      <c r="B827" s="6">
        <v>46194</v>
      </c>
      <c r="C827" t="s">
        <v>753</v>
      </c>
      <c r="D827" t="s">
        <v>1098</v>
      </c>
      <c r="E827" t="s">
        <v>110</v>
      </c>
      <c r="F827">
        <v>27</v>
      </c>
      <c r="G827" t="s">
        <v>96</v>
      </c>
      <c r="H827" t="s">
        <v>207</v>
      </c>
      <c r="I827" t="s">
        <v>270</v>
      </c>
      <c r="J827" t="s">
        <v>114</v>
      </c>
      <c r="K827" t="s">
        <v>174</v>
      </c>
      <c r="L827" t="s">
        <v>1724</v>
      </c>
      <c r="M827" t="s">
        <v>102</v>
      </c>
      <c r="N827" t="s">
        <v>176</v>
      </c>
      <c r="O827" t="s">
        <v>148</v>
      </c>
      <c r="P827">
        <v>7</v>
      </c>
      <c r="Q827">
        <v>12500</v>
      </c>
      <c r="R827">
        <v>0.15</v>
      </c>
      <c r="S827">
        <v>397</v>
      </c>
      <c r="T827">
        <f>Table1_1[[#This Row],[Quantity]]*Table1_1[[#This Row],[Unit_Price]]</f>
        <v>87500</v>
      </c>
      <c r="U827">
        <f>Table1_1[[#This Row],[Discount]]*Table1_1[[#This Row],[Revenue]]</f>
        <v>13125</v>
      </c>
      <c r="V827">
        <f>Table1_1[[#This Row],[Revenue]]-Table1_1[[#This Row],[Discount_amount]]-Table1_1[[#This Row],[Shipping_Cost]]</f>
        <v>73978</v>
      </c>
      <c r="W827" t="s">
        <v>1708</v>
      </c>
      <c r="X827" t="s">
        <v>106</v>
      </c>
      <c r="Y827">
        <v>2026</v>
      </c>
      <c r="Z827">
        <v>2</v>
      </c>
      <c r="AA827" t="s">
        <v>1714</v>
      </c>
      <c r="AB827" t="s">
        <v>1712</v>
      </c>
    </row>
    <row r="828" spans="1:28" x14ac:dyDescent="0.25">
      <c r="A828" s="17" t="s">
        <v>2547</v>
      </c>
      <c r="B828" s="6">
        <v>46123</v>
      </c>
      <c r="C828" t="s">
        <v>1513</v>
      </c>
      <c r="D828" t="s">
        <v>297</v>
      </c>
      <c r="E828" t="s">
        <v>110</v>
      </c>
      <c r="F828">
        <v>22</v>
      </c>
      <c r="G828" t="s">
        <v>111</v>
      </c>
      <c r="H828" t="s">
        <v>192</v>
      </c>
      <c r="I828" t="s">
        <v>193</v>
      </c>
      <c r="J828" t="s">
        <v>114</v>
      </c>
      <c r="K828" t="s">
        <v>100</v>
      </c>
      <c r="L828" t="s">
        <v>101</v>
      </c>
      <c r="M828" t="s">
        <v>102</v>
      </c>
      <c r="N828" t="s">
        <v>103</v>
      </c>
      <c r="O828" t="s">
        <v>148</v>
      </c>
      <c r="P828">
        <v>7</v>
      </c>
      <c r="Q828">
        <v>850</v>
      </c>
      <c r="R828">
        <v>0</v>
      </c>
      <c r="S828">
        <v>274</v>
      </c>
      <c r="T828">
        <f>Table1_1[[#This Row],[Quantity]]*Table1_1[[#This Row],[Unit_Price]]</f>
        <v>5950</v>
      </c>
      <c r="U828">
        <f>Table1_1[[#This Row],[Discount]]*Table1_1[[#This Row],[Revenue]]</f>
        <v>0</v>
      </c>
      <c r="V828">
        <f>Table1_1[[#This Row],[Revenue]]-Table1_1[[#This Row],[Discount_amount]]-Table1_1[[#This Row],[Shipping_Cost]]</f>
        <v>5676</v>
      </c>
      <c r="W828" t="s">
        <v>224</v>
      </c>
      <c r="X828" t="s">
        <v>129</v>
      </c>
      <c r="Y828">
        <v>2026</v>
      </c>
      <c r="Z828">
        <v>2</v>
      </c>
      <c r="AA828" t="s">
        <v>1711</v>
      </c>
      <c r="AB828" t="s">
        <v>1728</v>
      </c>
    </row>
    <row r="829" spans="1:28" x14ac:dyDescent="0.25">
      <c r="A829" s="17" t="s">
        <v>2548</v>
      </c>
      <c r="B829" s="6">
        <v>46142</v>
      </c>
      <c r="C829" t="s">
        <v>677</v>
      </c>
      <c r="D829" t="s">
        <v>1034</v>
      </c>
      <c r="E829" t="s">
        <v>95</v>
      </c>
      <c r="F829">
        <v>31</v>
      </c>
      <c r="G829" t="s">
        <v>111</v>
      </c>
      <c r="H829" t="s">
        <v>152</v>
      </c>
      <c r="I829" t="s">
        <v>153</v>
      </c>
      <c r="J829" t="s">
        <v>99</v>
      </c>
      <c r="K829" t="s">
        <v>238</v>
      </c>
      <c r="L829" t="s">
        <v>239</v>
      </c>
      <c r="M829" t="s">
        <v>126</v>
      </c>
      <c r="N829" t="s">
        <v>240</v>
      </c>
      <c r="O829" t="s">
        <v>169</v>
      </c>
      <c r="P829">
        <v>3</v>
      </c>
      <c r="Q829">
        <v>10500</v>
      </c>
      <c r="R829">
        <v>0.1</v>
      </c>
      <c r="S829">
        <v>115</v>
      </c>
      <c r="T829">
        <f>Table1_1[[#This Row],[Quantity]]*Table1_1[[#This Row],[Unit_Price]]</f>
        <v>31500</v>
      </c>
      <c r="U829">
        <f>Table1_1[[#This Row],[Discount]]*Table1_1[[#This Row],[Revenue]]</f>
        <v>3150</v>
      </c>
      <c r="V829">
        <f>Table1_1[[#This Row],[Revenue]]-Table1_1[[#This Row],[Discount_amount]]-Table1_1[[#This Row],[Shipping_Cost]]</f>
        <v>28235</v>
      </c>
      <c r="W829" t="s">
        <v>1716</v>
      </c>
      <c r="X829" t="s">
        <v>106</v>
      </c>
      <c r="Y829">
        <v>2026</v>
      </c>
      <c r="Z829">
        <v>2</v>
      </c>
      <c r="AA829" t="s">
        <v>1711</v>
      </c>
      <c r="AB829" t="s">
        <v>1720</v>
      </c>
    </row>
    <row r="830" spans="1:28" x14ac:dyDescent="0.25">
      <c r="A830" s="17" t="s">
        <v>2549</v>
      </c>
      <c r="B830" s="6">
        <v>46030</v>
      </c>
      <c r="C830" t="s">
        <v>1070</v>
      </c>
      <c r="D830" t="s">
        <v>964</v>
      </c>
      <c r="E830" t="s">
        <v>95</v>
      </c>
      <c r="F830">
        <v>30</v>
      </c>
      <c r="G830" t="s">
        <v>111</v>
      </c>
      <c r="H830" t="s">
        <v>192</v>
      </c>
      <c r="I830" t="s">
        <v>193</v>
      </c>
      <c r="J830" t="s">
        <v>147</v>
      </c>
      <c r="K830" t="s">
        <v>238</v>
      </c>
      <c r="L830" t="s">
        <v>239</v>
      </c>
      <c r="M830" t="s">
        <v>126</v>
      </c>
      <c r="N830" t="s">
        <v>240</v>
      </c>
      <c r="O830" t="s">
        <v>104</v>
      </c>
      <c r="P830">
        <v>6</v>
      </c>
      <c r="Q830">
        <v>10500</v>
      </c>
      <c r="R830">
        <v>0.05</v>
      </c>
      <c r="S830">
        <v>290</v>
      </c>
      <c r="T830">
        <f>Table1_1[[#This Row],[Quantity]]*Table1_1[[#This Row],[Unit_Price]]</f>
        <v>63000</v>
      </c>
      <c r="U830">
        <f>Table1_1[[#This Row],[Discount]]*Table1_1[[#This Row],[Revenue]]</f>
        <v>3150</v>
      </c>
      <c r="V830">
        <f>Table1_1[[#This Row],[Revenue]]-Table1_1[[#This Row],[Discount_amount]]-Table1_1[[#This Row],[Shipping_Cost]]</f>
        <v>59560</v>
      </c>
      <c r="W830" t="s">
        <v>224</v>
      </c>
      <c r="X830" t="s">
        <v>106</v>
      </c>
      <c r="Y830">
        <v>2026</v>
      </c>
      <c r="Z830">
        <v>1</v>
      </c>
      <c r="AA830" t="s">
        <v>1735</v>
      </c>
      <c r="AB830" t="s">
        <v>1720</v>
      </c>
    </row>
    <row r="831" spans="1:28" x14ac:dyDescent="0.25">
      <c r="A831" s="17" t="s">
        <v>2550</v>
      </c>
      <c r="B831" s="6">
        <v>46114</v>
      </c>
      <c r="C831" t="s">
        <v>624</v>
      </c>
      <c r="D831" t="s">
        <v>1463</v>
      </c>
      <c r="E831" t="s">
        <v>95</v>
      </c>
      <c r="F831">
        <v>40</v>
      </c>
      <c r="G831" t="s">
        <v>111</v>
      </c>
      <c r="H831" t="s">
        <v>152</v>
      </c>
      <c r="I831" t="s">
        <v>153</v>
      </c>
      <c r="J831" t="s">
        <v>147</v>
      </c>
      <c r="K831" t="s">
        <v>254</v>
      </c>
      <c r="L831" t="s">
        <v>255</v>
      </c>
      <c r="M831" t="s">
        <v>232</v>
      </c>
      <c r="N831" t="s">
        <v>256</v>
      </c>
      <c r="O831" t="s">
        <v>140</v>
      </c>
      <c r="P831">
        <v>5</v>
      </c>
      <c r="Q831">
        <v>400</v>
      </c>
      <c r="R831">
        <v>0.05</v>
      </c>
      <c r="S831">
        <v>305</v>
      </c>
      <c r="T831">
        <f>Table1_1[[#This Row],[Quantity]]*Table1_1[[#This Row],[Unit_Price]]</f>
        <v>2000</v>
      </c>
      <c r="U831">
        <f>Table1_1[[#This Row],[Discount]]*Table1_1[[#This Row],[Revenue]]</f>
        <v>100</v>
      </c>
      <c r="V831">
        <f>Table1_1[[#This Row],[Revenue]]-Table1_1[[#This Row],[Discount_amount]]-Table1_1[[#This Row],[Shipping_Cost]]</f>
        <v>1595</v>
      </c>
      <c r="W831" t="s">
        <v>120</v>
      </c>
      <c r="X831" t="s">
        <v>106</v>
      </c>
      <c r="Y831">
        <v>2026</v>
      </c>
      <c r="Z831">
        <v>2</v>
      </c>
      <c r="AA831" t="s">
        <v>1711</v>
      </c>
      <c r="AB831" t="s">
        <v>1720</v>
      </c>
    </row>
    <row r="832" spans="1:28" x14ac:dyDescent="0.25">
      <c r="A832" s="17" t="s">
        <v>2551</v>
      </c>
      <c r="B832" s="6">
        <v>46050</v>
      </c>
      <c r="C832" t="s">
        <v>344</v>
      </c>
      <c r="D832" t="s">
        <v>599</v>
      </c>
      <c r="E832" t="s">
        <v>95</v>
      </c>
      <c r="F832">
        <v>37</v>
      </c>
      <c r="G832" t="s">
        <v>159</v>
      </c>
      <c r="H832" t="s">
        <v>160</v>
      </c>
      <c r="I832" t="s">
        <v>161</v>
      </c>
      <c r="J832" t="s">
        <v>99</v>
      </c>
      <c r="K832" t="s">
        <v>230</v>
      </c>
      <c r="L832" t="s">
        <v>231</v>
      </c>
      <c r="M832" t="s">
        <v>232</v>
      </c>
      <c r="N832" t="s">
        <v>233</v>
      </c>
      <c r="O832" t="s">
        <v>198</v>
      </c>
      <c r="P832">
        <v>4</v>
      </c>
      <c r="Q832">
        <v>300</v>
      </c>
      <c r="R832">
        <v>0.05</v>
      </c>
      <c r="S832">
        <v>270</v>
      </c>
      <c r="T832">
        <f>Table1_1[[#This Row],[Quantity]]*Table1_1[[#This Row],[Unit_Price]]</f>
        <v>1200</v>
      </c>
      <c r="U832">
        <f>Table1_1[[#This Row],[Discount]]*Table1_1[[#This Row],[Revenue]]</f>
        <v>60</v>
      </c>
      <c r="V832">
        <f>Table1_1[[#This Row],[Revenue]]-Table1_1[[#This Row],[Discount_amount]]-Table1_1[[#This Row],[Shipping_Cost]]</f>
        <v>870</v>
      </c>
      <c r="W832" t="s">
        <v>1716</v>
      </c>
      <c r="X832" t="s">
        <v>106</v>
      </c>
      <c r="Y832">
        <v>2026</v>
      </c>
      <c r="Z832">
        <v>1</v>
      </c>
      <c r="AA832" t="s">
        <v>1735</v>
      </c>
      <c r="AB832" t="s">
        <v>1703</v>
      </c>
    </row>
    <row r="833" spans="1:28" x14ac:dyDescent="0.25">
      <c r="A833" s="17" t="s">
        <v>2552</v>
      </c>
      <c r="B833" s="6">
        <v>46222</v>
      </c>
      <c r="C833" t="s">
        <v>981</v>
      </c>
      <c r="D833" t="s">
        <v>437</v>
      </c>
      <c r="E833" t="s">
        <v>110</v>
      </c>
      <c r="F833">
        <v>44</v>
      </c>
      <c r="G833" t="s">
        <v>111</v>
      </c>
      <c r="H833" t="s">
        <v>152</v>
      </c>
      <c r="I833" t="s">
        <v>153</v>
      </c>
      <c r="J833" t="s">
        <v>147</v>
      </c>
      <c r="K833" t="s">
        <v>115</v>
      </c>
      <c r="L833" t="s">
        <v>116</v>
      </c>
      <c r="M833" t="s">
        <v>117</v>
      </c>
      <c r="N833" t="s">
        <v>118</v>
      </c>
      <c r="O833" t="s">
        <v>119</v>
      </c>
      <c r="P833">
        <v>4</v>
      </c>
      <c r="Q833">
        <v>1600</v>
      </c>
      <c r="R833">
        <v>0</v>
      </c>
      <c r="S833">
        <v>273</v>
      </c>
      <c r="T833">
        <f>Table1_1[[#This Row],[Quantity]]*Table1_1[[#This Row],[Unit_Price]]</f>
        <v>6400</v>
      </c>
      <c r="U833">
        <f>Table1_1[[#This Row],[Discount]]*Table1_1[[#This Row],[Revenue]]</f>
        <v>0</v>
      </c>
      <c r="V833">
        <f>Table1_1[[#This Row],[Revenue]]-Table1_1[[#This Row],[Discount_amount]]-Table1_1[[#This Row],[Shipping_Cost]]</f>
        <v>6127</v>
      </c>
      <c r="W833" t="s">
        <v>120</v>
      </c>
      <c r="X833" t="s">
        <v>106</v>
      </c>
      <c r="Y833">
        <v>2026</v>
      </c>
      <c r="Z833">
        <v>3</v>
      </c>
      <c r="AA833" t="s">
        <v>1702</v>
      </c>
      <c r="AB833" t="s">
        <v>1712</v>
      </c>
    </row>
    <row r="834" spans="1:28" x14ac:dyDescent="0.25">
      <c r="A834" s="17" t="s">
        <v>2553</v>
      </c>
      <c r="B834" s="6">
        <v>46178</v>
      </c>
      <c r="C834" t="s">
        <v>1487</v>
      </c>
      <c r="D834" t="s">
        <v>345</v>
      </c>
      <c r="E834" t="s">
        <v>95</v>
      </c>
      <c r="F834">
        <v>38</v>
      </c>
      <c r="G834" t="s">
        <v>111</v>
      </c>
      <c r="H834" t="s">
        <v>112</v>
      </c>
      <c r="I834" t="s">
        <v>173</v>
      </c>
      <c r="J834" t="s">
        <v>147</v>
      </c>
      <c r="K834" t="s">
        <v>136</v>
      </c>
      <c r="L834" t="s">
        <v>137</v>
      </c>
      <c r="M834" t="s">
        <v>138</v>
      </c>
      <c r="N834" t="s">
        <v>139</v>
      </c>
      <c r="O834" t="s">
        <v>154</v>
      </c>
      <c r="P834">
        <v>2</v>
      </c>
      <c r="Q834">
        <v>1200</v>
      </c>
      <c r="R834">
        <v>0</v>
      </c>
      <c r="S834">
        <v>472</v>
      </c>
      <c r="T834">
        <f>Table1_1[[#This Row],[Quantity]]*Table1_1[[#This Row],[Unit_Price]]</f>
        <v>2400</v>
      </c>
      <c r="U834">
        <f>Table1_1[[#This Row],[Discount]]*Table1_1[[#This Row],[Revenue]]</f>
        <v>0</v>
      </c>
      <c r="V834">
        <f>Table1_1[[#This Row],[Revenue]]-Table1_1[[#This Row],[Discount_amount]]-Table1_1[[#This Row],[Shipping_Cost]]</f>
        <v>1928</v>
      </c>
      <c r="W834" t="s">
        <v>105</v>
      </c>
      <c r="X834" t="s">
        <v>106</v>
      </c>
      <c r="Y834">
        <v>2026</v>
      </c>
      <c r="Z834">
        <v>2</v>
      </c>
      <c r="AA834" t="s">
        <v>1714</v>
      </c>
      <c r="AB834" t="s">
        <v>1722</v>
      </c>
    </row>
    <row r="835" spans="1:28" x14ac:dyDescent="0.25">
      <c r="A835" s="17" t="s">
        <v>2554</v>
      </c>
      <c r="B835" s="6">
        <v>46109</v>
      </c>
      <c r="C835" t="s">
        <v>1023</v>
      </c>
      <c r="D835" t="s">
        <v>793</v>
      </c>
      <c r="E835" t="s">
        <v>95</v>
      </c>
      <c r="F835">
        <v>36</v>
      </c>
      <c r="G835" t="s">
        <v>96</v>
      </c>
      <c r="H835" t="s">
        <v>207</v>
      </c>
      <c r="I835" t="s">
        <v>270</v>
      </c>
      <c r="J835" t="s">
        <v>147</v>
      </c>
      <c r="K835" t="s">
        <v>136</v>
      </c>
      <c r="L835" t="s">
        <v>137</v>
      </c>
      <c r="M835" t="s">
        <v>138</v>
      </c>
      <c r="N835" t="s">
        <v>139</v>
      </c>
      <c r="O835" t="s">
        <v>154</v>
      </c>
      <c r="P835">
        <v>2</v>
      </c>
      <c r="Q835">
        <v>1200</v>
      </c>
      <c r="R835">
        <v>0.15</v>
      </c>
      <c r="S835">
        <v>183</v>
      </c>
      <c r="T835">
        <f>Table1_1[[#This Row],[Quantity]]*Table1_1[[#This Row],[Unit_Price]]</f>
        <v>2400</v>
      </c>
      <c r="U835">
        <f>Table1_1[[#This Row],[Discount]]*Table1_1[[#This Row],[Revenue]]</f>
        <v>360</v>
      </c>
      <c r="V835">
        <f>Table1_1[[#This Row],[Revenue]]-Table1_1[[#This Row],[Discount_amount]]-Table1_1[[#This Row],[Shipping_Cost]]</f>
        <v>1857</v>
      </c>
      <c r="W835" t="s">
        <v>1716</v>
      </c>
      <c r="X835" t="s">
        <v>106</v>
      </c>
      <c r="Y835">
        <v>2026</v>
      </c>
      <c r="Z835">
        <v>1</v>
      </c>
      <c r="AA835" t="s">
        <v>1717</v>
      </c>
      <c r="AB835" t="s">
        <v>1728</v>
      </c>
    </row>
    <row r="836" spans="1:28" x14ac:dyDescent="0.25">
      <c r="A836" s="17" t="s">
        <v>2555</v>
      </c>
      <c r="B836" s="6">
        <v>46246</v>
      </c>
      <c r="C836" t="s">
        <v>504</v>
      </c>
      <c r="D836" t="s">
        <v>840</v>
      </c>
      <c r="E836" t="s">
        <v>95</v>
      </c>
      <c r="F836">
        <v>24</v>
      </c>
      <c r="G836" t="s">
        <v>133</v>
      </c>
      <c r="H836" t="s">
        <v>390</v>
      </c>
      <c r="I836" t="s">
        <v>391</v>
      </c>
      <c r="J836" t="s">
        <v>99</v>
      </c>
      <c r="K836" t="s">
        <v>238</v>
      </c>
      <c r="L836" t="s">
        <v>239</v>
      </c>
      <c r="M836" t="s">
        <v>126</v>
      </c>
      <c r="N836" t="s">
        <v>240</v>
      </c>
      <c r="O836" t="s">
        <v>148</v>
      </c>
      <c r="P836">
        <v>6</v>
      </c>
      <c r="Q836">
        <v>10500</v>
      </c>
      <c r="R836">
        <v>0</v>
      </c>
      <c r="S836">
        <v>112</v>
      </c>
      <c r="T836">
        <f>Table1_1[[#This Row],[Quantity]]*Table1_1[[#This Row],[Unit_Price]]</f>
        <v>63000</v>
      </c>
      <c r="U836">
        <f>Table1_1[[#This Row],[Discount]]*Table1_1[[#This Row],[Revenue]]</f>
        <v>0</v>
      </c>
      <c r="V836">
        <f>Table1_1[[#This Row],[Revenue]]-Table1_1[[#This Row],[Discount_amount]]-Table1_1[[#This Row],[Shipping_Cost]]</f>
        <v>62888</v>
      </c>
      <c r="W836" t="s">
        <v>105</v>
      </c>
      <c r="X836" t="s">
        <v>129</v>
      </c>
      <c r="Y836">
        <v>2026</v>
      </c>
      <c r="Z836">
        <v>3</v>
      </c>
      <c r="AA836" t="s">
        <v>1743</v>
      </c>
      <c r="AB836" t="s">
        <v>1703</v>
      </c>
    </row>
    <row r="837" spans="1:28" x14ac:dyDescent="0.25">
      <c r="A837" s="17" t="s">
        <v>2556</v>
      </c>
      <c r="B837" s="6">
        <v>46132</v>
      </c>
      <c r="C837" t="s">
        <v>1023</v>
      </c>
      <c r="D837" t="s">
        <v>1458</v>
      </c>
      <c r="E837" t="s">
        <v>95</v>
      </c>
      <c r="F837">
        <v>49</v>
      </c>
      <c r="G837" t="s">
        <v>96</v>
      </c>
      <c r="H837" t="s">
        <v>228</v>
      </c>
      <c r="I837" t="s">
        <v>229</v>
      </c>
      <c r="J837" t="s">
        <v>114</v>
      </c>
      <c r="K837" t="s">
        <v>339</v>
      </c>
      <c r="L837" t="s">
        <v>340</v>
      </c>
      <c r="M837" t="s">
        <v>102</v>
      </c>
      <c r="N837" t="s">
        <v>342</v>
      </c>
      <c r="O837" t="s">
        <v>169</v>
      </c>
      <c r="P837">
        <v>6</v>
      </c>
      <c r="Q837">
        <v>65000</v>
      </c>
      <c r="R837">
        <v>0.15</v>
      </c>
      <c r="S837">
        <v>126</v>
      </c>
      <c r="T837">
        <f>Table1_1[[#This Row],[Quantity]]*Table1_1[[#This Row],[Unit_Price]]</f>
        <v>390000</v>
      </c>
      <c r="U837">
        <f>Table1_1[[#This Row],[Discount]]*Table1_1[[#This Row],[Revenue]]</f>
        <v>58500</v>
      </c>
      <c r="V837">
        <f>Table1_1[[#This Row],[Revenue]]-Table1_1[[#This Row],[Discount_amount]]-Table1_1[[#This Row],[Shipping_Cost]]</f>
        <v>331374</v>
      </c>
      <c r="W837" t="s">
        <v>1708</v>
      </c>
      <c r="X837" t="s">
        <v>106</v>
      </c>
      <c r="Y837">
        <v>2026</v>
      </c>
      <c r="Z837">
        <v>2</v>
      </c>
      <c r="AA837" t="s">
        <v>1711</v>
      </c>
      <c r="AB837" t="s">
        <v>1737</v>
      </c>
    </row>
    <row r="838" spans="1:28" x14ac:dyDescent="0.25">
      <c r="A838" s="17" t="s">
        <v>2557</v>
      </c>
      <c r="B838" s="6">
        <v>46135</v>
      </c>
      <c r="C838" t="s">
        <v>891</v>
      </c>
      <c r="D838" t="s">
        <v>886</v>
      </c>
      <c r="E838" t="s">
        <v>95</v>
      </c>
      <c r="F838">
        <v>34</v>
      </c>
      <c r="G838" t="s">
        <v>111</v>
      </c>
      <c r="H838" t="s">
        <v>112</v>
      </c>
      <c r="I838" t="s">
        <v>315</v>
      </c>
      <c r="J838" t="s">
        <v>99</v>
      </c>
      <c r="K838" t="s">
        <v>115</v>
      </c>
      <c r="L838" t="s">
        <v>116</v>
      </c>
      <c r="M838" t="s">
        <v>117</v>
      </c>
      <c r="N838" t="s">
        <v>118</v>
      </c>
      <c r="O838" t="s">
        <v>104</v>
      </c>
      <c r="P838">
        <v>2</v>
      </c>
      <c r="Q838">
        <v>1600</v>
      </c>
      <c r="R838">
        <v>0.1</v>
      </c>
      <c r="S838">
        <v>144</v>
      </c>
      <c r="T838">
        <f>Table1_1[[#This Row],[Quantity]]*Table1_1[[#This Row],[Unit_Price]]</f>
        <v>3200</v>
      </c>
      <c r="U838">
        <f>Table1_1[[#This Row],[Discount]]*Table1_1[[#This Row],[Revenue]]</f>
        <v>320</v>
      </c>
      <c r="V838">
        <f>Table1_1[[#This Row],[Revenue]]-Table1_1[[#This Row],[Discount_amount]]-Table1_1[[#This Row],[Shipping_Cost]]</f>
        <v>2736</v>
      </c>
      <c r="W838" t="s">
        <v>105</v>
      </c>
      <c r="X838" t="s">
        <v>141</v>
      </c>
      <c r="Y838">
        <v>2026</v>
      </c>
      <c r="Z838">
        <v>2</v>
      </c>
      <c r="AA838" t="s">
        <v>1711</v>
      </c>
      <c r="AB838" t="s">
        <v>1720</v>
      </c>
    </row>
    <row r="839" spans="1:28" x14ac:dyDescent="0.25">
      <c r="A839" s="17" t="s">
        <v>2558</v>
      </c>
      <c r="B839" s="6">
        <v>46069</v>
      </c>
      <c r="C839" t="s">
        <v>93</v>
      </c>
      <c r="D839" t="s">
        <v>325</v>
      </c>
      <c r="E839" t="s">
        <v>110</v>
      </c>
      <c r="F839">
        <v>34</v>
      </c>
      <c r="G839" t="s">
        <v>159</v>
      </c>
      <c r="H839" t="s">
        <v>249</v>
      </c>
      <c r="I839" t="s">
        <v>250</v>
      </c>
      <c r="J839" t="s">
        <v>114</v>
      </c>
      <c r="K839" t="s">
        <v>230</v>
      </c>
      <c r="L839" t="s">
        <v>231</v>
      </c>
      <c r="M839" t="s">
        <v>232</v>
      </c>
      <c r="N839" t="s">
        <v>233</v>
      </c>
      <c r="O839" t="s">
        <v>169</v>
      </c>
      <c r="P839">
        <v>4</v>
      </c>
      <c r="Q839">
        <v>300</v>
      </c>
      <c r="R839">
        <v>0.1</v>
      </c>
      <c r="S839">
        <v>499</v>
      </c>
      <c r="T839">
        <f>Table1_1[[#This Row],[Quantity]]*Table1_1[[#This Row],[Unit_Price]]</f>
        <v>1200</v>
      </c>
      <c r="U839">
        <f>Table1_1[[#This Row],[Discount]]*Table1_1[[#This Row],[Revenue]]</f>
        <v>120</v>
      </c>
      <c r="V839">
        <f>Table1_1[[#This Row],[Revenue]]-Table1_1[[#This Row],[Discount_amount]]-Table1_1[[#This Row],[Shipping_Cost]]</f>
        <v>581</v>
      </c>
      <c r="W839" t="s">
        <v>1716</v>
      </c>
      <c r="X839" t="s">
        <v>106</v>
      </c>
      <c r="Y839">
        <v>2026</v>
      </c>
      <c r="Z839">
        <v>1</v>
      </c>
      <c r="AA839" t="s">
        <v>1709</v>
      </c>
      <c r="AB839" t="s">
        <v>1737</v>
      </c>
    </row>
    <row r="840" spans="1:28" x14ac:dyDescent="0.25">
      <c r="A840" s="17" t="s">
        <v>2559</v>
      </c>
      <c r="B840" s="6">
        <v>46159</v>
      </c>
      <c r="C840" t="s">
        <v>949</v>
      </c>
      <c r="D840" t="s">
        <v>359</v>
      </c>
      <c r="E840" t="s">
        <v>110</v>
      </c>
      <c r="F840">
        <v>38</v>
      </c>
      <c r="G840" t="s">
        <v>159</v>
      </c>
      <c r="H840" t="s">
        <v>202</v>
      </c>
      <c r="I840" t="s">
        <v>203</v>
      </c>
      <c r="J840" t="s">
        <v>99</v>
      </c>
      <c r="K840" t="s">
        <v>310</v>
      </c>
      <c r="L840" t="s">
        <v>311</v>
      </c>
      <c r="M840" t="s">
        <v>102</v>
      </c>
      <c r="N840" t="s">
        <v>103</v>
      </c>
      <c r="O840" t="s">
        <v>198</v>
      </c>
      <c r="P840">
        <v>5</v>
      </c>
      <c r="Q840">
        <v>1200</v>
      </c>
      <c r="R840">
        <v>0.2</v>
      </c>
      <c r="S840">
        <v>468</v>
      </c>
      <c r="T840">
        <f>Table1_1[[#This Row],[Quantity]]*Table1_1[[#This Row],[Unit_Price]]</f>
        <v>6000</v>
      </c>
      <c r="U840">
        <f>Table1_1[[#This Row],[Discount]]*Table1_1[[#This Row],[Revenue]]</f>
        <v>1200</v>
      </c>
      <c r="V840">
        <f>Table1_1[[#This Row],[Revenue]]-Table1_1[[#This Row],[Discount_amount]]-Table1_1[[#This Row],[Shipping_Cost]]</f>
        <v>4332</v>
      </c>
      <c r="W840" t="s">
        <v>1716</v>
      </c>
      <c r="X840" t="s">
        <v>106</v>
      </c>
      <c r="Y840">
        <v>2026</v>
      </c>
      <c r="Z840">
        <v>2</v>
      </c>
      <c r="AA840" t="s">
        <v>1705</v>
      </c>
      <c r="AB840" t="s">
        <v>1712</v>
      </c>
    </row>
    <row r="841" spans="1:28" x14ac:dyDescent="0.25">
      <c r="A841" s="17" t="s">
        <v>2560</v>
      </c>
      <c r="B841" s="6">
        <v>46253</v>
      </c>
      <c r="C841" t="s">
        <v>235</v>
      </c>
      <c r="D841" t="s">
        <v>306</v>
      </c>
      <c r="E841" t="s">
        <v>110</v>
      </c>
      <c r="F841">
        <v>43</v>
      </c>
      <c r="G841" t="s">
        <v>133</v>
      </c>
      <c r="H841" t="s">
        <v>390</v>
      </c>
      <c r="I841" t="s">
        <v>391</v>
      </c>
      <c r="J841" t="s">
        <v>99</v>
      </c>
      <c r="K841" t="s">
        <v>182</v>
      </c>
      <c r="L841" t="s">
        <v>183</v>
      </c>
      <c r="M841" t="s">
        <v>138</v>
      </c>
      <c r="N841" t="s">
        <v>184</v>
      </c>
      <c r="O841" t="s">
        <v>154</v>
      </c>
      <c r="P841">
        <v>6</v>
      </c>
      <c r="Q841">
        <v>650</v>
      </c>
      <c r="R841">
        <v>0.1</v>
      </c>
      <c r="S841">
        <v>245</v>
      </c>
      <c r="T841">
        <f>Table1_1[[#This Row],[Quantity]]*Table1_1[[#This Row],[Unit_Price]]</f>
        <v>3900</v>
      </c>
      <c r="U841">
        <f>Table1_1[[#This Row],[Discount]]*Table1_1[[#This Row],[Revenue]]</f>
        <v>390</v>
      </c>
      <c r="V841">
        <f>Table1_1[[#This Row],[Revenue]]-Table1_1[[#This Row],[Discount_amount]]-Table1_1[[#This Row],[Shipping_Cost]]</f>
        <v>3265</v>
      </c>
      <c r="W841" t="s">
        <v>1716</v>
      </c>
      <c r="X841" t="s">
        <v>106</v>
      </c>
      <c r="Y841">
        <v>2026</v>
      </c>
      <c r="Z841">
        <v>3</v>
      </c>
      <c r="AA841" t="s">
        <v>1743</v>
      </c>
      <c r="AB841" t="s">
        <v>1703</v>
      </c>
    </row>
    <row r="842" spans="1:28" x14ac:dyDescent="0.25">
      <c r="A842" s="17" t="s">
        <v>2561</v>
      </c>
      <c r="B842" s="6">
        <v>46072</v>
      </c>
      <c r="C842" t="s">
        <v>150</v>
      </c>
      <c r="D842" t="s">
        <v>820</v>
      </c>
      <c r="E842" t="s">
        <v>110</v>
      </c>
      <c r="F842">
        <v>50</v>
      </c>
      <c r="G842" t="s">
        <v>133</v>
      </c>
      <c r="H842" t="s">
        <v>180</v>
      </c>
      <c r="I842" t="s">
        <v>181</v>
      </c>
      <c r="J842" t="s">
        <v>147</v>
      </c>
      <c r="K842" t="s">
        <v>115</v>
      </c>
      <c r="L842" t="s">
        <v>116</v>
      </c>
      <c r="M842" t="s">
        <v>117</v>
      </c>
      <c r="N842" t="s">
        <v>118</v>
      </c>
      <c r="O842" t="s">
        <v>169</v>
      </c>
      <c r="P842">
        <v>4</v>
      </c>
      <c r="Q842">
        <v>1600</v>
      </c>
      <c r="R842">
        <v>0.1</v>
      </c>
      <c r="S842">
        <v>362</v>
      </c>
      <c r="T842">
        <f>Table1_1[[#This Row],[Quantity]]*Table1_1[[#This Row],[Unit_Price]]</f>
        <v>6400</v>
      </c>
      <c r="U842">
        <f>Table1_1[[#This Row],[Discount]]*Table1_1[[#This Row],[Revenue]]</f>
        <v>640</v>
      </c>
      <c r="V842">
        <f>Table1_1[[#This Row],[Revenue]]-Table1_1[[#This Row],[Discount_amount]]-Table1_1[[#This Row],[Shipping_Cost]]</f>
        <v>5398</v>
      </c>
      <c r="W842" t="s">
        <v>120</v>
      </c>
      <c r="X842" t="s">
        <v>106</v>
      </c>
      <c r="Y842">
        <v>2026</v>
      </c>
      <c r="Z842">
        <v>1</v>
      </c>
      <c r="AA842" t="s">
        <v>1709</v>
      </c>
      <c r="AB842" t="s">
        <v>1720</v>
      </c>
    </row>
    <row r="843" spans="1:28" x14ac:dyDescent="0.25">
      <c r="A843" s="17" t="s">
        <v>2562</v>
      </c>
      <c r="B843" s="6">
        <v>46039</v>
      </c>
      <c r="C843" t="s">
        <v>617</v>
      </c>
      <c r="D843" t="s">
        <v>472</v>
      </c>
      <c r="E843" t="s">
        <v>95</v>
      </c>
      <c r="F843">
        <v>54</v>
      </c>
      <c r="G843" t="s">
        <v>111</v>
      </c>
      <c r="H843" t="s">
        <v>236</v>
      </c>
      <c r="I843" t="s">
        <v>326</v>
      </c>
      <c r="J843" t="s">
        <v>99</v>
      </c>
      <c r="K843" t="s">
        <v>182</v>
      </c>
      <c r="L843" t="s">
        <v>183</v>
      </c>
      <c r="M843" t="s">
        <v>138</v>
      </c>
      <c r="N843" t="s">
        <v>184</v>
      </c>
      <c r="O843" t="s">
        <v>140</v>
      </c>
      <c r="P843">
        <v>1</v>
      </c>
      <c r="Q843">
        <v>650</v>
      </c>
      <c r="R843">
        <v>0</v>
      </c>
      <c r="S843">
        <v>112</v>
      </c>
      <c r="T843">
        <f>Table1_1[[#This Row],[Quantity]]*Table1_1[[#This Row],[Unit_Price]]</f>
        <v>650</v>
      </c>
      <c r="U843">
        <f>Table1_1[[#This Row],[Discount]]*Table1_1[[#This Row],[Revenue]]</f>
        <v>0</v>
      </c>
      <c r="V843">
        <f>Table1_1[[#This Row],[Revenue]]-Table1_1[[#This Row],[Discount_amount]]-Table1_1[[#This Row],[Shipping_Cost]]</f>
        <v>538</v>
      </c>
      <c r="W843" t="s">
        <v>105</v>
      </c>
      <c r="X843" t="s">
        <v>141</v>
      </c>
      <c r="Y843">
        <v>2026</v>
      </c>
      <c r="Z843">
        <v>1</v>
      </c>
      <c r="AA843" t="s">
        <v>1735</v>
      </c>
      <c r="AB843" t="s">
        <v>1728</v>
      </c>
    </row>
    <row r="844" spans="1:28" x14ac:dyDescent="0.25">
      <c r="A844" s="17" t="s">
        <v>2563</v>
      </c>
      <c r="B844" s="6">
        <v>46145</v>
      </c>
      <c r="C844" t="s">
        <v>1203</v>
      </c>
      <c r="D844" t="s">
        <v>1426</v>
      </c>
      <c r="E844" t="s">
        <v>110</v>
      </c>
      <c r="F844">
        <v>55</v>
      </c>
      <c r="G844" t="s">
        <v>111</v>
      </c>
      <c r="H844" t="s">
        <v>112</v>
      </c>
      <c r="I844" t="s">
        <v>315</v>
      </c>
      <c r="J844" t="s">
        <v>147</v>
      </c>
      <c r="K844" t="s">
        <v>339</v>
      </c>
      <c r="L844" t="s">
        <v>340</v>
      </c>
      <c r="M844" t="s">
        <v>102</v>
      </c>
      <c r="N844" t="s">
        <v>342</v>
      </c>
      <c r="O844" t="s">
        <v>140</v>
      </c>
      <c r="P844">
        <v>5</v>
      </c>
      <c r="Q844">
        <v>65000</v>
      </c>
      <c r="R844">
        <v>0.1</v>
      </c>
      <c r="S844">
        <v>220</v>
      </c>
      <c r="T844">
        <f>Table1_1[[#This Row],[Quantity]]*Table1_1[[#This Row],[Unit_Price]]</f>
        <v>325000</v>
      </c>
      <c r="U844">
        <f>Table1_1[[#This Row],[Discount]]*Table1_1[[#This Row],[Revenue]]</f>
        <v>32500</v>
      </c>
      <c r="V844">
        <f>Table1_1[[#This Row],[Revenue]]-Table1_1[[#This Row],[Discount_amount]]-Table1_1[[#This Row],[Shipping_Cost]]</f>
        <v>292280</v>
      </c>
      <c r="W844" t="s">
        <v>105</v>
      </c>
      <c r="X844" t="s">
        <v>129</v>
      </c>
      <c r="Y844">
        <v>2026</v>
      </c>
      <c r="Z844">
        <v>2</v>
      </c>
      <c r="AA844" t="s">
        <v>1705</v>
      </c>
      <c r="AB844" t="s">
        <v>1712</v>
      </c>
    </row>
    <row r="845" spans="1:28" x14ac:dyDescent="0.25">
      <c r="A845" s="17" t="s">
        <v>2564</v>
      </c>
      <c r="B845" s="6">
        <v>46090</v>
      </c>
      <c r="C845" t="s">
        <v>1467</v>
      </c>
      <c r="D845" t="s">
        <v>472</v>
      </c>
      <c r="E845" t="s">
        <v>110</v>
      </c>
      <c r="F845">
        <v>41</v>
      </c>
      <c r="G845" t="s">
        <v>111</v>
      </c>
      <c r="H845" t="s">
        <v>112</v>
      </c>
      <c r="I845" t="s">
        <v>113</v>
      </c>
      <c r="J845" t="s">
        <v>147</v>
      </c>
      <c r="K845" t="s">
        <v>182</v>
      </c>
      <c r="L845" t="s">
        <v>183</v>
      </c>
      <c r="M845" t="s">
        <v>138</v>
      </c>
      <c r="N845" t="s">
        <v>184</v>
      </c>
      <c r="O845" t="s">
        <v>148</v>
      </c>
      <c r="P845">
        <v>5</v>
      </c>
      <c r="Q845">
        <v>650</v>
      </c>
      <c r="R845">
        <v>0</v>
      </c>
      <c r="S845">
        <v>80</v>
      </c>
      <c r="T845">
        <f>Table1_1[[#This Row],[Quantity]]*Table1_1[[#This Row],[Unit_Price]]</f>
        <v>3250</v>
      </c>
      <c r="U845">
        <f>Table1_1[[#This Row],[Discount]]*Table1_1[[#This Row],[Revenue]]</f>
        <v>0</v>
      </c>
      <c r="V845">
        <f>Table1_1[[#This Row],[Revenue]]-Table1_1[[#This Row],[Discount_amount]]-Table1_1[[#This Row],[Shipping_Cost]]</f>
        <v>3170</v>
      </c>
      <c r="W845" t="s">
        <v>224</v>
      </c>
      <c r="X845" t="s">
        <v>106</v>
      </c>
      <c r="Y845">
        <v>2026</v>
      </c>
      <c r="Z845">
        <v>1</v>
      </c>
      <c r="AA845" t="s">
        <v>1717</v>
      </c>
      <c r="AB845" t="s">
        <v>1737</v>
      </c>
    </row>
    <row r="846" spans="1:28" x14ac:dyDescent="0.25">
      <c r="A846" s="17" t="s">
        <v>2565</v>
      </c>
      <c r="B846" s="6">
        <v>46129</v>
      </c>
      <c r="C846" t="s">
        <v>936</v>
      </c>
      <c r="D846" t="s">
        <v>472</v>
      </c>
      <c r="E846" t="s">
        <v>110</v>
      </c>
      <c r="F846">
        <v>51</v>
      </c>
      <c r="G846" t="s">
        <v>111</v>
      </c>
      <c r="H846" t="s">
        <v>112</v>
      </c>
      <c r="I846" t="s">
        <v>315</v>
      </c>
      <c r="J846" t="s">
        <v>114</v>
      </c>
      <c r="K846" t="s">
        <v>124</v>
      </c>
      <c r="L846" t="s">
        <v>125</v>
      </c>
      <c r="M846" t="s">
        <v>126</v>
      </c>
      <c r="N846" t="s">
        <v>127</v>
      </c>
      <c r="O846" t="s">
        <v>154</v>
      </c>
      <c r="P846">
        <v>8</v>
      </c>
      <c r="Q846">
        <v>8500</v>
      </c>
      <c r="R846">
        <v>0.1</v>
      </c>
      <c r="S846">
        <v>242</v>
      </c>
      <c r="T846">
        <f>Table1_1[[#This Row],[Quantity]]*Table1_1[[#This Row],[Unit_Price]]</f>
        <v>68000</v>
      </c>
      <c r="U846">
        <f>Table1_1[[#This Row],[Discount]]*Table1_1[[#This Row],[Revenue]]</f>
        <v>6800</v>
      </c>
      <c r="V846">
        <f>Table1_1[[#This Row],[Revenue]]-Table1_1[[#This Row],[Discount_amount]]-Table1_1[[#This Row],[Shipping_Cost]]</f>
        <v>60958</v>
      </c>
      <c r="W846" t="s">
        <v>120</v>
      </c>
      <c r="X846" t="s">
        <v>106</v>
      </c>
      <c r="Y846">
        <v>2026</v>
      </c>
      <c r="Z846">
        <v>2</v>
      </c>
      <c r="AA846" t="s">
        <v>1711</v>
      </c>
      <c r="AB846" t="s">
        <v>1722</v>
      </c>
    </row>
    <row r="847" spans="1:28" x14ac:dyDescent="0.25">
      <c r="A847" s="17" t="s">
        <v>2566</v>
      </c>
      <c r="B847" s="6">
        <v>46134</v>
      </c>
      <c r="C847" t="s">
        <v>643</v>
      </c>
      <c r="D847" t="s">
        <v>1130</v>
      </c>
      <c r="E847" t="s">
        <v>95</v>
      </c>
      <c r="F847">
        <v>51</v>
      </c>
      <c r="G847" t="s">
        <v>111</v>
      </c>
      <c r="H847" t="s">
        <v>112</v>
      </c>
      <c r="I847" t="s">
        <v>188</v>
      </c>
      <c r="J847" t="s">
        <v>114</v>
      </c>
      <c r="K847" t="s">
        <v>222</v>
      </c>
      <c r="L847" t="s">
        <v>1739</v>
      </c>
      <c r="M847" t="s">
        <v>102</v>
      </c>
      <c r="N847" t="s">
        <v>103</v>
      </c>
      <c r="O847" t="s">
        <v>148</v>
      </c>
      <c r="P847">
        <v>5</v>
      </c>
      <c r="Q847">
        <v>1600</v>
      </c>
      <c r="R847">
        <v>0.15</v>
      </c>
      <c r="S847">
        <v>235</v>
      </c>
      <c r="T847">
        <f>Table1_1[[#This Row],[Quantity]]*Table1_1[[#This Row],[Unit_Price]]</f>
        <v>8000</v>
      </c>
      <c r="U847">
        <f>Table1_1[[#This Row],[Discount]]*Table1_1[[#This Row],[Revenue]]</f>
        <v>1200</v>
      </c>
      <c r="V847">
        <f>Table1_1[[#This Row],[Revenue]]-Table1_1[[#This Row],[Discount_amount]]-Table1_1[[#This Row],[Shipping_Cost]]</f>
        <v>6565</v>
      </c>
      <c r="W847" t="s">
        <v>224</v>
      </c>
      <c r="X847" t="s">
        <v>141</v>
      </c>
      <c r="Y847">
        <v>2026</v>
      </c>
      <c r="Z847">
        <v>2</v>
      </c>
      <c r="AA847" t="s">
        <v>1711</v>
      </c>
      <c r="AB847" t="s">
        <v>1703</v>
      </c>
    </row>
    <row r="848" spans="1:28" x14ac:dyDescent="0.25">
      <c r="A848" s="17" t="s">
        <v>2567</v>
      </c>
      <c r="B848" s="6">
        <v>46178</v>
      </c>
      <c r="C848" t="s">
        <v>196</v>
      </c>
      <c r="D848" t="s">
        <v>449</v>
      </c>
      <c r="E848" t="s">
        <v>110</v>
      </c>
      <c r="F848">
        <v>52</v>
      </c>
      <c r="G848" t="s">
        <v>133</v>
      </c>
      <c r="H848" t="s">
        <v>390</v>
      </c>
      <c r="I848" t="s">
        <v>391</v>
      </c>
      <c r="J848" t="s">
        <v>99</v>
      </c>
      <c r="K848" t="s">
        <v>182</v>
      </c>
      <c r="L848" t="s">
        <v>183</v>
      </c>
      <c r="M848" t="s">
        <v>138</v>
      </c>
      <c r="N848" t="s">
        <v>184</v>
      </c>
      <c r="O848" t="s">
        <v>194</v>
      </c>
      <c r="P848">
        <v>8</v>
      </c>
      <c r="Q848">
        <v>650</v>
      </c>
      <c r="R848">
        <v>0.1</v>
      </c>
      <c r="S848">
        <v>464</v>
      </c>
      <c r="T848">
        <f>Table1_1[[#This Row],[Quantity]]*Table1_1[[#This Row],[Unit_Price]]</f>
        <v>5200</v>
      </c>
      <c r="U848">
        <f>Table1_1[[#This Row],[Discount]]*Table1_1[[#This Row],[Revenue]]</f>
        <v>520</v>
      </c>
      <c r="V848">
        <f>Table1_1[[#This Row],[Revenue]]-Table1_1[[#This Row],[Discount_amount]]-Table1_1[[#This Row],[Shipping_Cost]]</f>
        <v>4216</v>
      </c>
      <c r="W848" t="s">
        <v>1708</v>
      </c>
      <c r="X848" t="s">
        <v>106</v>
      </c>
      <c r="Y848">
        <v>2026</v>
      </c>
      <c r="Z848">
        <v>2</v>
      </c>
      <c r="AA848" t="s">
        <v>1714</v>
      </c>
      <c r="AB848" t="s">
        <v>1722</v>
      </c>
    </row>
    <row r="849" spans="1:28" x14ac:dyDescent="0.25">
      <c r="A849" s="17" t="s">
        <v>2568</v>
      </c>
      <c r="B849" s="6">
        <v>46118</v>
      </c>
      <c r="C849" t="s">
        <v>826</v>
      </c>
      <c r="D849" t="s">
        <v>219</v>
      </c>
      <c r="E849" t="s">
        <v>95</v>
      </c>
      <c r="F849">
        <v>53</v>
      </c>
      <c r="G849" t="s">
        <v>111</v>
      </c>
      <c r="H849" t="s">
        <v>145</v>
      </c>
      <c r="I849" t="s">
        <v>303</v>
      </c>
      <c r="J849" t="s">
        <v>147</v>
      </c>
      <c r="K849" t="s">
        <v>115</v>
      </c>
      <c r="L849" t="s">
        <v>116</v>
      </c>
      <c r="M849" t="s">
        <v>117</v>
      </c>
      <c r="N849" t="s">
        <v>118</v>
      </c>
      <c r="O849" t="s">
        <v>194</v>
      </c>
      <c r="P849">
        <v>7</v>
      </c>
      <c r="Q849">
        <v>1600</v>
      </c>
      <c r="R849">
        <v>0.1</v>
      </c>
      <c r="S849">
        <v>426</v>
      </c>
      <c r="T849">
        <f>Table1_1[[#This Row],[Quantity]]*Table1_1[[#This Row],[Unit_Price]]</f>
        <v>11200</v>
      </c>
      <c r="U849">
        <f>Table1_1[[#This Row],[Discount]]*Table1_1[[#This Row],[Revenue]]</f>
        <v>1120</v>
      </c>
      <c r="V849">
        <f>Table1_1[[#This Row],[Revenue]]-Table1_1[[#This Row],[Discount_amount]]-Table1_1[[#This Row],[Shipping_Cost]]</f>
        <v>9654</v>
      </c>
      <c r="W849" t="s">
        <v>120</v>
      </c>
      <c r="X849" t="s">
        <v>106</v>
      </c>
      <c r="Y849">
        <v>2026</v>
      </c>
      <c r="Z849">
        <v>2</v>
      </c>
      <c r="AA849" t="s">
        <v>1711</v>
      </c>
      <c r="AB849" t="s">
        <v>1737</v>
      </c>
    </row>
    <row r="850" spans="1:28" x14ac:dyDescent="0.25">
      <c r="A850" s="17" t="s">
        <v>2569</v>
      </c>
      <c r="B850" s="6">
        <v>46107</v>
      </c>
      <c r="C850" t="s">
        <v>802</v>
      </c>
      <c r="D850" t="s">
        <v>1211</v>
      </c>
      <c r="E850" t="s">
        <v>110</v>
      </c>
      <c r="F850">
        <v>52</v>
      </c>
      <c r="G850" t="s">
        <v>111</v>
      </c>
      <c r="H850" t="s">
        <v>112</v>
      </c>
      <c r="I850" t="s">
        <v>113</v>
      </c>
      <c r="J850" t="s">
        <v>114</v>
      </c>
      <c r="K850" t="s">
        <v>238</v>
      </c>
      <c r="L850" t="s">
        <v>239</v>
      </c>
      <c r="M850" t="s">
        <v>126</v>
      </c>
      <c r="N850" t="s">
        <v>240</v>
      </c>
      <c r="O850" t="s">
        <v>104</v>
      </c>
      <c r="P850">
        <v>6</v>
      </c>
      <c r="Q850">
        <v>10500</v>
      </c>
      <c r="R850">
        <v>0.1</v>
      </c>
      <c r="S850">
        <v>245</v>
      </c>
      <c r="T850">
        <f>Table1_1[[#This Row],[Quantity]]*Table1_1[[#This Row],[Unit_Price]]</f>
        <v>63000</v>
      </c>
      <c r="U850">
        <f>Table1_1[[#This Row],[Discount]]*Table1_1[[#This Row],[Revenue]]</f>
        <v>6300</v>
      </c>
      <c r="V850">
        <f>Table1_1[[#This Row],[Revenue]]-Table1_1[[#This Row],[Discount_amount]]-Table1_1[[#This Row],[Shipping_Cost]]</f>
        <v>56455</v>
      </c>
      <c r="W850" t="s">
        <v>224</v>
      </c>
      <c r="X850" t="s">
        <v>106</v>
      </c>
      <c r="Y850">
        <v>2026</v>
      </c>
      <c r="Z850">
        <v>1</v>
      </c>
      <c r="AA850" t="s">
        <v>1717</v>
      </c>
      <c r="AB850" t="s">
        <v>1720</v>
      </c>
    </row>
    <row r="851" spans="1:28" x14ac:dyDescent="0.25">
      <c r="A851" s="17" t="s">
        <v>2570</v>
      </c>
      <c r="B851" s="6">
        <v>46116</v>
      </c>
      <c r="C851" t="s">
        <v>171</v>
      </c>
      <c r="D851" t="s">
        <v>318</v>
      </c>
      <c r="E851" t="s">
        <v>95</v>
      </c>
      <c r="F851">
        <v>55</v>
      </c>
      <c r="G851" t="s">
        <v>96</v>
      </c>
      <c r="H851" t="s">
        <v>207</v>
      </c>
      <c r="I851" t="s">
        <v>208</v>
      </c>
      <c r="J851" t="s">
        <v>147</v>
      </c>
      <c r="K851" t="s">
        <v>310</v>
      </c>
      <c r="L851" t="s">
        <v>311</v>
      </c>
      <c r="M851" t="s">
        <v>102</v>
      </c>
      <c r="N851" t="s">
        <v>103</v>
      </c>
      <c r="O851" t="s">
        <v>104</v>
      </c>
      <c r="P851">
        <v>1</v>
      </c>
      <c r="Q851">
        <v>1200</v>
      </c>
      <c r="R851">
        <v>0.15</v>
      </c>
      <c r="S851">
        <v>430</v>
      </c>
      <c r="T851">
        <f>Table1_1[[#This Row],[Quantity]]*Table1_1[[#This Row],[Unit_Price]]</f>
        <v>1200</v>
      </c>
      <c r="U851">
        <f>Table1_1[[#This Row],[Discount]]*Table1_1[[#This Row],[Revenue]]</f>
        <v>180</v>
      </c>
      <c r="V851">
        <f>Table1_1[[#This Row],[Revenue]]-Table1_1[[#This Row],[Discount_amount]]-Table1_1[[#This Row],[Shipping_Cost]]</f>
        <v>590</v>
      </c>
      <c r="W851" t="s">
        <v>224</v>
      </c>
      <c r="X851" t="s">
        <v>141</v>
      </c>
      <c r="Y851">
        <v>2026</v>
      </c>
      <c r="Z851">
        <v>2</v>
      </c>
      <c r="AA851" t="s">
        <v>1711</v>
      </c>
      <c r="AB851" t="s">
        <v>1728</v>
      </c>
    </row>
    <row r="852" spans="1:28" x14ac:dyDescent="0.25">
      <c r="A852" s="17" t="s">
        <v>2571</v>
      </c>
      <c r="B852" s="6">
        <v>46072</v>
      </c>
      <c r="C852" t="s">
        <v>869</v>
      </c>
      <c r="D852" t="s">
        <v>582</v>
      </c>
      <c r="E852" t="s">
        <v>95</v>
      </c>
      <c r="F852">
        <v>38</v>
      </c>
      <c r="G852" t="s">
        <v>111</v>
      </c>
      <c r="H852" t="s">
        <v>236</v>
      </c>
      <c r="I852" t="s">
        <v>326</v>
      </c>
      <c r="J852" t="s">
        <v>99</v>
      </c>
      <c r="K852" t="s">
        <v>230</v>
      </c>
      <c r="L852" t="s">
        <v>231</v>
      </c>
      <c r="M852" t="s">
        <v>232</v>
      </c>
      <c r="N852" t="s">
        <v>233</v>
      </c>
      <c r="O852" t="s">
        <v>140</v>
      </c>
      <c r="P852">
        <v>3</v>
      </c>
      <c r="Q852">
        <v>300</v>
      </c>
      <c r="R852">
        <v>0.15</v>
      </c>
      <c r="S852">
        <v>443</v>
      </c>
      <c r="T852">
        <f>Table1_1[[#This Row],[Quantity]]*Table1_1[[#This Row],[Unit_Price]]</f>
        <v>900</v>
      </c>
      <c r="U852">
        <f>Table1_1[[#This Row],[Discount]]*Table1_1[[#This Row],[Revenue]]</f>
        <v>135</v>
      </c>
      <c r="V852">
        <f>Table1_1[[#This Row],[Revenue]]-Table1_1[[#This Row],[Discount_amount]]-Table1_1[[#This Row],[Shipping_Cost]]</f>
        <v>322</v>
      </c>
      <c r="W852" t="s">
        <v>224</v>
      </c>
      <c r="X852" t="s">
        <v>106</v>
      </c>
      <c r="Y852">
        <v>2026</v>
      </c>
      <c r="Z852">
        <v>1</v>
      </c>
      <c r="AA852" t="s">
        <v>1709</v>
      </c>
      <c r="AB852" t="s">
        <v>1720</v>
      </c>
    </row>
    <row r="853" spans="1:28" x14ac:dyDescent="0.25">
      <c r="A853" s="17" t="s">
        <v>2572</v>
      </c>
      <c r="B853" s="6">
        <v>46128</v>
      </c>
      <c r="C853" t="s">
        <v>1313</v>
      </c>
      <c r="D853" t="s">
        <v>977</v>
      </c>
      <c r="E853" t="s">
        <v>95</v>
      </c>
      <c r="F853">
        <v>25</v>
      </c>
      <c r="G853" t="s">
        <v>159</v>
      </c>
      <c r="H853" t="s">
        <v>249</v>
      </c>
      <c r="I853" t="s">
        <v>250</v>
      </c>
      <c r="J853" t="s">
        <v>99</v>
      </c>
      <c r="K853" t="s">
        <v>230</v>
      </c>
      <c r="L853" t="s">
        <v>231</v>
      </c>
      <c r="M853" t="s">
        <v>232</v>
      </c>
      <c r="N853" t="s">
        <v>233</v>
      </c>
      <c r="O853" t="s">
        <v>198</v>
      </c>
      <c r="P853">
        <v>5</v>
      </c>
      <c r="Q853">
        <v>300</v>
      </c>
      <c r="R853">
        <v>0.15</v>
      </c>
      <c r="S853">
        <v>227</v>
      </c>
      <c r="T853">
        <f>Table1_1[[#This Row],[Quantity]]*Table1_1[[#This Row],[Unit_Price]]</f>
        <v>1500</v>
      </c>
      <c r="U853">
        <f>Table1_1[[#This Row],[Discount]]*Table1_1[[#This Row],[Revenue]]</f>
        <v>225</v>
      </c>
      <c r="V853">
        <f>Table1_1[[#This Row],[Revenue]]-Table1_1[[#This Row],[Discount_amount]]-Table1_1[[#This Row],[Shipping_Cost]]</f>
        <v>1048</v>
      </c>
      <c r="W853" t="s">
        <v>224</v>
      </c>
      <c r="X853" t="s">
        <v>106</v>
      </c>
      <c r="Y853">
        <v>2026</v>
      </c>
      <c r="Z853">
        <v>2</v>
      </c>
      <c r="AA853" t="s">
        <v>1711</v>
      </c>
      <c r="AB853" t="s">
        <v>1720</v>
      </c>
    </row>
    <row r="854" spans="1:28" x14ac:dyDescent="0.25">
      <c r="A854" s="17" t="s">
        <v>2573</v>
      </c>
      <c r="B854" s="6">
        <v>46056</v>
      </c>
      <c r="C854" t="s">
        <v>263</v>
      </c>
      <c r="D854" t="s">
        <v>638</v>
      </c>
      <c r="E854" t="s">
        <v>110</v>
      </c>
      <c r="F854">
        <v>23</v>
      </c>
      <c r="G854" t="s">
        <v>96</v>
      </c>
      <c r="H854" t="s">
        <v>207</v>
      </c>
      <c r="I854" t="s">
        <v>208</v>
      </c>
      <c r="J854" t="s">
        <v>99</v>
      </c>
      <c r="K854" t="s">
        <v>124</v>
      </c>
      <c r="L854" t="s">
        <v>125</v>
      </c>
      <c r="M854" t="s">
        <v>126</v>
      </c>
      <c r="N854" t="s">
        <v>127</v>
      </c>
      <c r="O854" t="s">
        <v>148</v>
      </c>
      <c r="P854">
        <v>6</v>
      </c>
      <c r="Q854">
        <v>8500</v>
      </c>
      <c r="R854">
        <v>0.05</v>
      </c>
      <c r="S854">
        <v>407</v>
      </c>
      <c r="T854">
        <f>Table1_1[[#This Row],[Quantity]]*Table1_1[[#This Row],[Unit_Price]]</f>
        <v>51000</v>
      </c>
      <c r="U854">
        <f>Table1_1[[#This Row],[Discount]]*Table1_1[[#This Row],[Revenue]]</f>
        <v>2550</v>
      </c>
      <c r="V854">
        <f>Table1_1[[#This Row],[Revenue]]-Table1_1[[#This Row],[Discount_amount]]-Table1_1[[#This Row],[Shipping_Cost]]</f>
        <v>48043</v>
      </c>
      <c r="W854" t="s">
        <v>120</v>
      </c>
      <c r="X854" t="s">
        <v>106</v>
      </c>
      <c r="Y854">
        <v>2026</v>
      </c>
      <c r="Z854">
        <v>1</v>
      </c>
      <c r="AA854" t="s">
        <v>1709</v>
      </c>
      <c r="AB854" t="s">
        <v>1706</v>
      </c>
    </row>
    <row r="855" spans="1:28" x14ac:dyDescent="0.25">
      <c r="A855" s="17" t="s">
        <v>2574</v>
      </c>
      <c r="B855" s="6">
        <v>46028</v>
      </c>
      <c r="C855" t="s">
        <v>244</v>
      </c>
      <c r="D855" t="s">
        <v>793</v>
      </c>
      <c r="E855" t="s">
        <v>95</v>
      </c>
      <c r="F855">
        <v>21</v>
      </c>
      <c r="G855" t="s">
        <v>96</v>
      </c>
      <c r="H855" t="s">
        <v>207</v>
      </c>
      <c r="I855" t="s">
        <v>208</v>
      </c>
      <c r="J855" t="s">
        <v>147</v>
      </c>
      <c r="K855" t="s">
        <v>100</v>
      </c>
      <c r="L855" t="s">
        <v>101</v>
      </c>
      <c r="M855" t="s">
        <v>102</v>
      </c>
      <c r="N855" t="s">
        <v>103</v>
      </c>
      <c r="O855" t="s">
        <v>194</v>
      </c>
      <c r="P855">
        <v>5</v>
      </c>
      <c r="Q855">
        <v>850</v>
      </c>
      <c r="R855">
        <v>0</v>
      </c>
      <c r="S855">
        <v>118</v>
      </c>
      <c r="T855">
        <f>Table1_1[[#This Row],[Quantity]]*Table1_1[[#This Row],[Unit_Price]]</f>
        <v>4250</v>
      </c>
      <c r="U855">
        <f>Table1_1[[#This Row],[Discount]]*Table1_1[[#This Row],[Revenue]]</f>
        <v>0</v>
      </c>
      <c r="V855">
        <f>Table1_1[[#This Row],[Revenue]]-Table1_1[[#This Row],[Discount_amount]]-Table1_1[[#This Row],[Shipping_Cost]]</f>
        <v>4132</v>
      </c>
      <c r="W855" t="s">
        <v>1708</v>
      </c>
      <c r="X855" t="s">
        <v>141</v>
      </c>
      <c r="Y855">
        <v>2026</v>
      </c>
      <c r="Z855">
        <v>1</v>
      </c>
      <c r="AA855" t="s">
        <v>1735</v>
      </c>
      <c r="AB855" t="s">
        <v>1706</v>
      </c>
    </row>
    <row r="856" spans="1:28" x14ac:dyDescent="0.25">
      <c r="A856" s="17" t="s">
        <v>2575</v>
      </c>
      <c r="B856" s="6">
        <v>46198</v>
      </c>
      <c r="C856" t="s">
        <v>1046</v>
      </c>
      <c r="D856" t="s">
        <v>258</v>
      </c>
      <c r="E856" t="s">
        <v>95</v>
      </c>
      <c r="F856">
        <v>35</v>
      </c>
      <c r="G856" t="s">
        <v>96</v>
      </c>
      <c r="H856" t="s">
        <v>207</v>
      </c>
      <c r="I856" t="s">
        <v>270</v>
      </c>
      <c r="J856" t="s">
        <v>147</v>
      </c>
      <c r="K856" t="s">
        <v>100</v>
      </c>
      <c r="L856" t="s">
        <v>101</v>
      </c>
      <c r="M856" t="s">
        <v>102</v>
      </c>
      <c r="N856" t="s">
        <v>103</v>
      </c>
      <c r="O856" t="s">
        <v>148</v>
      </c>
      <c r="P856">
        <v>8</v>
      </c>
      <c r="Q856">
        <v>850</v>
      </c>
      <c r="R856">
        <v>0.05</v>
      </c>
      <c r="S856">
        <v>392</v>
      </c>
      <c r="T856">
        <f>Table1_1[[#This Row],[Quantity]]*Table1_1[[#This Row],[Unit_Price]]</f>
        <v>6800</v>
      </c>
      <c r="U856">
        <f>Table1_1[[#This Row],[Discount]]*Table1_1[[#This Row],[Revenue]]</f>
        <v>340</v>
      </c>
      <c r="V856">
        <f>Table1_1[[#This Row],[Revenue]]-Table1_1[[#This Row],[Discount_amount]]-Table1_1[[#This Row],[Shipping_Cost]]</f>
        <v>6068</v>
      </c>
      <c r="W856" t="s">
        <v>120</v>
      </c>
      <c r="X856" t="s">
        <v>106</v>
      </c>
      <c r="Y856">
        <v>2026</v>
      </c>
      <c r="Z856">
        <v>2</v>
      </c>
      <c r="AA856" t="s">
        <v>1714</v>
      </c>
      <c r="AB856" t="s">
        <v>1720</v>
      </c>
    </row>
    <row r="857" spans="1:28" x14ac:dyDescent="0.25">
      <c r="A857" s="17" t="s">
        <v>2576</v>
      </c>
      <c r="B857" s="6">
        <v>46141</v>
      </c>
      <c r="C857" t="s">
        <v>598</v>
      </c>
      <c r="D857" t="s">
        <v>968</v>
      </c>
      <c r="E857" t="s">
        <v>95</v>
      </c>
      <c r="F857">
        <v>28</v>
      </c>
      <c r="G857" t="s">
        <v>133</v>
      </c>
      <c r="H857" t="s">
        <v>180</v>
      </c>
      <c r="I857" t="s">
        <v>181</v>
      </c>
      <c r="J857" t="s">
        <v>147</v>
      </c>
      <c r="K857" t="s">
        <v>124</v>
      </c>
      <c r="L857" t="s">
        <v>125</v>
      </c>
      <c r="M857" t="s">
        <v>126</v>
      </c>
      <c r="N857" t="s">
        <v>127</v>
      </c>
      <c r="O857" t="s">
        <v>198</v>
      </c>
      <c r="P857">
        <v>5</v>
      </c>
      <c r="Q857">
        <v>8500</v>
      </c>
      <c r="R857">
        <v>0</v>
      </c>
      <c r="S857">
        <v>327</v>
      </c>
      <c r="T857">
        <f>Table1_1[[#This Row],[Quantity]]*Table1_1[[#This Row],[Unit_Price]]</f>
        <v>42500</v>
      </c>
      <c r="U857">
        <f>Table1_1[[#This Row],[Discount]]*Table1_1[[#This Row],[Revenue]]</f>
        <v>0</v>
      </c>
      <c r="V857">
        <f>Table1_1[[#This Row],[Revenue]]-Table1_1[[#This Row],[Discount_amount]]-Table1_1[[#This Row],[Shipping_Cost]]</f>
        <v>42173</v>
      </c>
      <c r="W857" t="s">
        <v>105</v>
      </c>
      <c r="X857" t="s">
        <v>106</v>
      </c>
      <c r="Y857">
        <v>2026</v>
      </c>
      <c r="Z857">
        <v>2</v>
      </c>
      <c r="AA857" t="s">
        <v>1711</v>
      </c>
      <c r="AB857" t="s">
        <v>1703</v>
      </c>
    </row>
    <row r="858" spans="1:28" x14ac:dyDescent="0.25">
      <c r="A858" s="17" t="s">
        <v>2577</v>
      </c>
      <c r="B858" s="6">
        <v>46105</v>
      </c>
      <c r="C858" t="s">
        <v>215</v>
      </c>
      <c r="D858" t="s">
        <v>406</v>
      </c>
      <c r="E858" t="s">
        <v>95</v>
      </c>
      <c r="F858">
        <v>52</v>
      </c>
      <c r="G858" t="s">
        <v>96</v>
      </c>
      <c r="H858" t="s">
        <v>207</v>
      </c>
      <c r="I858" t="s">
        <v>270</v>
      </c>
      <c r="J858" t="s">
        <v>147</v>
      </c>
      <c r="K858" t="s">
        <v>100</v>
      </c>
      <c r="L858" t="s">
        <v>101</v>
      </c>
      <c r="M858" t="s">
        <v>102</v>
      </c>
      <c r="N858" t="s">
        <v>103</v>
      </c>
      <c r="O858" t="s">
        <v>154</v>
      </c>
      <c r="P858">
        <v>5</v>
      </c>
      <c r="Q858">
        <v>850</v>
      </c>
      <c r="R858">
        <v>0.1</v>
      </c>
      <c r="S858">
        <v>101</v>
      </c>
      <c r="T858">
        <f>Table1_1[[#This Row],[Quantity]]*Table1_1[[#This Row],[Unit_Price]]</f>
        <v>4250</v>
      </c>
      <c r="U858">
        <f>Table1_1[[#This Row],[Discount]]*Table1_1[[#This Row],[Revenue]]</f>
        <v>425</v>
      </c>
      <c r="V858">
        <f>Table1_1[[#This Row],[Revenue]]-Table1_1[[#This Row],[Discount_amount]]-Table1_1[[#This Row],[Shipping_Cost]]</f>
        <v>3724</v>
      </c>
      <c r="W858" t="s">
        <v>224</v>
      </c>
      <c r="X858" t="s">
        <v>106</v>
      </c>
      <c r="Y858">
        <v>2026</v>
      </c>
      <c r="Z858">
        <v>1</v>
      </c>
      <c r="AA858" t="s">
        <v>1717</v>
      </c>
      <c r="AB858" t="s">
        <v>1706</v>
      </c>
    </row>
    <row r="859" spans="1:28" x14ac:dyDescent="0.25">
      <c r="A859" s="17" t="s">
        <v>2578</v>
      </c>
      <c r="B859" s="6">
        <v>46054</v>
      </c>
      <c r="C859" t="s">
        <v>894</v>
      </c>
      <c r="D859" t="s">
        <v>728</v>
      </c>
      <c r="E859" t="s">
        <v>95</v>
      </c>
      <c r="F859">
        <v>24</v>
      </c>
      <c r="G859" t="s">
        <v>111</v>
      </c>
      <c r="H859" t="s">
        <v>192</v>
      </c>
      <c r="I859" t="s">
        <v>193</v>
      </c>
      <c r="J859" t="s">
        <v>114</v>
      </c>
      <c r="K859" t="s">
        <v>222</v>
      </c>
      <c r="L859" t="s">
        <v>1739</v>
      </c>
      <c r="M859" t="s">
        <v>102</v>
      </c>
      <c r="N859" t="s">
        <v>103</v>
      </c>
      <c r="O859" t="s">
        <v>198</v>
      </c>
      <c r="P859">
        <v>8</v>
      </c>
      <c r="Q859">
        <v>1600</v>
      </c>
      <c r="R859">
        <v>0.05</v>
      </c>
      <c r="S859">
        <v>284</v>
      </c>
      <c r="T859">
        <f>Table1_1[[#This Row],[Quantity]]*Table1_1[[#This Row],[Unit_Price]]</f>
        <v>12800</v>
      </c>
      <c r="U859">
        <f>Table1_1[[#This Row],[Discount]]*Table1_1[[#This Row],[Revenue]]</f>
        <v>640</v>
      </c>
      <c r="V859">
        <f>Table1_1[[#This Row],[Revenue]]-Table1_1[[#This Row],[Discount_amount]]-Table1_1[[#This Row],[Shipping_Cost]]</f>
        <v>11876</v>
      </c>
      <c r="W859" t="s">
        <v>120</v>
      </c>
      <c r="X859" t="s">
        <v>106</v>
      </c>
      <c r="Y859">
        <v>2026</v>
      </c>
      <c r="Z859">
        <v>1</v>
      </c>
      <c r="AA859" t="s">
        <v>1709</v>
      </c>
      <c r="AB859" t="s">
        <v>1712</v>
      </c>
    </row>
    <row r="860" spans="1:28" x14ac:dyDescent="0.25">
      <c r="A860" s="17" t="s">
        <v>2579</v>
      </c>
      <c r="B860" s="6">
        <v>46117</v>
      </c>
      <c r="C860" t="s">
        <v>806</v>
      </c>
      <c r="D860" t="s">
        <v>945</v>
      </c>
      <c r="E860" t="s">
        <v>110</v>
      </c>
      <c r="F860">
        <v>47</v>
      </c>
      <c r="G860" t="s">
        <v>111</v>
      </c>
      <c r="H860" t="s">
        <v>112</v>
      </c>
      <c r="I860" t="s">
        <v>113</v>
      </c>
      <c r="J860" t="s">
        <v>114</v>
      </c>
      <c r="K860" t="s">
        <v>230</v>
      </c>
      <c r="L860" t="s">
        <v>231</v>
      </c>
      <c r="M860" t="s">
        <v>232</v>
      </c>
      <c r="N860" t="s">
        <v>233</v>
      </c>
      <c r="O860" t="s">
        <v>104</v>
      </c>
      <c r="P860">
        <v>5</v>
      </c>
      <c r="Q860">
        <v>300</v>
      </c>
      <c r="R860">
        <v>0.05</v>
      </c>
      <c r="S860">
        <v>460</v>
      </c>
      <c r="T860">
        <f>Table1_1[[#This Row],[Quantity]]*Table1_1[[#This Row],[Unit_Price]]</f>
        <v>1500</v>
      </c>
      <c r="U860">
        <f>Table1_1[[#This Row],[Discount]]*Table1_1[[#This Row],[Revenue]]</f>
        <v>75</v>
      </c>
      <c r="V860">
        <f>Table1_1[[#This Row],[Revenue]]-Table1_1[[#This Row],[Discount_amount]]-Table1_1[[#This Row],[Shipping_Cost]]</f>
        <v>965</v>
      </c>
      <c r="W860" t="s">
        <v>105</v>
      </c>
      <c r="X860" t="s">
        <v>129</v>
      </c>
      <c r="Y860">
        <v>2026</v>
      </c>
      <c r="Z860">
        <v>2</v>
      </c>
      <c r="AA860" t="s">
        <v>1711</v>
      </c>
      <c r="AB860" t="s">
        <v>1712</v>
      </c>
    </row>
    <row r="861" spans="1:28" x14ac:dyDescent="0.25">
      <c r="A861" s="17" t="s">
        <v>2580</v>
      </c>
      <c r="B861" s="6">
        <v>46217</v>
      </c>
      <c r="C861" t="s">
        <v>875</v>
      </c>
      <c r="D861" t="s">
        <v>400</v>
      </c>
      <c r="E861" t="s">
        <v>110</v>
      </c>
      <c r="F861">
        <v>37</v>
      </c>
      <c r="G861" t="s">
        <v>159</v>
      </c>
      <c r="H861" t="s">
        <v>202</v>
      </c>
      <c r="I861" t="s">
        <v>203</v>
      </c>
      <c r="J861" t="s">
        <v>147</v>
      </c>
      <c r="K861" t="s">
        <v>182</v>
      </c>
      <c r="L861" t="s">
        <v>183</v>
      </c>
      <c r="M861" t="s">
        <v>138</v>
      </c>
      <c r="N861" t="s">
        <v>184</v>
      </c>
      <c r="O861" t="s">
        <v>104</v>
      </c>
      <c r="P861">
        <v>7</v>
      </c>
      <c r="Q861">
        <v>650</v>
      </c>
      <c r="R861">
        <v>0</v>
      </c>
      <c r="S861">
        <v>214</v>
      </c>
      <c r="T861">
        <f>Table1_1[[#This Row],[Quantity]]*Table1_1[[#This Row],[Unit_Price]]</f>
        <v>4550</v>
      </c>
      <c r="U861">
        <f>Table1_1[[#This Row],[Discount]]*Table1_1[[#This Row],[Revenue]]</f>
        <v>0</v>
      </c>
      <c r="V861">
        <f>Table1_1[[#This Row],[Revenue]]-Table1_1[[#This Row],[Discount_amount]]-Table1_1[[#This Row],[Shipping_Cost]]</f>
        <v>4336</v>
      </c>
      <c r="W861" t="s">
        <v>105</v>
      </c>
      <c r="X861" t="s">
        <v>106</v>
      </c>
      <c r="Y861">
        <v>2026</v>
      </c>
      <c r="Z861">
        <v>3</v>
      </c>
      <c r="AA861" t="s">
        <v>1702</v>
      </c>
      <c r="AB861" t="s">
        <v>1706</v>
      </c>
    </row>
    <row r="862" spans="1:28" x14ac:dyDescent="0.25">
      <c r="A862" s="17" t="s">
        <v>2581</v>
      </c>
      <c r="B862" s="6">
        <v>46094</v>
      </c>
      <c r="C862" t="s">
        <v>1173</v>
      </c>
      <c r="D862" t="s">
        <v>849</v>
      </c>
      <c r="E862" t="s">
        <v>110</v>
      </c>
      <c r="F862">
        <v>55</v>
      </c>
      <c r="G862" t="s">
        <v>111</v>
      </c>
      <c r="H862" t="s">
        <v>112</v>
      </c>
      <c r="I862" t="s">
        <v>315</v>
      </c>
      <c r="J862" t="s">
        <v>99</v>
      </c>
      <c r="K862" t="s">
        <v>100</v>
      </c>
      <c r="L862" t="s">
        <v>101</v>
      </c>
      <c r="M862" t="s">
        <v>102</v>
      </c>
      <c r="N862" t="s">
        <v>103</v>
      </c>
      <c r="O862" t="s">
        <v>104</v>
      </c>
      <c r="P862">
        <v>3</v>
      </c>
      <c r="Q862">
        <v>850</v>
      </c>
      <c r="R862">
        <v>0.1</v>
      </c>
      <c r="S862">
        <v>262</v>
      </c>
      <c r="T862">
        <f>Table1_1[[#This Row],[Quantity]]*Table1_1[[#This Row],[Unit_Price]]</f>
        <v>2550</v>
      </c>
      <c r="U862">
        <f>Table1_1[[#This Row],[Discount]]*Table1_1[[#This Row],[Revenue]]</f>
        <v>255</v>
      </c>
      <c r="V862">
        <f>Table1_1[[#This Row],[Revenue]]-Table1_1[[#This Row],[Discount_amount]]-Table1_1[[#This Row],[Shipping_Cost]]</f>
        <v>2033</v>
      </c>
      <c r="W862" t="s">
        <v>1708</v>
      </c>
      <c r="X862" t="s">
        <v>106</v>
      </c>
      <c r="Y862">
        <v>2026</v>
      </c>
      <c r="Z862">
        <v>1</v>
      </c>
      <c r="AA862" t="s">
        <v>1717</v>
      </c>
      <c r="AB862" t="s">
        <v>1722</v>
      </c>
    </row>
    <row r="863" spans="1:28" x14ac:dyDescent="0.25">
      <c r="A863" s="17" t="s">
        <v>2582</v>
      </c>
      <c r="B863" s="6">
        <v>46219</v>
      </c>
      <c r="C863" t="s">
        <v>839</v>
      </c>
      <c r="D863" t="s">
        <v>449</v>
      </c>
      <c r="E863" t="s">
        <v>95</v>
      </c>
      <c r="F863">
        <v>46</v>
      </c>
      <c r="G863" t="s">
        <v>111</v>
      </c>
      <c r="H863" t="s">
        <v>192</v>
      </c>
      <c r="I863" t="s">
        <v>307</v>
      </c>
      <c r="J863" t="s">
        <v>99</v>
      </c>
      <c r="K863" t="s">
        <v>254</v>
      </c>
      <c r="L863" t="s">
        <v>255</v>
      </c>
      <c r="M863" t="s">
        <v>232</v>
      </c>
      <c r="N863" t="s">
        <v>256</v>
      </c>
      <c r="O863" t="s">
        <v>154</v>
      </c>
      <c r="P863">
        <v>1</v>
      </c>
      <c r="Q863">
        <v>400</v>
      </c>
      <c r="R863">
        <v>0.05</v>
      </c>
      <c r="S863">
        <v>69</v>
      </c>
      <c r="T863">
        <f>Table1_1[[#This Row],[Quantity]]*Table1_1[[#This Row],[Unit_Price]]</f>
        <v>400</v>
      </c>
      <c r="U863">
        <f>Table1_1[[#This Row],[Discount]]*Table1_1[[#This Row],[Revenue]]</f>
        <v>20</v>
      </c>
      <c r="V863">
        <f>Table1_1[[#This Row],[Revenue]]-Table1_1[[#This Row],[Discount_amount]]-Table1_1[[#This Row],[Shipping_Cost]]</f>
        <v>311</v>
      </c>
      <c r="W863" t="s">
        <v>120</v>
      </c>
      <c r="X863" t="s">
        <v>141</v>
      </c>
      <c r="Y863">
        <v>2026</v>
      </c>
      <c r="Z863">
        <v>3</v>
      </c>
      <c r="AA863" t="s">
        <v>1702</v>
      </c>
      <c r="AB863" t="s">
        <v>1720</v>
      </c>
    </row>
    <row r="864" spans="1:28" x14ac:dyDescent="0.25">
      <c r="A864" s="17" t="s">
        <v>2583</v>
      </c>
      <c r="B864" s="6">
        <v>46230</v>
      </c>
      <c r="C864" t="s">
        <v>218</v>
      </c>
      <c r="D864" t="s">
        <v>905</v>
      </c>
      <c r="E864" t="s">
        <v>110</v>
      </c>
      <c r="F864">
        <v>48</v>
      </c>
      <c r="G864" t="s">
        <v>111</v>
      </c>
      <c r="H864" t="s">
        <v>236</v>
      </c>
      <c r="I864" t="s">
        <v>326</v>
      </c>
      <c r="J864" t="s">
        <v>114</v>
      </c>
      <c r="K864" t="s">
        <v>222</v>
      </c>
      <c r="L864" t="s">
        <v>1739</v>
      </c>
      <c r="M864" t="s">
        <v>102</v>
      </c>
      <c r="N864" t="s">
        <v>103</v>
      </c>
      <c r="O864" t="s">
        <v>169</v>
      </c>
      <c r="P864">
        <v>2</v>
      </c>
      <c r="Q864">
        <v>1600</v>
      </c>
      <c r="R864">
        <v>0.1</v>
      </c>
      <c r="S864">
        <v>323</v>
      </c>
      <c r="T864">
        <f>Table1_1[[#This Row],[Quantity]]*Table1_1[[#This Row],[Unit_Price]]</f>
        <v>3200</v>
      </c>
      <c r="U864">
        <f>Table1_1[[#This Row],[Discount]]*Table1_1[[#This Row],[Revenue]]</f>
        <v>320</v>
      </c>
      <c r="V864">
        <f>Table1_1[[#This Row],[Revenue]]-Table1_1[[#This Row],[Discount_amount]]-Table1_1[[#This Row],[Shipping_Cost]]</f>
        <v>2557</v>
      </c>
      <c r="W864" t="s">
        <v>105</v>
      </c>
      <c r="X864" t="s">
        <v>106</v>
      </c>
      <c r="Y864">
        <v>2026</v>
      </c>
      <c r="Z864">
        <v>3</v>
      </c>
      <c r="AA864" t="s">
        <v>1702</v>
      </c>
      <c r="AB864" t="s">
        <v>1737</v>
      </c>
    </row>
    <row r="865" spans="1:28" x14ac:dyDescent="0.25">
      <c r="A865" s="17" t="s">
        <v>2584</v>
      </c>
      <c r="B865" s="6">
        <v>46188</v>
      </c>
      <c r="C865" t="s">
        <v>954</v>
      </c>
      <c r="D865" t="s">
        <v>1010</v>
      </c>
      <c r="E865" t="s">
        <v>95</v>
      </c>
      <c r="F865">
        <v>35</v>
      </c>
      <c r="G865" t="s">
        <v>96</v>
      </c>
      <c r="H865" t="s">
        <v>207</v>
      </c>
      <c r="I865" t="s">
        <v>208</v>
      </c>
      <c r="J865" t="s">
        <v>114</v>
      </c>
      <c r="K865" t="s">
        <v>136</v>
      </c>
      <c r="L865" t="s">
        <v>137</v>
      </c>
      <c r="M865" t="s">
        <v>138</v>
      </c>
      <c r="N865" t="s">
        <v>139</v>
      </c>
      <c r="O865" t="s">
        <v>140</v>
      </c>
      <c r="P865">
        <v>5</v>
      </c>
      <c r="Q865">
        <v>1200</v>
      </c>
      <c r="R865">
        <v>0</v>
      </c>
      <c r="S865">
        <v>240</v>
      </c>
      <c r="T865">
        <f>Table1_1[[#This Row],[Quantity]]*Table1_1[[#This Row],[Unit_Price]]</f>
        <v>6000</v>
      </c>
      <c r="U865">
        <f>Table1_1[[#This Row],[Discount]]*Table1_1[[#This Row],[Revenue]]</f>
        <v>0</v>
      </c>
      <c r="V865">
        <f>Table1_1[[#This Row],[Revenue]]-Table1_1[[#This Row],[Discount_amount]]-Table1_1[[#This Row],[Shipping_Cost]]</f>
        <v>5760</v>
      </c>
      <c r="W865" t="s">
        <v>224</v>
      </c>
      <c r="X865" t="s">
        <v>106</v>
      </c>
      <c r="Y865">
        <v>2026</v>
      </c>
      <c r="Z865">
        <v>2</v>
      </c>
      <c r="AA865" t="s">
        <v>1714</v>
      </c>
      <c r="AB865" t="s">
        <v>1737</v>
      </c>
    </row>
    <row r="866" spans="1:28" x14ac:dyDescent="0.25">
      <c r="A866" s="17" t="s">
        <v>2585</v>
      </c>
      <c r="B866" s="6">
        <v>46207</v>
      </c>
      <c r="C866" t="s">
        <v>725</v>
      </c>
      <c r="D866" t="s">
        <v>701</v>
      </c>
      <c r="E866" t="s">
        <v>110</v>
      </c>
      <c r="F866">
        <v>46</v>
      </c>
      <c r="G866" t="s">
        <v>111</v>
      </c>
      <c r="H866" t="s">
        <v>112</v>
      </c>
      <c r="I866" t="s">
        <v>113</v>
      </c>
      <c r="J866" t="s">
        <v>99</v>
      </c>
      <c r="K866" t="s">
        <v>254</v>
      </c>
      <c r="L866" t="s">
        <v>255</v>
      </c>
      <c r="M866" t="s">
        <v>232</v>
      </c>
      <c r="N866" t="s">
        <v>256</v>
      </c>
      <c r="O866" t="s">
        <v>198</v>
      </c>
      <c r="P866">
        <v>4</v>
      </c>
      <c r="Q866">
        <v>400</v>
      </c>
      <c r="R866">
        <v>0.15</v>
      </c>
      <c r="S866">
        <v>164</v>
      </c>
      <c r="T866">
        <f>Table1_1[[#This Row],[Quantity]]*Table1_1[[#This Row],[Unit_Price]]</f>
        <v>1600</v>
      </c>
      <c r="U866">
        <f>Table1_1[[#This Row],[Discount]]*Table1_1[[#This Row],[Revenue]]</f>
        <v>240</v>
      </c>
      <c r="V866">
        <f>Table1_1[[#This Row],[Revenue]]-Table1_1[[#This Row],[Discount_amount]]-Table1_1[[#This Row],[Shipping_Cost]]</f>
        <v>1196</v>
      </c>
      <c r="W866" t="s">
        <v>1708</v>
      </c>
      <c r="X866" t="s">
        <v>141</v>
      </c>
      <c r="Y866">
        <v>2026</v>
      </c>
      <c r="Z866">
        <v>3</v>
      </c>
      <c r="AA866" t="s">
        <v>1702</v>
      </c>
      <c r="AB866" t="s">
        <v>1728</v>
      </c>
    </row>
    <row r="867" spans="1:28" x14ac:dyDescent="0.25">
      <c r="A867" s="17" t="s">
        <v>2586</v>
      </c>
      <c r="B867" s="6">
        <v>46134</v>
      </c>
      <c r="C867" t="s">
        <v>571</v>
      </c>
      <c r="D867" t="s">
        <v>338</v>
      </c>
      <c r="E867" t="s">
        <v>95</v>
      </c>
      <c r="F867">
        <v>50</v>
      </c>
      <c r="G867" t="s">
        <v>111</v>
      </c>
      <c r="H867" t="s">
        <v>112</v>
      </c>
      <c r="I867" t="s">
        <v>173</v>
      </c>
      <c r="J867" t="s">
        <v>114</v>
      </c>
      <c r="K867" t="s">
        <v>230</v>
      </c>
      <c r="L867" t="s">
        <v>231</v>
      </c>
      <c r="M867" t="s">
        <v>232</v>
      </c>
      <c r="N867" t="s">
        <v>233</v>
      </c>
      <c r="O867" t="s">
        <v>140</v>
      </c>
      <c r="P867">
        <v>3</v>
      </c>
      <c r="Q867">
        <v>300</v>
      </c>
      <c r="R867">
        <v>0.05</v>
      </c>
      <c r="S867">
        <v>196</v>
      </c>
      <c r="T867">
        <f>Table1_1[[#This Row],[Quantity]]*Table1_1[[#This Row],[Unit_Price]]</f>
        <v>900</v>
      </c>
      <c r="U867">
        <f>Table1_1[[#This Row],[Discount]]*Table1_1[[#This Row],[Revenue]]</f>
        <v>45</v>
      </c>
      <c r="V867">
        <f>Table1_1[[#This Row],[Revenue]]-Table1_1[[#This Row],[Discount_amount]]-Table1_1[[#This Row],[Shipping_Cost]]</f>
        <v>659</v>
      </c>
      <c r="W867" t="s">
        <v>1716</v>
      </c>
      <c r="X867" t="s">
        <v>129</v>
      </c>
      <c r="Y867">
        <v>2026</v>
      </c>
      <c r="Z867">
        <v>2</v>
      </c>
      <c r="AA867" t="s">
        <v>1711</v>
      </c>
      <c r="AB867" t="s">
        <v>1703</v>
      </c>
    </row>
    <row r="868" spans="1:28" x14ac:dyDescent="0.25">
      <c r="A868" s="17" t="s">
        <v>2587</v>
      </c>
      <c r="B868" s="6">
        <v>46025</v>
      </c>
      <c r="C868" t="s">
        <v>419</v>
      </c>
      <c r="D868" t="s">
        <v>972</v>
      </c>
      <c r="E868" t="s">
        <v>110</v>
      </c>
      <c r="F868">
        <v>44</v>
      </c>
      <c r="G868" t="s">
        <v>96</v>
      </c>
      <c r="H868" t="s">
        <v>97</v>
      </c>
      <c r="I868" t="s">
        <v>1768</v>
      </c>
      <c r="J868" t="s">
        <v>99</v>
      </c>
      <c r="K868" t="s">
        <v>100</v>
      </c>
      <c r="L868" t="s">
        <v>101</v>
      </c>
      <c r="M868" t="s">
        <v>102</v>
      </c>
      <c r="N868" t="s">
        <v>103</v>
      </c>
      <c r="O868" t="s">
        <v>169</v>
      </c>
      <c r="P868">
        <v>4</v>
      </c>
      <c r="Q868">
        <v>850</v>
      </c>
      <c r="R868">
        <v>0.1</v>
      </c>
      <c r="S868">
        <v>197</v>
      </c>
      <c r="T868">
        <f>Table1_1[[#This Row],[Quantity]]*Table1_1[[#This Row],[Unit_Price]]</f>
        <v>3400</v>
      </c>
      <c r="U868">
        <f>Table1_1[[#This Row],[Discount]]*Table1_1[[#This Row],[Revenue]]</f>
        <v>340</v>
      </c>
      <c r="V868">
        <f>Table1_1[[#This Row],[Revenue]]-Table1_1[[#This Row],[Discount_amount]]-Table1_1[[#This Row],[Shipping_Cost]]</f>
        <v>2863</v>
      </c>
      <c r="W868" t="s">
        <v>224</v>
      </c>
      <c r="X868" t="s">
        <v>106</v>
      </c>
      <c r="Y868">
        <v>2026</v>
      </c>
      <c r="Z868">
        <v>1</v>
      </c>
      <c r="AA868" t="s">
        <v>1735</v>
      </c>
      <c r="AB868" t="s">
        <v>1728</v>
      </c>
    </row>
    <row r="869" spans="1:28" x14ac:dyDescent="0.25">
      <c r="A869" s="17" t="s">
        <v>2588</v>
      </c>
      <c r="B869" s="6">
        <v>46152</v>
      </c>
      <c r="C869" t="s">
        <v>669</v>
      </c>
      <c r="D869" t="s">
        <v>796</v>
      </c>
      <c r="E869" t="s">
        <v>95</v>
      </c>
      <c r="F869">
        <v>22</v>
      </c>
      <c r="G869" t="s">
        <v>133</v>
      </c>
      <c r="H869" t="s">
        <v>134</v>
      </c>
      <c r="I869" t="s">
        <v>135</v>
      </c>
      <c r="J869" t="s">
        <v>99</v>
      </c>
      <c r="K869" t="s">
        <v>238</v>
      </c>
      <c r="L869" t="s">
        <v>239</v>
      </c>
      <c r="M869" t="s">
        <v>126</v>
      </c>
      <c r="N869" t="s">
        <v>240</v>
      </c>
      <c r="O869" t="s">
        <v>194</v>
      </c>
      <c r="P869">
        <v>8</v>
      </c>
      <c r="Q869">
        <v>10500</v>
      </c>
      <c r="R869">
        <v>0</v>
      </c>
      <c r="S869">
        <v>450</v>
      </c>
      <c r="T869">
        <f>Table1_1[[#This Row],[Quantity]]*Table1_1[[#This Row],[Unit_Price]]</f>
        <v>84000</v>
      </c>
      <c r="U869">
        <f>Table1_1[[#This Row],[Discount]]*Table1_1[[#This Row],[Revenue]]</f>
        <v>0</v>
      </c>
      <c r="V869">
        <f>Table1_1[[#This Row],[Revenue]]-Table1_1[[#This Row],[Discount_amount]]-Table1_1[[#This Row],[Shipping_Cost]]</f>
        <v>83550</v>
      </c>
      <c r="W869" t="s">
        <v>120</v>
      </c>
      <c r="X869" t="s">
        <v>141</v>
      </c>
      <c r="Y869">
        <v>2026</v>
      </c>
      <c r="Z869">
        <v>2</v>
      </c>
      <c r="AA869" t="s">
        <v>1705</v>
      </c>
      <c r="AB869" t="s">
        <v>1712</v>
      </c>
    </row>
    <row r="870" spans="1:28" x14ac:dyDescent="0.25">
      <c r="A870" s="17" t="s">
        <v>2589</v>
      </c>
      <c r="B870" s="6">
        <v>46214</v>
      </c>
      <c r="C870" t="s">
        <v>584</v>
      </c>
      <c r="D870" t="s">
        <v>793</v>
      </c>
      <c r="E870" t="s">
        <v>95</v>
      </c>
      <c r="F870">
        <v>21</v>
      </c>
      <c r="G870" t="s">
        <v>111</v>
      </c>
      <c r="H870" t="s">
        <v>112</v>
      </c>
      <c r="I870" t="s">
        <v>173</v>
      </c>
      <c r="J870" t="s">
        <v>114</v>
      </c>
      <c r="K870" t="s">
        <v>115</v>
      </c>
      <c r="L870" t="s">
        <v>116</v>
      </c>
      <c r="M870" t="s">
        <v>117</v>
      </c>
      <c r="N870" t="s">
        <v>118</v>
      </c>
      <c r="O870" t="s">
        <v>104</v>
      </c>
      <c r="P870">
        <v>2</v>
      </c>
      <c r="Q870">
        <v>1600</v>
      </c>
      <c r="R870">
        <v>0</v>
      </c>
      <c r="S870">
        <v>379</v>
      </c>
      <c r="T870">
        <f>Table1_1[[#This Row],[Quantity]]*Table1_1[[#This Row],[Unit_Price]]</f>
        <v>3200</v>
      </c>
      <c r="U870">
        <f>Table1_1[[#This Row],[Discount]]*Table1_1[[#This Row],[Revenue]]</f>
        <v>0</v>
      </c>
      <c r="V870">
        <f>Table1_1[[#This Row],[Revenue]]-Table1_1[[#This Row],[Discount_amount]]-Table1_1[[#This Row],[Shipping_Cost]]</f>
        <v>2821</v>
      </c>
      <c r="W870" t="s">
        <v>1716</v>
      </c>
      <c r="X870" t="s">
        <v>106</v>
      </c>
      <c r="Y870">
        <v>2026</v>
      </c>
      <c r="Z870">
        <v>3</v>
      </c>
      <c r="AA870" t="s">
        <v>1702</v>
      </c>
      <c r="AB870" t="s">
        <v>1728</v>
      </c>
    </row>
    <row r="871" spans="1:28" x14ac:dyDescent="0.25">
      <c r="A871" s="17" t="s">
        <v>2590</v>
      </c>
      <c r="B871" s="6">
        <v>46206</v>
      </c>
      <c r="C871" t="s">
        <v>784</v>
      </c>
      <c r="D871" t="s">
        <v>968</v>
      </c>
      <c r="E871" t="s">
        <v>95</v>
      </c>
      <c r="F871">
        <v>22</v>
      </c>
      <c r="G871" t="s">
        <v>111</v>
      </c>
      <c r="H871" t="s">
        <v>152</v>
      </c>
      <c r="I871" t="s">
        <v>153</v>
      </c>
      <c r="J871" t="s">
        <v>99</v>
      </c>
      <c r="K871" t="s">
        <v>230</v>
      </c>
      <c r="L871" t="s">
        <v>231</v>
      </c>
      <c r="M871" t="s">
        <v>232</v>
      </c>
      <c r="N871" t="s">
        <v>233</v>
      </c>
      <c r="O871" t="s">
        <v>140</v>
      </c>
      <c r="P871">
        <v>3</v>
      </c>
      <c r="Q871">
        <v>300</v>
      </c>
      <c r="R871">
        <v>0.2</v>
      </c>
      <c r="S871">
        <v>95</v>
      </c>
      <c r="T871">
        <f>Table1_1[[#This Row],[Quantity]]*Table1_1[[#This Row],[Unit_Price]]</f>
        <v>900</v>
      </c>
      <c r="U871">
        <f>Table1_1[[#This Row],[Discount]]*Table1_1[[#This Row],[Revenue]]</f>
        <v>180</v>
      </c>
      <c r="V871">
        <f>Table1_1[[#This Row],[Revenue]]-Table1_1[[#This Row],[Discount_amount]]-Table1_1[[#This Row],[Shipping_Cost]]</f>
        <v>625</v>
      </c>
      <c r="W871" t="s">
        <v>224</v>
      </c>
      <c r="X871" t="s">
        <v>106</v>
      </c>
      <c r="Y871">
        <v>2026</v>
      </c>
      <c r="Z871">
        <v>3</v>
      </c>
      <c r="AA871" t="s">
        <v>1702</v>
      </c>
      <c r="AB871" t="s">
        <v>1722</v>
      </c>
    </row>
    <row r="872" spans="1:28" x14ac:dyDescent="0.25">
      <c r="A872" s="17" t="s">
        <v>2591</v>
      </c>
      <c r="B872" s="6">
        <v>46265</v>
      </c>
      <c r="C872" t="s">
        <v>296</v>
      </c>
      <c r="D872" t="s">
        <v>972</v>
      </c>
      <c r="E872" t="s">
        <v>95</v>
      </c>
      <c r="F872">
        <v>31</v>
      </c>
      <c r="G872" t="s">
        <v>111</v>
      </c>
      <c r="H872" t="s">
        <v>152</v>
      </c>
      <c r="I872" t="s">
        <v>153</v>
      </c>
      <c r="J872" t="s">
        <v>147</v>
      </c>
      <c r="K872" t="s">
        <v>100</v>
      </c>
      <c r="L872" t="s">
        <v>101</v>
      </c>
      <c r="M872" t="s">
        <v>102</v>
      </c>
      <c r="N872" t="s">
        <v>103</v>
      </c>
      <c r="O872" t="s">
        <v>148</v>
      </c>
      <c r="P872">
        <v>3</v>
      </c>
      <c r="Q872">
        <v>850</v>
      </c>
      <c r="R872">
        <v>0</v>
      </c>
      <c r="S872">
        <v>497</v>
      </c>
      <c r="T872">
        <f>Table1_1[[#This Row],[Quantity]]*Table1_1[[#This Row],[Unit_Price]]</f>
        <v>2550</v>
      </c>
      <c r="U872">
        <f>Table1_1[[#This Row],[Discount]]*Table1_1[[#This Row],[Revenue]]</f>
        <v>0</v>
      </c>
      <c r="V872">
        <f>Table1_1[[#This Row],[Revenue]]-Table1_1[[#This Row],[Discount_amount]]-Table1_1[[#This Row],[Shipping_Cost]]</f>
        <v>2053</v>
      </c>
      <c r="W872" t="s">
        <v>224</v>
      </c>
      <c r="X872" t="s">
        <v>106</v>
      </c>
      <c r="Y872">
        <v>2026</v>
      </c>
      <c r="Z872">
        <v>3</v>
      </c>
      <c r="AA872" t="s">
        <v>1743</v>
      </c>
      <c r="AB872" t="s">
        <v>1737</v>
      </c>
    </row>
    <row r="873" spans="1:28" x14ac:dyDescent="0.25">
      <c r="A873" s="17" t="s">
        <v>2592</v>
      </c>
      <c r="B873" s="6">
        <v>46209</v>
      </c>
      <c r="C873" t="s">
        <v>830</v>
      </c>
      <c r="D873" t="s">
        <v>1392</v>
      </c>
      <c r="E873" t="s">
        <v>110</v>
      </c>
      <c r="F873">
        <v>41</v>
      </c>
      <c r="G873" t="s">
        <v>111</v>
      </c>
      <c r="H873" t="s">
        <v>112</v>
      </c>
      <c r="I873" t="s">
        <v>315</v>
      </c>
      <c r="J873" t="s">
        <v>147</v>
      </c>
      <c r="K873" t="s">
        <v>254</v>
      </c>
      <c r="L873" t="s">
        <v>255</v>
      </c>
      <c r="M873" t="s">
        <v>232</v>
      </c>
      <c r="N873" t="s">
        <v>256</v>
      </c>
      <c r="O873" t="s">
        <v>194</v>
      </c>
      <c r="P873">
        <v>5</v>
      </c>
      <c r="Q873">
        <v>400</v>
      </c>
      <c r="R873">
        <v>0</v>
      </c>
      <c r="S873">
        <v>467</v>
      </c>
      <c r="T873">
        <f>Table1_1[[#This Row],[Quantity]]*Table1_1[[#This Row],[Unit_Price]]</f>
        <v>2000</v>
      </c>
      <c r="U873">
        <f>Table1_1[[#This Row],[Discount]]*Table1_1[[#This Row],[Revenue]]</f>
        <v>0</v>
      </c>
      <c r="V873">
        <f>Table1_1[[#This Row],[Revenue]]-Table1_1[[#This Row],[Discount_amount]]-Table1_1[[#This Row],[Shipping_Cost]]</f>
        <v>1533</v>
      </c>
      <c r="W873" t="s">
        <v>105</v>
      </c>
      <c r="X873" t="s">
        <v>106</v>
      </c>
      <c r="Y873">
        <v>2026</v>
      </c>
      <c r="Z873">
        <v>3</v>
      </c>
      <c r="AA873" t="s">
        <v>1702</v>
      </c>
      <c r="AB873" t="s">
        <v>1737</v>
      </c>
    </row>
    <row r="874" spans="1:28" x14ac:dyDescent="0.25">
      <c r="A874" s="17" t="s">
        <v>2593</v>
      </c>
      <c r="B874" s="6">
        <v>46239</v>
      </c>
      <c r="C874" t="s">
        <v>1313</v>
      </c>
      <c r="D874" t="s">
        <v>338</v>
      </c>
      <c r="E874" t="s">
        <v>95</v>
      </c>
      <c r="F874">
        <v>23</v>
      </c>
      <c r="G874" t="s">
        <v>111</v>
      </c>
      <c r="H874" t="s">
        <v>152</v>
      </c>
      <c r="I874" t="s">
        <v>153</v>
      </c>
      <c r="J874" t="s">
        <v>99</v>
      </c>
      <c r="K874" t="s">
        <v>174</v>
      </c>
      <c r="L874" t="s">
        <v>1724</v>
      </c>
      <c r="M874" t="s">
        <v>102</v>
      </c>
      <c r="N874" t="s">
        <v>176</v>
      </c>
      <c r="O874" t="s">
        <v>198</v>
      </c>
      <c r="P874">
        <v>2</v>
      </c>
      <c r="Q874">
        <v>12500</v>
      </c>
      <c r="R874">
        <v>0.15</v>
      </c>
      <c r="S874">
        <v>66</v>
      </c>
      <c r="T874">
        <f>Table1_1[[#This Row],[Quantity]]*Table1_1[[#This Row],[Unit_Price]]</f>
        <v>25000</v>
      </c>
      <c r="U874">
        <f>Table1_1[[#This Row],[Discount]]*Table1_1[[#This Row],[Revenue]]</f>
        <v>3750</v>
      </c>
      <c r="V874">
        <f>Table1_1[[#This Row],[Revenue]]-Table1_1[[#This Row],[Discount_amount]]-Table1_1[[#This Row],[Shipping_Cost]]</f>
        <v>21184</v>
      </c>
      <c r="W874" t="s">
        <v>1708</v>
      </c>
      <c r="X874" t="s">
        <v>141</v>
      </c>
      <c r="Y874">
        <v>2026</v>
      </c>
      <c r="Z874">
        <v>3</v>
      </c>
      <c r="AA874" t="s">
        <v>1743</v>
      </c>
      <c r="AB874" t="s">
        <v>1703</v>
      </c>
    </row>
    <row r="875" spans="1:28" x14ac:dyDescent="0.25">
      <c r="A875" s="17" t="s">
        <v>2594</v>
      </c>
      <c r="B875" s="6">
        <v>46033</v>
      </c>
      <c r="C875" t="s">
        <v>771</v>
      </c>
      <c r="D875" t="s">
        <v>248</v>
      </c>
      <c r="E875" t="s">
        <v>95</v>
      </c>
      <c r="F875">
        <v>50</v>
      </c>
      <c r="G875" t="s">
        <v>96</v>
      </c>
      <c r="H875" t="s">
        <v>228</v>
      </c>
      <c r="I875" t="s">
        <v>229</v>
      </c>
      <c r="J875" t="s">
        <v>99</v>
      </c>
      <c r="K875" t="s">
        <v>238</v>
      </c>
      <c r="L875" t="s">
        <v>239</v>
      </c>
      <c r="M875" t="s">
        <v>126</v>
      </c>
      <c r="N875" t="s">
        <v>240</v>
      </c>
      <c r="O875" t="s">
        <v>169</v>
      </c>
      <c r="P875">
        <v>0</v>
      </c>
      <c r="Q875">
        <v>10500</v>
      </c>
      <c r="R875">
        <v>0.15</v>
      </c>
      <c r="S875">
        <v>412</v>
      </c>
      <c r="T875">
        <f>Table1_1[[#This Row],[Quantity]]*Table1_1[[#This Row],[Unit_Price]]</f>
        <v>0</v>
      </c>
      <c r="U875">
        <f>Table1_1[[#This Row],[Discount]]*Table1_1[[#This Row],[Revenue]]</f>
        <v>0</v>
      </c>
      <c r="V875">
        <f>Table1_1[[#This Row],[Revenue]]-Table1_1[[#This Row],[Discount_amount]]-Table1_1[[#This Row],[Shipping_Cost]]</f>
        <v>-412</v>
      </c>
      <c r="W875" t="s">
        <v>1708</v>
      </c>
      <c r="X875" t="s">
        <v>106</v>
      </c>
      <c r="Y875">
        <v>2026</v>
      </c>
      <c r="Z875">
        <v>1</v>
      </c>
      <c r="AA875" t="s">
        <v>1735</v>
      </c>
      <c r="AB875" t="s">
        <v>1712</v>
      </c>
    </row>
    <row r="876" spans="1:28" x14ac:dyDescent="0.25">
      <c r="A876" s="17" t="s">
        <v>2595</v>
      </c>
      <c r="B876" s="6">
        <v>46115</v>
      </c>
      <c r="C876" t="s">
        <v>482</v>
      </c>
      <c r="D876" t="s">
        <v>529</v>
      </c>
      <c r="E876" t="s">
        <v>95</v>
      </c>
      <c r="F876">
        <v>25</v>
      </c>
      <c r="G876" t="s">
        <v>111</v>
      </c>
      <c r="H876" t="s">
        <v>145</v>
      </c>
      <c r="I876" t="s">
        <v>303</v>
      </c>
      <c r="J876" t="s">
        <v>114</v>
      </c>
      <c r="K876" t="s">
        <v>100</v>
      </c>
      <c r="L876" t="s">
        <v>101</v>
      </c>
      <c r="M876" t="s">
        <v>102</v>
      </c>
      <c r="N876" t="s">
        <v>103</v>
      </c>
      <c r="O876" t="s">
        <v>148</v>
      </c>
      <c r="P876">
        <v>7</v>
      </c>
      <c r="Q876">
        <v>850</v>
      </c>
      <c r="R876">
        <v>0</v>
      </c>
      <c r="S876">
        <v>209</v>
      </c>
      <c r="T876">
        <f>Table1_1[[#This Row],[Quantity]]*Table1_1[[#This Row],[Unit_Price]]</f>
        <v>5950</v>
      </c>
      <c r="U876">
        <f>Table1_1[[#This Row],[Discount]]*Table1_1[[#This Row],[Revenue]]</f>
        <v>0</v>
      </c>
      <c r="V876">
        <f>Table1_1[[#This Row],[Revenue]]-Table1_1[[#This Row],[Discount_amount]]-Table1_1[[#This Row],[Shipping_Cost]]</f>
        <v>5741</v>
      </c>
      <c r="W876" t="s">
        <v>1708</v>
      </c>
      <c r="X876" t="s">
        <v>106</v>
      </c>
      <c r="Y876">
        <v>2026</v>
      </c>
      <c r="Z876">
        <v>2</v>
      </c>
      <c r="AA876" t="s">
        <v>1711</v>
      </c>
      <c r="AB876" t="s">
        <v>1722</v>
      </c>
    </row>
    <row r="877" spans="1:28" x14ac:dyDescent="0.25">
      <c r="A877" s="17" t="s">
        <v>2596</v>
      </c>
      <c r="B877" s="6">
        <v>46151</v>
      </c>
      <c r="C877" t="s">
        <v>810</v>
      </c>
      <c r="D877" t="s">
        <v>168</v>
      </c>
      <c r="E877" t="s">
        <v>110</v>
      </c>
      <c r="F877">
        <v>38</v>
      </c>
      <c r="G877" t="s">
        <v>133</v>
      </c>
      <c r="H877" t="s">
        <v>180</v>
      </c>
      <c r="I877" t="s">
        <v>181</v>
      </c>
      <c r="J877" t="s">
        <v>114</v>
      </c>
      <c r="K877" t="s">
        <v>100</v>
      </c>
      <c r="L877" t="s">
        <v>101</v>
      </c>
      <c r="M877" t="s">
        <v>102</v>
      </c>
      <c r="N877" t="s">
        <v>103</v>
      </c>
      <c r="O877" t="s">
        <v>194</v>
      </c>
      <c r="P877">
        <v>5</v>
      </c>
      <c r="Q877">
        <v>850</v>
      </c>
      <c r="R877">
        <v>0.1</v>
      </c>
      <c r="S877">
        <v>389</v>
      </c>
      <c r="T877">
        <f>Table1_1[[#This Row],[Quantity]]*Table1_1[[#This Row],[Unit_Price]]</f>
        <v>4250</v>
      </c>
      <c r="U877">
        <f>Table1_1[[#This Row],[Discount]]*Table1_1[[#This Row],[Revenue]]</f>
        <v>425</v>
      </c>
      <c r="V877">
        <f>Table1_1[[#This Row],[Revenue]]-Table1_1[[#This Row],[Discount_amount]]-Table1_1[[#This Row],[Shipping_Cost]]</f>
        <v>3436</v>
      </c>
      <c r="W877" t="s">
        <v>1716</v>
      </c>
      <c r="X877" t="s">
        <v>106</v>
      </c>
      <c r="Y877">
        <v>2026</v>
      </c>
      <c r="Z877">
        <v>2</v>
      </c>
      <c r="AA877" t="s">
        <v>1705</v>
      </c>
      <c r="AB877" t="s">
        <v>1728</v>
      </c>
    </row>
    <row r="878" spans="1:28" x14ac:dyDescent="0.25">
      <c r="A878" s="17" t="s">
        <v>2597</v>
      </c>
      <c r="B878" s="6">
        <v>46192</v>
      </c>
      <c r="C878" t="s">
        <v>560</v>
      </c>
      <c r="D878" t="s">
        <v>681</v>
      </c>
      <c r="E878" t="s">
        <v>95</v>
      </c>
      <c r="F878">
        <v>28</v>
      </c>
      <c r="G878" t="s">
        <v>111</v>
      </c>
      <c r="H878" t="s">
        <v>112</v>
      </c>
      <c r="I878" t="s">
        <v>173</v>
      </c>
      <c r="J878" t="s">
        <v>114</v>
      </c>
      <c r="K878" t="s">
        <v>174</v>
      </c>
      <c r="L878" t="s">
        <v>1724</v>
      </c>
      <c r="M878" t="s">
        <v>102</v>
      </c>
      <c r="N878" t="s">
        <v>176</v>
      </c>
      <c r="O878" t="s">
        <v>140</v>
      </c>
      <c r="P878">
        <v>5</v>
      </c>
      <c r="Q878">
        <v>12500</v>
      </c>
      <c r="R878">
        <v>0.1</v>
      </c>
      <c r="S878">
        <v>250</v>
      </c>
      <c r="T878">
        <f>Table1_1[[#This Row],[Quantity]]*Table1_1[[#This Row],[Unit_Price]]</f>
        <v>62500</v>
      </c>
      <c r="U878">
        <f>Table1_1[[#This Row],[Discount]]*Table1_1[[#This Row],[Revenue]]</f>
        <v>6250</v>
      </c>
      <c r="V878">
        <f>Table1_1[[#This Row],[Revenue]]-Table1_1[[#This Row],[Discount_amount]]-Table1_1[[#This Row],[Shipping_Cost]]</f>
        <v>56000</v>
      </c>
      <c r="W878" t="s">
        <v>1716</v>
      </c>
      <c r="X878" t="s">
        <v>106</v>
      </c>
      <c r="Y878">
        <v>2026</v>
      </c>
      <c r="Z878">
        <v>2</v>
      </c>
      <c r="AA878" t="s">
        <v>1714</v>
      </c>
      <c r="AB878" t="s">
        <v>1722</v>
      </c>
    </row>
    <row r="879" spans="1:28" x14ac:dyDescent="0.25">
      <c r="A879" s="17" t="s">
        <v>2598</v>
      </c>
      <c r="B879" s="6">
        <v>46123</v>
      </c>
      <c r="C879" t="s">
        <v>247</v>
      </c>
      <c r="D879" t="s">
        <v>498</v>
      </c>
      <c r="E879" t="s">
        <v>110</v>
      </c>
      <c r="F879">
        <v>47</v>
      </c>
      <c r="G879" t="s">
        <v>133</v>
      </c>
      <c r="H879" t="s">
        <v>390</v>
      </c>
      <c r="I879" t="s">
        <v>391</v>
      </c>
      <c r="J879" t="s">
        <v>147</v>
      </c>
      <c r="K879" t="s">
        <v>115</v>
      </c>
      <c r="L879" t="s">
        <v>116</v>
      </c>
      <c r="M879" t="s">
        <v>117</v>
      </c>
      <c r="N879" t="s">
        <v>118</v>
      </c>
      <c r="O879" t="s">
        <v>140</v>
      </c>
      <c r="P879">
        <v>1</v>
      </c>
      <c r="Q879">
        <v>1600</v>
      </c>
      <c r="R879">
        <v>0.15</v>
      </c>
      <c r="S879">
        <v>204</v>
      </c>
      <c r="T879">
        <f>Table1_1[[#This Row],[Quantity]]*Table1_1[[#This Row],[Unit_Price]]</f>
        <v>1600</v>
      </c>
      <c r="U879">
        <f>Table1_1[[#This Row],[Discount]]*Table1_1[[#This Row],[Revenue]]</f>
        <v>240</v>
      </c>
      <c r="V879">
        <f>Table1_1[[#This Row],[Revenue]]-Table1_1[[#This Row],[Discount_amount]]-Table1_1[[#This Row],[Shipping_Cost]]</f>
        <v>1156</v>
      </c>
      <c r="W879" t="s">
        <v>120</v>
      </c>
      <c r="X879" t="s">
        <v>129</v>
      </c>
      <c r="Y879">
        <v>2026</v>
      </c>
      <c r="Z879">
        <v>2</v>
      </c>
      <c r="AA879" t="s">
        <v>1711</v>
      </c>
      <c r="AB879" t="s">
        <v>1728</v>
      </c>
    </row>
    <row r="880" spans="1:28" x14ac:dyDescent="0.25">
      <c r="A880" s="17" t="s">
        <v>2599</v>
      </c>
      <c r="B880" s="6">
        <v>46085</v>
      </c>
      <c r="C880" t="s">
        <v>309</v>
      </c>
      <c r="D880" t="s">
        <v>219</v>
      </c>
      <c r="E880" t="s">
        <v>110</v>
      </c>
      <c r="F880">
        <v>44</v>
      </c>
      <c r="G880" t="s">
        <v>96</v>
      </c>
      <c r="H880" t="s">
        <v>207</v>
      </c>
      <c r="I880" t="s">
        <v>208</v>
      </c>
      <c r="J880" t="s">
        <v>147</v>
      </c>
      <c r="K880" t="s">
        <v>254</v>
      </c>
      <c r="L880" t="s">
        <v>255</v>
      </c>
      <c r="M880" t="s">
        <v>232</v>
      </c>
      <c r="N880" t="s">
        <v>256</v>
      </c>
      <c r="O880" t="s">
        <v>104</v>
      </c>
      <c r="P880">
        <v>1</v>
      </c>
      <c r="Q880">
        <v>400</v>
      </c>
      <c r="R880">
        <v>0.2</v>
      </c>
      <c r="S880">
        <v>362</v>
      </c>
      <c r="T880">
        <f>Table1_1[[#This Row],[Quantity]]*Table1_1[[#This Row],[Unit_Price]]</f>
        <v>400</v>
      </c>
      <c r="U880">
        <f>Table1_1[[#This Row],[Discount]]*Table1_1[[#This Row],[Revenue]]</f>
        <v>80</v>
      </c>
      <c r="V880">
        <f>Table1_1[[#This Row],[Revenue]]-Table1_1[[#This Row],[Discount_amount]]-Table1_1[[#This Row],[Shipping_Cost]]</f>
        <v>-42</v>
      </c>
      <c r="W880" t="s">
        <v>120</v>
      </c>
      <c r="X880" t="s">
        <v>129</v>
      </c>
      <c r="Y880">
        <v>2026</v>
      </c>
      <c r="Z880">
        <v>1</v>
      </c>
      <c r="AA880" t="s">
        <v>1717</v>
      </c>
      <c r="AB880" t="s">
        <v>1703</v>
      </c>
    </row>
    <row r="881" spans="1:28" x14ac:dyDescent="0.25">
      <c r="A881" s="17" t="s">
        <v>2600</v>
      </c>
      <c r="B881" s="6">
        <v>46097</v>
      </c>
      <c r="C881" t="s">
        <v>215</v>
      </c>
      <c r="D881" t="s">
        <v>945</v>
      </c>
      <c r="E881" t="s">
        <v>110</v>
      </c>
      <c r="F881">
        <v>30</v>
      </c>
      <c r="G881" t="s">
        <v>159</v>
      </c>
      <c r="H881" t="s">
        <v>202</v>
      </c>
      <c r="I881" t="s">
        <v>203</v>
      </c>
      <c r="J881" t="s">
        <v>114</v>
      </c>
      <c r="K881" t="s">
        <v>124</v>
      </c>
      <c r="L881" t="s">
        <v>125</v>
      </c>
      <c r="M881" t="s">
        <v>126</v>
      </c>
      <c r="N881" t="s">
        <v>127</v>
      </c>
      <c r="O881" t="s">
        <v>169</v>
      </c>
      <c r="P881">
        <v>8</v>
      </c>
      <c r="Q881">
        <v>8500</v>
      </c>
      <c r="R881">
        <v>0.05</v>
      </c>
      <c r="S881">
        <v>86</v>
      </c>
      <c r="T881">
        <f>Table1_1[[#This Row],[Quantity]]*Table1_1[[#This Row],[Unit_Price]]</f>
        <v>68000</v>
      </c>
      <c r="U881">
        <f>Table1_1[[#This Row],[Discount]]*Table1_1[[#This Row],[Revenue]]</f>
        <v>3400</v>
      </c>
      <c r="V881">
        <f>Table1_1[[#This Row],[Revenue]]-Table1_1[[#This Row],[Discount_amount]]-Table1_1[[#This Row],[Shipping_Cost]]</f>
        <v>64514</v>
      </c>
      <c r="W881" t="s">
        <v>224</v>
      </c>
      <c r="X881" t="s">
        <v>129</v>
      </c>
      <c r="Y881">
        <v>2026</v>
      </c>
      <c r="Z881">
        <v>1</v>
      </c>
      <c r="AA881" t="s">
        <v>1717</v>
      </c>
      <c r="AB881" t="s">
        <v>1737</v>
      </c>
    </row>
    <row r="882" spans="1:28" x14ac:dyDescent="0.25">
      <c r="A882" s="17" t="s">
        <v>2601</v>
      </c>
      <c r="B882" s="6">
        <v>46027</v>
      </c>
      <c r="C882" t="s">
        <v>839</v>
      </c>
      <c r="D882" t="s">
        <v>595</v>
      </c>
      <c r="E882" t="s">
        <v>110</v>
      </c>
      <c r="F882">
        <v>23</v>
      </c>
      <c r="G882" t="s">
        <v>159</v>
      </c>
      <c r="H882" t="s">
        <v>160</v>
      </c>
      <c r="I882" t="s">
        <v>161</v>
      </c>
      <c r="J882" t="s">
        <v>147</v>
      </c>
      <c r="K882" t="s">
        <v>238</v>
      </c>
      <c r="L882" t="s">
        <v>239</v>
      </c>
      <c r="M882" t="s">
        <v>126</v>
      </c>
      <c r="N882" t="s">
        <v>240</v>
      </c>
      <c r="O882" t="s">
        <v>194</v>
      </c>
      <c r="P882">
        <v>1</v>
      </c>
      <c r="Q882">
        <v>10500</v>
      </c>
      <c r="R882">
        <v>0.05</v>
      </c>
      <c r="S882">
        <v>440</v>
      </c>
      <c r="T882">
        <f>Table1_1[[#This Row],[Quantity]]*Table1_1[[#This Row],[Unit_Price]]</f>
        <v>10500</v>
      </c>
      <c r="U882">
        <f>Table1_1[[#This Row],[Discount]]*Table1_1[[#This Row],[Revenue]]</f>
        <v>525</v>
      </c>
      <c r="V882">
        <f>Table1_1[[#This Row],[Revenue]]-Table1_1[[#This Row],[Discount_amount]]-Table1_1[[#This Row],[Shipping_Cost]]</f>
        <v>9535</v>
      </c>
      <c r="W882" t="s">
        <v>1708</v>
      </c>
      <c r="X882" t="s">
        <v>106</v>
      </c>
      <c r="Y882">
        <v>2026</v>
      </c>
      <c r="Z882">
        <v>1</v>
      </c>
      <c r="AA882" t="s">
        <v>1735</v>
      </c>
      <c r="AB882" t="s">
        <v>1737</v>
      </c>
    </row>
    <row r="883" spans="1:28" x14ac:dyDescent="0.25">
      <c r="A883" s="17" t="s">
        <v>2602</v>
      </c>
      <c r="B883" s="6">
        <v>46155</v>
      </c>
      <c r="C883" t="s">
        <v>750</v>
      </c>
      <c r="D883" t="s">
        <v>406</v>
      </c>
      <c r="E883" t="s">
        <v>95</v>
      </c>
      <c r="F883">
        <v>38</v>
      </c>
      <c r="G883" t="s">
        <v>111</v>
      </c>
      <c r="H883" t="s">
        <v>112</v>
      </c>
      <c r="I883" t="s">
        <v>113</v>
      </c>
      <c r="J883" t="s">
        <v>147</v>
      </c>
      <c r="K883" t="s">
        <v>310</v>
      </c>
      <c r="L883" t="s">
        <v>311</v>
      </c>
      <c r="M883" t="s">
        <v>102</v>
      </c>
      <c r="N883" t="s">
        <v>103</v>
      </c>
      <c r="O883" t="s">
        <v>169</v>
      </c>
      <c r="P883">
        <v>3</v>
      </c>
      <c r="Q883">
        <v>1200</v>
      </c>
      <c r="R883">
        <v>0.1</v>
      </c>
      <c r="S883">
        <v>131</v>
      </c>
      <c r="T883">
        <f>Table1_1[[#This Row],[Quantity]]*Table1_1[[#This Row],[Unit_Price]]</f>
        <v>3600</v>
      </c>
      <c r="U883">
        <f>Table1_1[[#This Row],[Discount]]*Table1_1[[#This Row],[Revenue]]</f>
        <v>360</v>
      </c>
      <c r="V883">
        <f>Table1_1[[#This Row],[Revenue]]-Table1_1[[#This Row],[Discount_amount]]-Table1_1[[#This Row],[Shipping_Cost]]</f>
        <v>3109</v>
      </c>
      <c r="W883" t="s">
        <v>1716</v>
      </c>
      <c r="X883" t="s">
        <v>106</v>
      </c>
      <c r="Y883">
        <v>2026</v>
      </c>
      <c r="Z883">
        <v>2</v>
      </c>
      <c r="AA883" t="s">
        <v>1705</v>
      </c>
      <c r="AB883" t="s">
        <v>1703</v>
      </c>
    </row>
    <row r="884" spans="1:28" x14ac:dyDescent="0.25">
      <c r="A884" s="17" t="s">
        <v>2603</v>
      </c>
      <c r="B884" s="6">
        <v>46053</v>
      </c>
      <c r="C884" t="s">
        <v>376</v>
      </c>
      <c r="D884" t="s">
        <v>800</v>
      </c>
      <c r="E884" t="s">
        <v>95</v>
      </c>
      <c r="F884">
        <v>41</v>
      </c>
      <c r="G884" t="s">
        <v>111</v>
      </c>
      <c r="H884" t="s">
        <v>236</v>
      </c>
      <c r="I884" t="s">
        <v>237</v>
      </c>
      <c r="J884" t="s">
        <v>99</v>
      </c>
      <c r="K884" t="s">
        <v>254</v>
      </c>
      <c r="L884" t="s">
        <v>255</v>
      </c>
      <c r="M884" t="s">
        <v>232</v>
      </c>
      <c r="N884" t="s">
        <v>256</v>
      </c>
      <c r="O884" t="s">
        <v>154</v>
      </c>
      <c r="P884">
        <v>4</v>
      </c>
      <c r="Q884">
        <v>-500</v>
      </c>
      <c r="R884">
        <v>0.15</v>
      </c>
      <c r="S884">
        <v>173</v>
      </c>
      <c r="T884">
        <f>Table1_1[[#This Row],[Quantity]]*Table1_1[[#This Row],[Unit_Price]]</f>
        <v>-2000</v>
      </c>
      <c r="U884">
        <f>Table1_1[[#This Row],[Discount]]*Table1_1[[#This Row],[Revenue]]</f>
        <v>-300</v>
      </c>
      <c r="V884">
        <f>Table1_1[[#This Row],[Revenue]]-Table1_1[[#This Row],[Discount_amount]]-Table1_1[[#This Row],[Shipping_Cost]]</f>
        <v>-1873</v>
      </c>
      <c r="W884" t="s">
        <v>224</v>
      </c>
      <c r="X884" t="s">
        <v>129</v>
      </c>
      <c r="Y884">
        <v>2026</v>
      </c>
      <c r="Z884">
        <v>1</v>
      </c>
      <c r="AA884" t="s">
        <v>1735</v>
      </c>
      <c r="AB884" t="s">
        <v>1728</v>
      </c>
    </row>
    <row r="885" spans="1:28" x14ac:dyDescent="0.25">
      <c r="A885" s="17" t="s">
        <v>2604</v>
      </c>
      <c r="B885" s="6">
        <v>46026</v>
      </c>
      <c r="C885" t="s">
        <v>388</v>
      </c>
      <c r="D885" t="s">
        <v>1426</v>
      </c>
      <c r="E885" t="s">
        <v>110</v>
      </c>
      <c r="F885">
        <v>41</v>
      </c>
      <c r="G885" t="s">
        <v>111</v>
      </c>
      <c r="H885" t="s">
        <v>145</v>
      </c>
      <c r="I885" t="s">
        <v>303</v>
      </c>
      <c r="J885" t="s">
        <v>114</v>
      </c>
      <c r="K885" t="s">
        <v>339</v>
      </c>
      <c r="L885" t="s">
        <v>340</v>
      </c>
      <c r="M885" t="s">
        <v>102</v>
      </c>
      <c r="N885" t="s">
        <v>342</v>
      </c>
      <c r="O885" t="s">
        <v>140</v>
      </c>
      <c r="P885">
        <v>5</v>
      </c>
      <c r="Q885">
        <v>65000</v>
      </c>
      <c r="R885">
        <v>0.15</v>
      </c>
      <c r="S885">
        <v>219</v>
      </c>
      <c r="T885">
        <f>Table1_1[[#This Row],[Quantity]]*Table1_1[[#This Row],[Unit_Price]]</f>
        <v>325000</v>
      </c>
      <c r="U885">
        <f>Table1_1[[#This Row],[Discount]]*Table1_1[[#This Row],[Revenue]]</f>
        <v>48750</v>
      </c>
      <c r="V885">
        <f>Table1_1[[#This Row],[Revenue]]-Table1_1[[#This Row],[Discount_amount]]-Table1_1[[#This Row],[Shipping_Cost]]</f>
        <v>276031</v>
      </c>
      <c r="W885" t="s">
        <v>105</v>
      </c>
      <c r="X885" t="s">
        <v>106</v>
      </c>
      <c r="Y885">
        <v>2026</v>
      </c>
      <c r="Z885">
        <v>1</v>
      </c>
      <c r="AA885" t="s">
        <v>1735</v>
      </c>
      <c r="AB885" t="s">
        <v>1712</v>
      </c>
    </row>
    <row r="886" spans="1:28" x14ac:dyDescent="0.25">
      <c r="A886" s="17" t="s">
        <v>2605</v>
      </c>
      <c r="B886" s="6">
        <v>46187</v>
      </c>
      <c r="C886" t="s">
        <v>1572</v>
      </c>
      <c r="D886" t="s">
        <v>511</v>
      </c>
      <c r="E886" t="s">
        <v>110</v>
      </c>
      <c r="F886">
        <v>36</v>
      </c>
      <c r="G886" t="s">
        <v>96</v>
      </c>
      <c r="H886" t="s">
        <v>207</v>
      </c>
      <c r="I886" t="s">
        <v>270</v>
      </c>
      <c r="J886" t="s">
        <v>147</v>
      </c>
      <c r="K886" t="s">
        <v>230</v>
      </c>
      <c r="L886" t="s">
        <v>231</v>
      </c>
      <c r="M886" t="s">
        <v>232</v>
      </c>
      <c r="N886" t="s">
        <v>233</v>
      </c>
      <c r="O886" t="s">
        <v>148</v>
      </c>
      <c r="P886">
        <v>1</v>
      </c>
      <c r="Q886">
        <v>300</v>
      </c>
      <c r="R886">
        <v>0.15</v>
      </c>
      <c r="S886">
        <v>105</v>
      </c>
      <c r="T886">
        <f>Table1_1[[#This Row],[Quantity]]*Table1_1[[#This Row],[Unit_Price]]</f>
        <v>300</v>
      </c>
      <c r="U886">
        <f>Table1_1[[#This Row],[Discount]]*Table1_1[[#This Row],[Revenue]]</f>
        <v>45</v>
      </c>
      <c r="V886">
        <f>Table1_1[[#This Row],[Revenue]]-Table1_1[[#This Row],[Discount_amount]]-Table1_1[[#This Row],[Shipping_Cost]]</f>
        <v>150</v>
      </c>
      <c r="W886" t="s">
        <v>1716</v>
      </c>
      <c r="X886" t="s">
        <v>106</v>
      </c>
      <c r="Y886">
        <v>2026</v>
      </c>
      <c r="Z886">
        <v>2</v>
      </c>
      <c r="AA886" t="s">
        <v>1714</v>
      </c>
      <c r="AB886" t="s">
        <v>1712</v>
      </c>
    </row>
    <row r="887" spans="1:28" x14ac:dyDescent="0.25">
      <c r="A887" s="17" t="s">
        <v>2606</v>
      </c>
      <c r="B887" s="6">
        <v>46102</v>
      </c>
      <c r="C887" t="s">
        <v>592</v>
      </c>
      <c r="D887" t="s">
        <v>348</v>
      </c>
      <c r="E887" t="s">
        <v>110</v>
      </c>
      <c r="F887">
        <v>28</v>
      </c>
      <c r="G887" t="s">
        <v>159</v>
      </c>
      <c r="H887" t="s">
        <v>202</v>
      </c>
      <c r="I887" t="s">
        <v>203</v>
      </c>
      <c r="J887" t="s">
        <v>99</v>
      </c>
      <c r="K887" t="s">
        <v>254</v>
      </c>
      <c r="L887" t="s">
        <v>255</v>
      </c>
      <c r="M887" t="s">
        <v>232</v>
      </c>
      <c r="N887" t="s">
        <v>256</v>
      </c>
      <c r="O887" t="s">
        <v>154</v>
      </c>
      <c r="P887">
        <v>1</v>
      </c>
      <c r="Q887">
        <v>400</v>
      </c>
      <c r="R887">
        <v>0</v>
      </c>
      <c r="S887">
        <v>381</v>
      </c>
      <c r="T887">
        <f>Table1_1[[#This Row],[Quantity]]*Table1_1[[#This Row],[Unit_Price]]</f>
        <v>400</v>
      </c>
      <c r="U887">
        <f>Table1_1[[#This Row],[Discount]]*Table1_1[[#This Row],[Revenue]]</f>
        <v>0</v>
      </c>
      <c r="V887">
        <f>Table1_1[[#This Row],[Revenue]]-Table1_1[[#This Row],[Discount_amount]]-Table1_1[[#This Row],[Shipping_Cost]]</f>
        <v>19</v>
      </c>
      <c r="W887" t="s">
        <v>105</v>
      </c>
      <c r="X887" t="s">
        <v>106</v>
      </c>
      <c r="Y887">
        <v>2026</v>
      </c>
      <c r="Z887">
        <v>1</v>
      </c>
      <c r="AA887" t="s">
        <v>1717</v>
      </c>
      <c r="AB887" t="s">
        <v>1728</v>
      </c>
    </row>
    <row r="888" spans="1:28" x14ac:dyDescent="0.25">
      <c r="A888" s="17" t="s">
        <v>2607</v>
      </c>
      <c r="B888" s="6">
        <v>46047</v>
      </c>
      <c r="C888" t="s">
        <v>393</v>
      </c>
      <c r="D888" t="s">
        <v>1364</v>
      </c>
      <c r="E888" t="s">
        <v>95</v>
      </c>
      <c r="F888">
        <v>46</v>
      </c>
      <c r="G888" t="s">
        <v>111</v>
      </c>
      <c r="H888" t="s">
        <v>112</v>
      </c>
      <c r="I888" t="s">
        <v>173</v>
      </c>
      <c r="J888" t="s">
        <v>114</v>
      </c>
      <c r="K888" t="s">
        <v>100</v>
      </c>
      <c r="L888" t="s">
        <v>101</v>
      </c>
      <c r="M888" t="s">
        <v>102</v>
      </c>
      <c r="N888" t="s">
        <v>103</v>
      </c>
      <c r="O888" t="s">
        <v>194</v>
      </c>
      <c r="P888">
        <v>1</v>
      </c>
      <c r="Q888">
        <v>850</v>
      </c>
      <c r="R888">
        <v>0</v>
      </c>
      <c r="S888">
        <v>496</v>
      </c>
      <c r="T888">
        <f>Table1_1[[#This Row],[Quantity]]*Table1_1[[#This Row],[Unit_Price]]</f>
        <v>850</v>
      </c>
      <c r="U888">
        <f>Table1_1[[#This Row],[Discount]]*Table1_1[[#This Row],[Revenue]]</f>
        <v>0</v>
      </c>
      <c r="V888">
        <f>Table1_1[[#This Row],[Revenue]]-Table1_1[[#This Row],[Discount_amount]]-Table1_1[[#This Row],[Shipping_Cost]]</f>
        <v>354</v>
      </c>
      <c r="W888" t="s">
        <v>105</v>
      </c>
      <c r="X888" t="s">
        <v>129</v>
      </c>
      <c r="Y888">
        <v>2026</v>
      </c>
      <c r="Z888">
        <v>1</v>
      </c>
      <c r="AA888" t="s">
        <v>1735</v>
      </c>
      <c r="AB888" t="s">
        <v>1712</v>
      </c>
    </row>
    <row r="889" spans="1:28" x14ac:dyDescent="0.25">
      <c r="A889" s="17" t="s">
        <v>2608</v>
      </c>
      <c r="B889" s="6">
        <v>46145</v>
      </c>
      <c r="C889" t="s">
        <v>263</v>
      </c>
      <c r="D889" t="s">
        <v>1346</v>
      </c>
      <c r="E889" t="s">
        <v>110</v>
      </c>
      <c r="F889">
        <v>54</v>
      </c>
      <c r="G889" t="s">
        <v>111</v>
      </c>
      <c r="H889" t="s">
        <v>192</v>
      </c>
      <c r="I889" t="s">
        <v>307</v>
      </c>
      <c r="J889" t="s">
        <v>114</v>
      </c>
      <c r="K889" t="s">
        <v>254</v>
      </c>
      <c r="L889" t="s">
        <v>255</v>
      </c>
      <c r="M889" t="s">
        <v>232</v>
      </c>
      <c r="N889" t="s">
        <v>256</v>
      </c>
      <c r="O889" t="s">
        <v>119</v>
      </c>
      <c r="P889">
        <v>3</v>
      </c>
      <c r="Q889">
        <v>400</v>
      </c>
      <c r="R889">
        <v>0.05</v>
      </c>
      <c r="S889">
        <v>162</v>
      </c>
      <c r="T889">
        <f>Table1_1[[#This Row],[Quantity]]*Table1_1[[#This Row],[Unit_Price]]</f>
        <v>1200</v>
      </c>
      <c r="U889">
        <f>Table1_1[[#This Row],[Discount]]*Table1_1[[#This Row],[Revenue]]</f>
        <v>60</v>
      </c>
      <c r="V889">
        <f>Table1_1[[#This Row],[Revenue]]-Table1_1[[#This Row],[Discount_amount]]-Table1_1[[#This Row],[Shipping_Cost]]</f>
        <v>978</v>
      </c>
      <c r="W889" t="s">
        <v>120</v>
      </c>
      <c r="X889" t="s">
        <v>106</v>
      </c>
      <c r="Y889">
        <v>2026</v>
      </c>
      <c r="Z889">
        <v>2</v>
      </c>
      <c r="AA889" t="s">
        <v>1705</v>
      </c>
      <c r="AB889" t="s">
        <v>1712</v>
      </c>
    </row>
    <row r="890" spans="1:28" x14ac:dyDescent="0.25">
      <c r="A890" s="17" t="s">
        <v>2609</v>
      </c>
      <c r="B890" s="6">
        <v>46103</v>
      </c>
      <c r="C890" t="s">
        <v>1467</v>
      </c>
      <c r="D890" t="s">
        <v>996</v>
      </c>
      <c r="E890" t="s">
        <v>95</v>
      </c>
      <c r="F890">
        <v>46</v>
      </c>
      <c r="G890" t="s">
        <v>96</v>
      </c>
      <c r="H890" t="s">
        <v>228</v>
      </c>
      <c r="I890" t="s">
        <v>229</v>
      </c>
      <c r="J890" t="s">
        <v>99</v>
      </c>
      <c r="K890" t="s">
        <v>124</v>
      </c>
      <c r="L890" t="s">
        <v>125</v>
      </c>
      <c r="M890" t="s">
        <v>126</v>
      </c>
      <c r="N890" t="s">
        <v>127</v>
      </c>
      <c r="O890" t="s">
        <v>119</v>
      </c>
      <c r="P890">
        <v>8</v>
      </c>
      <c r="Q890">
        <v>8500</v>
      </c>
      <c r="R890">
        <v>0</v>
      </c>
      <c r="S890">
        <v>413</v>
      </c>
      <c r="T890">
        <f>Table1_1[[#This Row],[Quantity]]*Table1_1[[#This Row],[Unit_Price]]</f>
        <v>68000</v>
      </c>
      <c r="U890">
        <f>Table1_1[[#This Row],[Discount]]*Table1_1[[#This Row],[Revenue]]</f>
        <v>0</v>
      </c>
      <c r="V890">
        <f>Table1_1[[#This Row],[Revenue]]-Table1_1[[#This Row],[Discount_amount]]-Table1_1[[#This Row],[Shipping_Cost]]</f>
        <v>67587</v>
      </c>
      <c r="W890" t="s">
        <v>1716</v>
      </c>
      <c r="X890" t="s">
        <v>141</v>
      </c>
      <c r="Y890">
        <v>2026</v>
      </c>
      <c r="Z890">
        <v>1</v>
      </c>
      <c r="AA890" t="s">
        <v>1717</v>
      </c>
      <c r="AB890" t="s">
        <v>1712</v>
      </c>
    </row>
    <row r="891" spans="1:28" x14ac:dyDescent="0.25">
      <c r="A891" s="17" t="s">
        <v>2610</v>
      </c>
      <c r="B891" s="6">
        <v>46041</v>
      </c>
      <c r="C891" t="s">
        <v>376</v>
      </c>
      <c r="D891" t="s">
        <v>442</v>
      </c>
      <c r="E891" t="s">
        <v>110</v>
      </c>
      <c r="F891">
        <v>38</v>
      </c>
      <c r="G891" t="s">
        <v>111</v>
      </c>
      <c r="H891" t="s">
        <v>152</v>
      </c>
      <c r="I891" t="s">
        <v>153</v>
      </c>
      <c r="J891" t="s">
        <v>114</v>
      </c>
      <c r="K891" t="s">
        <v>124</v>
      </c>
      <c r="L891" t="s">
        <v>125</v>
      </c>
      <c r="M891" t="s">
        <v>126</v>
      </c>
      <c r="N891" t="s">
        <v>127</v>
      </c>
      <c r="O891" t="s">
        <v>148</v>
      </c>
      <c r="P891">
        <v>8</v>
      </c>
      <c r="Q891">
        <v>8500</v>
      </c>
      <c r="R891">
        <v>0.05</v>
      </c>
      <c r="S891">
        <v>339</v>
      </c>
      <c r="T891">
        <f>Table1_1[[#This Row],[Quantity]]*Table1_1[[#This Row],[Unit_Price]]</f>
        <v>68000</v>
      </c>
      <c r="U891">
        <f>Table1_1[[#This Row],[Discount]]*Table1_1[[#This Row],[Revenue]]</f>
        <v>3400</v>
      </c>
      <c r="V891">
        <f>Table1_1[[#This Row],[Revenue]]-Table1_1[[#This Row],[Discount_amount]]-Table1_1[[#This Row],[Shipping_Cost]]</f>
        <v>64261</v>
      </c>
      <c r="W891" t="s">
        <v>105</v>
      </c>
      <c r="X891" t="s">
        <v>129</v>
      </c>
      <c r="Y891">
        <v>2026</v>
      </c>
      <c r="Z891">
        <v>1</v>
      </c>
      <c r="AA891" t="s">
        <v>1735</v>
      </c>
      <c r="AB891" t="s">
        <v>1737</v>
      </c>
    </row>
    <row r="892" spans="1:28" x14ac:dyDescent="0.25">
      <c r="A892" s="17" t="s">
        <v>2611</v>
      </c>
      <c r="B892" s="6">
        <v>46056</v>
      </c>
      <c r="C892" t="s">
        <v>1166</v>
      </c>
      <c r="D892" t="s">
        <v>434</v>
      </c>
      <c r="E892" t="s">
        <v>95</v>
      </c>
      <c r="F892">
        <v>41</v>
      </c>
      <c r="G892" t="s">
        <v>111</v>
      </c>
      <c r="H892" t="s">
        <v>236</v>
      </c>
      <c r="I892" t="s">
        <v>326</v>
      </c>
      <c r="J892" t="s">
        <v>114</v>
      </c>
      <c r="K892" t="s">
        <v>339</v>
      </c>
      <c r="L892" t="s">
        <v>340</v>
      </c>
      <c r="M892" t="s">
        <v>102</v>
      </c>
      <c r="N892" t="s">
        <v>342</v>
      </c>
      <c r="O892" t="s">
        <v>140</v>
      </c>
      <c r="P892">
        <v>4</v>
      </c>
      <c r="Q892">
        <v>65000</v>
      </c>
      <c r="R892">
        <v>0.15</v>
      </c>
      <c r="S892">
        <v>450</v>
      </c>
      <c r="T892">
        <f>Table1_1[[#This Row],[Quantity]]*Table1_1[[#This Row],[Unit_Price]]</f>
        <v>260000</v>
      </c>
      <c r="U892">
        <f>Table1_1[[#This Row],[Discount]]*Table1_1[[#This Row],[Revenue]]</f>
        <v>39000</v>
      </c>
      <c r="V892">
        <f>Table1_1[[#This Row],[Revenue]]-Table1_1[[#This Row],[Discount_amount]]-Table1_1[[#This Row],[Shipping_Cost]]</f>
        <v>220550</v>
      </c>
      <c r="W892" t="s">
        <v>120</v>
      </c>
      <c r="X892" t="s">
        <v>106</v>
      </c>
      <c r="Y892">
        <v>2026</v>
      </c>
      <c r="Z892">
        <v>1</v>
      </c>
      <c r="AA892" t="s">
        <v>1709</v>
      </c>
      <c r="AB892" t="s">
        <v>1706</v>
      </c>
    </row>
    <row r="893" spans="1:28" x14ac:dyDescent="0.25">
      <c r="A893" s="17" t="s">
        <v>2612</v>
      </c>
      <c r="B893" s="6">
        <v>46032</v>
      </c>
      <c r="C893" t="s">
        <v>891</v>
      </c>
      <c r="D893" t="s">
        <v>796</v>
      </c>
      <c r="E893" t="s">
        <v>110</v>
      </c>
      <c r="F893">
        <v>52</v>
      </c>
      <c r="G893" t="s">
        <v>159</v>
      </c>
      <c r="H893" t="s">
        <v>160</v>
      </c>
      <c r="I893" t="s">
        <v>161</v>
      </c>
      <c r="J893" t="s">
        <v>114</v>
      </c>
      <c r="K893" t="s">
        <v>230</v>
      </c>
      <c r="L893" t="s">
        <v>231</v>
      </c>
      <c r="M893" t="s">
        <v>232</v>
      </c>
      <c r="N893" t="s">
        <v>233</v>
      </c>
      <c r="O893" t="s">
        <v>194</v>
      </c>
      <c r="P893">
        <v>5</v>
      </c>
      <c r="Q893">
        <v>300</v>
      </c>
      <c r="R893">
        <v>0.05</v>
      </c>
      <c r="S893">
        <v>256</v>
      </c>
      <c r="T893">
        <f>Table1_1[[#This Row],[Quantity]]*Table1_1[[#This Row],[Unit_Price]]</f>
        <v>1500</v>
      </c>
      <c r="U893">
        <f>Table1_1[[#This Row],[Discount]]*Table1_1[[#This Row],[Revenue]]</f>
        <v>75</v>
      </c>
      <c r="V893">
        <f>Table1_1[[#This Row],[Revenue]]-Table1_1[[#This Row],[Discount_amount]]-Table1_1[[#This Row],[Shipping_Cost]]</f>
        <v>1169</v>
      </c>
      <c r="W893" t="s">
        <v>120</v>
      </c>
      <c r="X893" t="s">
        <v>106</v>
      </c>
      <c r="Y893">
        <v>2026</v>
      </c>
      <c r="Z893">
        <v>1</v>
      </c>
      <c r="AA893" t="s">
        <v>1735</v>
      </c>
      <c r="AB893" t="s">
        <v>1728</v>
      </c>
    </row>
    <row r="894" spans="1:28" x14ac:dyDescent="0.25">
      <c r="A894" s="17" t="s">
        <v>2613</v>
      </c>
      <c r="B894" s="6">
        <v>46132</v>
      </c>
      <c r="C894" t="s">
        <v>657</v>
      </c>
      <c r="D894" t="s">
        <v>359</v>
      </c>
      <c r="E894" t="s">
        <v>95</v>
      </c>
      <c r="F894">
        <v>21</v>
      </c>
      <c r="G894" t="s">
        <v>159</v>
      </c>
      <c r="H894" t="s">
        <v>202</v>
      </c>
      <c r="I894" t="s">
        <v>203</v>
      </c>
      <c r="J894" t="s">
        <v>147</v>
      </c>
      <c r="K894" t="s">
        <v>230</v>
      </c>
      <c r="L894" t="s">
        <v>231</v>
      </c>
      <c r="M894" t="s">
        <v>232</v>
      </c>
      <c r="N894" t="s">
        <v>233</v>
      </c>
      <c r="O894" t="s">
        <v>104</v>
      </c>
      <c r="P894">
        <v>1</v>
      </c>
      <c r="Q894">
        <v>-500</v>
      </c>
      <c r="R894">
        <v>0.15</v>
      </c>
      <c r="S894">
        <v>204</v>
      </c>
      <c r="T894">
        <f>Table1_1[[#This Row],[Quantity]]*Table1_1[[#This Row],[Unit_Price]]</f>
        <v>-500</v>
      </c>
      <c r="U894">
        <f>Table1_1[[#This Row],[Discount]]*Table1_1[[#This Row],[Revenue]]</f>
        <v>-75</v>
      </c>
      <c r="V894">
        <f>Table1_1[[#This Row],[Revenue]]-Table1_1[[#This Row],[Discount_amount]]-Table1_1[[#This Row],[Shipping_Cost]]</f>
        <v>-629</v>
      </c>
      <c r="W894" t="s">
        <v>120</v>
      </c>
      <c r="X894" t="s">
        <v>129</v>
      </c>
      <c r="Y894">
        <v>2026</v>
      </c>
      <c r="Z894">
        <v>2</v>
      </c>
      <c r="AA894" t="s">
        <v>1711</v>
      </c>
      <c r="AB894" t="s">
        <v>1737</v>
      </c>
    </row>
    <row r="895" spans="1:28" x14ac:dyDescent="0.25">
      <c r="A895" s="17" t="s">
        <v>2614</v>
      </c>
      <c r="B895" s="6">
        <v>46143</v>
      </c>
      <c r="C895" t="s">
        <v>213</v>
      </c>
      <c r="D895" t="s">
        <v>1079</v>
      </c>
      <c r="E895" t="s">
        <v>95</v>
      </c>
      <c r="F895">
        <v>55</v>
      </c>
      <c r="G895" t="s">
        <v>96</v>
      </c>
      <c r="H895" t="s">
        <v>228</v>
      </c>
      <c r="I895" t="s">
        <v>229</v>
      </c>
      <c r="J895" t="s">
        <v>147</v>
      </c>
      <c r="K895" t="s">
        <v>100</v>
      </c>
      <c r="L895" t="s">
        <v>101</v>
      </c>
      <c r="M895" t="s">
        <v>102</v>
      </c>
      <c r="N895" t="s">
        <v>103</v>
      </c>
      <c r="O895" t="s">
        <v>169</v>
      </c>
      <c r="P895">
        <v>5</v>
      </c>
      <c r="Q895">
        <v>850</v>
      </c>
      <c r="R895">
        <v>0.05</v>
      </c>
      <c r="S895">
        <v>204</v>
      </c>
      <c r="T895">
        <f>Table1_1[[#This Row],[Quantity]]*Table1_1[[#This Row],[Unit_Price]]</f>
        <v>4250</v>
      </c>
      <c r="U895">
        <f>Table1_1[[#This Row],[Discount]]*Table1_1[[#This Row],[Revenue]]</f>
        <v>212.5</v>
      </c>
      <c r="V895">
        <f>Table1_1[[#This Row],[Revenue]]-Table1_1[[#This Row],[Discount_amount]]-Table1_1[[#This Row],[Shipping_Cost]]</f>
        <v>3833.5</v>
      </c>
      <c r="W895" t="s">
        <v>120</v>
      </c>
      <c r="X895" t="s">
        <v>106</v>
      </c>
      <c r="Y895">
        <v>2026</v>
      </c>
      <c r="Z895">
        <v>2</v>
      </c>
      <c r="AA895" t="s">
        <v>1705</v>
      </c>
      <c r="AB895" t="s">
        <v>1722</v>
      </c>
    </row>
    <row r="896" spans="1:28" x14ac:dyDescent="0.25">
      <c r="A896" s="17" t="s">
        <v>2615</v>
      </c>
      <c r="B896" s="6">
        <v>46143</v>
      </c>
      <c r="C896" t="s">
        <v>560</v>
      </c>
      <c r="D896" t="s">
        <v>1102</v>
      </c>
      <c r="E896" t="s">
        <v>95</v>
      </c>
      <c r="F896">
        <v>26</v>
      </c>
      <c r="G896" t="s">
        <v>111</v>
      </c>
      <c r="H896" t="s">
        <v>145</v>
      </c>
      <c r="I896" t="s">
        <v>303</v>
      </c>
      <c r="J896" t="s">
        <v>147</v>
      </c>
      <c r="K896" t="s">
        <v>182</v>
      </c>
      <c r="L896" t="s">
        <v>183</v>
      </c>
      <c r="M896" t="s">
        <v>138</v>
      </c>
      <c r="N896" t="s">
        <v>184</v>
      </c>
      <c r="O896" t="s">
        <v>194</v>
      </c>
      <c r="P896">
        <v>2</v>
      </c>
      <c r="Q896">
        <v>650</v>
      </c>
      <c r="R896">
        <v>0.1</v>
      </c>
      <c r="S896">
        <v>436</v>
      </c>
      <c r="T896">
        <f>Table1_1[[#This Row],[Quantity]]*Table1_1[[#This Row],[Unit_Price]]</f>
        <v>1300</v>
      </c>
      <c r="U896">
        <f>Table1_1[[#This Row],[Discount]]*Table1_1[[#This Row],[Revenue]]</f>
        <v>130</v>
      </c>
      <c r="V896">
        <f>Table1_1[[#This Row],[Revenue]]-Table1_1[[#This Row],[Discount_amount]]-Table1_1[[#This Row],[Shipping_Cost]]</f>
        <v>734</v>
      </c>
      <c r="W896" t="s">
        <v>1716</v>
      </c>
      <c r="X896" t="s">
        <v>106</v>
      </c>
      <c r="Y896">
        <v>2026</v>
      </c>
      <c r="Z896">
        <v>2</v>
      </c>
      <c r="AA896" t="s">
        <v>1705</v>
      </c>
      <c r="AB896" t="s">
        <v>1722</v>
      </c>
    </row>
    <row r="897" spans="1:28" x14ac:dyDescent="0.25">
      <c r="A897" s="17" t="s">
        <v>2616</v>
      </c>
      <c r="B897" s="6">
        <v>46042</v>
      </c>
      <c r="C897" t="s">
        <v>902</v>
      </c>
      <c r="D897" t="s">
        <v>449</v>
      </c>
      <c r="E897" t="s">
        <v>95</v>
      </c>
      <c r="F897">
        <v>50</v>
      </c>
      <c r="G897" t="s">
        <v>96</v>
      </c>
      <c r="H897" t="s">
        <v>207</v>
      </c>
      <c r="I897" t="s">
        <v>270</v>
      </c>
      <c r="J897" t="s">
        <v>114</v>
      </c>
      <c r="K897" t="s">
        <v>174</v>
      </c>
      <c r="L897" t="s">
        <v>1724</v>
      </c>
      <c r="M897" t="s">
        <v>102</v>
      </c>
      <c r="N897" t="s">
        <v>176</v>
      </c>
      <c r="O897" t="s">
        <v>104</v>
      </c>
      <c r="P897">
        <v>1</v>
      </c>
      <c r="Q897">
        <v>12500</v>
      </c>
      <c r="R897">
        <v>0.15</v>
      </c>
      <c r="S897">
        <v>212</v>
      </c>
      <c r="T897">
        <f>Table1_1[[#This Row],[Quantity]]*Table1_1[[#This Row],[Unit_Price]]</f>
        <v>12500</v>
      </c>
      <c r="U897">
        <f>Table1_1[[#This Row],[Discount]]*Table1_1[[#This Row],[Revenue]]</f>
        <v>1875</v>
      </c>
      <c r="V897">
        <f>Table1_1[[#This Row],[Revenue]]-Table1_1[[#This Row],[Discount_amount]]-Table1_1[[#This Row],[Shipping_Cost]]</f>
        <v>10413</v>
      </c>
      <c r="W897" t="s">
        <v>120</v>
      </c>
      <c r="X897" t="s">
        <v>106</v>
      </c>
      <c r="Y897">
        <v>2026</v>
      </c>
      <c r="Z897">
        <v>1</v>
      </c>
      <c r="AA897" t="s">
        <v>1735</v>
      </c>
      <c r="AB897" t="s">
        <v>1706</v>
      </c>
    </row>
    <row r="898" spans="1:28" x14ac:dyDescent="0.25">
      <c r="A898" s="17" t="s">
        <v>2617</v>
      </c>
      <c r="B898" s="6">
        <v>46118</v>
      </c>
      <c r="C898" t="s">
        <v>802</v>
      </c>
      <c r="D898" t="s">
        <v>913</v>
      </c>
      <c r="E898" t="s">
        <v>95</v>
      </c>
      <c r="F898">
        <v>22</v>
      </c>
      <c r="G898" t="s">
        <v>111</v>
      </c>
      <c r="H898" t="s">
        <v>112</v>
      </c>
      <c r="I898" t="s">
        <v>173</v>
      </c>
      <c r="J898" t="s">
        <v>114</v>
      </c>
      <c r="K898" t="s">
        <v>182</v>
      </c>
      <c r="L898" t="s">
        <v>183</v>
      </c>
      <c r="M898" t="s">
        <v>138</v>
      </c>
      <c r="N898" t="s">
        <v>184</v>
      </c>
      <c r="O898" t="s">
        <v>154</v>
      </c>
      <c r="P898">
        <v>4</v>
      </c>
      <c r="Q898">
        <v>650</v>
      </c>
      <c r="R898">
        <v>0.05</v>
      </c>
      <c r="S898">
        <v>65</v>
      </c>
      <c r="T898">
        <f>Table1_1[[#This Row],[Quantity]]*Table1_1[[#This Row],[Unit_Price]]</f>
        <v>2600</v>
      </c>
      <c r="U898">
        <f>Table1_1[[#This Row],[Discount]]*Table1_1[[#This Row],[Revenue]]</f>
        <v>130</v>
      </c>
      <c r="V898">
        <f>Table1_1[[#This Row],[Revenue]]-Table1_1[[#This Row],[Discount_amount]]-Table1_1[[#This Row],[Shipping_Cost]]</f>
        <v>2405</v>
      </c>
      <c r="W898" t="s">
        <v>224</v>
      </c>
      <c r="X898" t="s">
        <v>106</v>
      </c>
      <c r="Y898">
        <v>2026</v>
      </c>
      <c r="Z898">
        <v>2</v>
      </c>
      <c r="AA898" t="s">
        <v>1711</v>
      </c>
      <c r="AB898" t="s">
        <v>1737</v>
      </c>
    </row>
    <row r="899" spans="1:28" x14ac:dyDescent="0.25">
      <c r="A899" s="17" t="s">
        <v>2618</v>
      </c>
      <c r="B899" s="6">
        <v>46057</v>
      </c>
      <c r="C899" t="s">
        <v>371</v>
      </c>
      <c r="D899" t="s">
        <v>1238</v>
      </c>
      <c r="E899" t="s">
        <v>110</v>
      </c>
      <c r="F899">
        <v>50</v>
      </c>
      <c r="G899" t="s">
        <v>159</v>
      </c>
      <c r="H899" t="s">
        <v>249</v>
      </c>
      <c r="I899" t="s">
        <v>250</v>
      </c>
      <c r="J899" t="s">
        <v>147</v>
      </c>
      <c r="K899" t="s">
        <v>174</v>
      </c>
      <c r="L899" t="s">
        <v>1724</v>
      </c>
      <c r="M899" t="s">
        <v>102</v>
      </c>
      <c r="N899" t="s">
        <v>176</v>
      </c>
      <c r="O899" t="s">
        <v>119</v>
      </c>
      <c r="P899">
        <v>1</v>
      </c>
      <c r="Q899">
        <v>12500</v>
      </c>
      <c r="R899">
        <v>0.15</v>
      </c>
      <c r="S899">
        <v>258</v>
      </c>
      <c r="T899">
        <f>Table1_1[[#This Row],[Quantity]]*Table1_1[[#This Row],[Unit_Price]]</f>
        <v>12500</v>
      </c>
      <c r="U899">
        <f>Table1_1[[#This Row],[Discount]]*Table1_1[[#This Row],[Revenue]]</f>
        <v>1875</v>
      </c>
      <c r="V899">
        <f>Table1_1[[#This Row],[Revenue]]-Table1_1[[#This Row],[Discount_amount]]-Table1_1[[#This Row],[Shipping_Cost]]</f>
        <v>10367</v>
      </c>
      <c r="W899" t="s">
        <v>1708</v>
      </c>
      <c r="X899" t="s">
        <v>106</v>
      </c>
      <c r="Y899">
        <v>2026</v>
      </c>
      <c r="Z899">
        <v>1</v>
      </c>
      <c r="AA899" t="s">
        <v>1709</v>
      </c>
      <c r="AB899" t="s">
        <v>1703</v>
      </c>
    </row>
    <row r="900" spans="1:28" x14ac:dyDescent="0.25">
      <c r="A900" s="17" t="s">
        <v>2619</v>
      </c>
      <c r="B900" s="6">
        <v>46260</v>
      </c>
      <c r="C900" t="s">
        <v>398</v>
      </c>
      <c r="D900" t="s">
        <v>1034</v>
      </c>
      <c r="E900" t="s">
        <v>95</v>
      </c>
      <c r="F900">
        <v>31</v>
      </c>
      <c r="G900" t="s">
        <v>111</v>
      </c>
      <c r="H900" t="s">
        <v>112</v>
      </c>
      <c r="I900" t="s">
        <v>188</v>
      </c>
      <c r="J900" t="s">
        <v>114</v>
      </c>
      <c r="K900" t="s">
        <v>230</v>
      </c>
      <c r="L900" t="s">
        <v>231</v>
      </c>
      <c r="M900" t="s">
        <v>232</v>
      </c>
      <c r="N900" t="s">
        <v>233</v>
      </c>
      <c r="O900" t="s">
        <v>140</v>
      </c>
      <c r="P900">
        <v>1</v>
      </c>
      <c r="Q900">
        <v>300</v>
      </c>
      <c r="R900">
        <v>0.1</v>
      </c>
      <c r="S900">
        <v>213</v>
      </c>
      <c r="T900">
        <f>Table1_1[[#This Row],[Quantity]]*Table1_1[[#This Row],[Unit_Price]]</f>
        <v>300</v>
      </c>
      <c r="U900">
        <f>Table1_1[[#This Row],[Discount]]*Table1_1[[#This Row],[Revenue]]</f>
        <v>30</v>
      </c>
      <c r="V900">
        <f>Table1_1[[#This Row],[Revenue]]-Table1_1[[#This Row],[Discount_amount]]-Table1_1[[#This Row],[Shipping_Cost]]</f>
        <v>57</v>
      </c>
      <c r="W900" t="s">
        <v>224</v>
      </c>
      <c r="X900" t="s">
        <v>106</v>
      </c>
      <c r="Y900">
        <v>2026</v>
      </c>
      <c r="Z900">
        <v>3</v>
      </c>
      <c r="AA900" t="s">
        <v>1743</v>
      </c>
      <c r="AB900" t="s">
        <v>1703</v>
      </c>
    </row>
    <row r="901" spans="1:28" x14ac:dyDescent="0.25">
      <c r="A901" s="17" t="s">
        <v>2620</v>
      </c>
      <c r="B901" s="6">
        <v>46208</v>
      </c>
      <c r="C901" t="s">
        <v>987</v>
      </c>
      <c r="D901" t="s">
        <v>551</v>
      </c>
      <c r="E901" t="s">
        <v>95</v>
      </c>
      <c r="F901">
        <v>39</v>
      </c>
      <c r="G901" t="s">
        <v>111</v>
      </c>
      <c r="H901" t="s">
        <v>112</v>
      </c>
      <c r="I901" t="s">
        <v>173</v>
      </c>
      <c r="J901" t="s">
        <v>99</v>
      </c>
      <c r="K901" t="s">
        <v>339</v>
      </c>
      <c r="L901" t="s">
        <v>340</v>
      </c>
      <c r="M901" t="s">
        <v>102</v>
      </c>
      <c r="N901" t="s">
        <v>342</v>
      </c>
      <c r="O901" t="s">
        <v>148</v>
      </c>
      <c r="P901">
        <v>8</v>
      </c>
      <c r="Q901">
        <v>65000</v>
      </c>
      <c r="R901">
        <v>0</v>
      </c>
      <c r="S901">
        <v>100</v>
      </c>
      <c r="T901">
        <f>Table1_1[[#This Row],[Quantity]]*Table1_1[[#This Row],[Unit_Price]]</f>
        <v>520000</v>
      </c>
      <c r="U901">
        <f>Table1_1[[#This Row],[Discount]]*Table1_1[[#This Row],[Revenue]]</f>
        <v>0</v>
      </c>
      <c r="V901">
        <f>Table1_1[[#This Row],[Revenue]]-Table1_1[[#This Row],[Discount_amount]]-Table1_1[[#This Row],[Shipping_Cost]]</f>
        <v>519900</v>
      </c>
      <c r="W901" t="s">
        <v>105</v>
      </c>
      <c r="X901" t="s">
        <v>106</v>
      </c>
      <c r="Y901">
        <v>2026</v>
      </c>
      <c r="Z901">
        <v>3</v>
      </c>
      <c r="AA901" t="s">
        <v>1702</v>
      </c>
      <c r="AB901" t="s">
        <v>1712</v>
      </c>
    </row>
    <row r="902" spans="1:28" x14ac:dyDescent="0.25">
      <c r="A902" s="17" t="s">
        <v>2621</v>
      </c>
      <c r="B902" s="6">
        <v>46027</v>
      </c>
      <c r="C902" t="s">
        <v>633</v>
      </c>
      <c r="D902" t="s">
        <v>653</v>
      </c>
      <c r="E902" t="s">
        <v>95</v>
      </c>
      <c r="F902">
        <v>50</v>
      </c>
      <c r="G902" t="s">
        <v>111</v>
      </c>
      <c r="H902" t="s">
        <v>145</v>
      </c>
      <c r="I902" t="s">
        <v>303</v>
      </c>
      <c r="J902" t="s">
        <v>147</v>
      </c>
      <c r="K902" t="s">
        <v>310</v>
      </c>
      <c r="L902" t="s">
        <v>311</v>
      </c>
      <c r="M902" t="s">
        <v>102</v>
      </c>
      <c r="N902" t="s">
        <v>103</v>
      </c>
      <c r="O902" t="s">
        <v>154</v>
      </c>
      <c r="P902">
        <v>3</v>
      </c>
      <c r="Q902">
        <v>1200</v>
      </c>
      <c r="R902">
        <v>0.1</v>
      </c>
      <c r="S902">
        <v>410</v>
      </c>
      <c r="T902">
        <f>Table1_1[[#This Row],[Quantity]]*Table1_1[[#This Row],[Unit_Price]]</f>
        <v>3600</v>
      </c>
      <c r="U902">
        <f>Table1_1[[#This Row],[Discount]]*Table1_1[[#This Row],[Revenue]]</f>
        <v>360</v>
      </c>
      <c r="V902">
        <f>Table1_1[[#This Row],[Revenue]]-Table1_1[[#This Row],[Discount_amount]]-Table1_1[[#This Row],[Shipping_Cost]]</f>
        <v>2830</v>
      </c>
      <c r="W902" t="s">
        <v>224</v>
      </c>
      <c r="X902" t="s">
        <v>106</v>
      </c>
      <c r="Y902">
        <v>2026</v>
      </c>
      <c r="Z902">
        <v>1</v>
      </c>
      <c r="AA902" t="s">
        <v>1735</v>
      </c>
      <c r="AB902" t="s">
        <v>1737</v>
      </c>
    </row>
    <row r="903" spans="1:28" x14ac:dyDescent="0.25">
      <c r="A903" s="17" t="s">
        <v>2622</v>
      </c>
      <c r="B903" s="6">
        <v>46092</v>
      </c>
      <c r="C903" t="s">
        <v>485</v>
      </c>
      <c r="D903" t="s">
        <v>785</v>
      </c>
      <c r="E903" t="s">
        <v>110</v>
      </c>
      <c r="F903">
        <v>52</v>
      </c>
      <c r="G903" t="s">
        <v>111</v>
      </c>
      <c r="H903" t="s">
        <v>145</v>
      </c>
      <c r="I903" t="s">
        <v>303</v>
      </c>
      <c r="J903" t="s">
        <v>99</v>
      </c>
      <c r="K903" t="s">
        <v>182</v>
      </c>
      <c r="L903" t="s">
        <v>183</v>
      </c>
      <c r="M903" t="s">
        <v>138</v>
      </c>
      <c r="N903" t="s">
        <v>184</v>
      </c>
      <c r="O903" t="s">
        <v>104</v>
      </c>
      <c r="P903">
        <v>8</v>
      </c>
      <c r="Q903">
        <v>650</v>
      </c>
      <c r="R903">
        <v>0</v>
      </c>
      <c r="S903">
        <v>347</v>
      </c>
      <c r="T903">
        <f>Table1_1[[#This Row],[Quantity]]*Table1_1[[#This Row],[Unit_Price]]</f>
        <v>5200</v>
      </c>
      <c r="U903">
        <f>Table1_1[[#This Row],[Discount]]*Table1_1[[#This Row],[Revenue]]</f>
        <v>0</v>
      </c>
      <c r="V903">
        <f>Table1_1[[#This Row],[Revenue]]-Table1_1[[#This Row],[Discount_amount]]-Table1_1[[#This Row],[Shipping_Cost]]</f>
        <v>4853</v>
      </c>
      <c r="W903" t="s">
        <v>224</v>
      </c>
      <c r="X903" t="s">
        <v>106</v>
      </c>
      <c r="Y903">
        <v>2026</v>
      </c>
      <c r="Z903">
        <v>1</v>
      </c>
      <c r="AA903" t="s">
        <v>1717</v>
      </c>
      <c r="AB903" t="s">
        <v>1703</v>
      </c>
    </row>
    <row r="904" spans="1:28" x14ac:dyDescent="0.25">
      <c r="A904" s="17" t="s">
        <v>2623</v>
      </c>
      <c r="B904" s="6">
        <v>46179</v>
      </c>
      <c r="C904" t="s">
        <v>657</v>
      </c>
      <c r="D904" t="s">
        <v>849</v>
      </c>
      <c r="E904" t="s">
        <v>95</v>
      </c>
      <c r="F904">
        <v>22</v>
      </c>
      <c r="G904" t="s">
        <v>111</v>
      </c>
      <c r="H904" t="s">
        <v>112</v>
      </c>
      <c r="I904" t="s">
        <v>173</v>
      </c>
      <c r="J904" t="s">
        <v>114</v>
      </c>
      <c r="K904" t="s">
        <v>115</v>
      </c>
      <c r="L904" t="s">
        <v>116</v>
      </c>
      <c r="M904" t="s">
        <v>117</v>
      </c>
      <c r="N904" t="s">
        <v>118</v>
      </c>
      <c r="O904" t="s">
        <v>169</v>
      </c>
      <c r="P904">
        <v>7</v>
      </c>
      <c r="Q904">
        <v>1600</v>
      </c>
      <c r="R904">
        <v>0.1</v>
      </c>
      <c r="S904">
        <v>312</v>
      </c>
      <c r="T904">
        <f>Table1_1[[#This Row],[Quantity]]*Table1_1[[#This Row],[Unit_Price]]</f>
        <v>11200</v>
      </c>
      <c r="U904">
        <f>Table1_1[[#This Row],[Discount]]*Table1_1[[#This Row],[Revenue]]</f>
        <v>1120</v>
      </c>
      <c r="V904">
        <f>Table1_1[[#This Row],[Revenue]]-Table1_1[[#This Row],[Discount_amount]]-Table1_1[[#This Row],[Shipping_Cost]]</f>
        <v>9768</v>
      </c>
      <c r="W904" t="s">
        <v>1716</v>
      </c>
      <c r="X904" t="s">
        <v>106</v>
      </c>
      <c r="Y904">
        <v>2026</v>
      </c>
      <c r="Z904">
        <v>2</v>
      </c>
      <c r="AA904" t="s">
        <v>1714</v>
      </c>
      <c r="AB904" t="s">
        <v>1728</v>
      </c>
    </row>
    <row r="905" spans="1:28" x14ac:dyDescent="0.25">
      <c r="A905" s="17" t="s">
        <v>2624</v>
      </c>
      <c r="B905" s="6">
        <v>46244</v>
      </c>
      <c r="C905" t="s">
        <v>998</v>
      </c>
      <c r="D905" t="s">
        <v>1034</v>
      </c>
      <c r="E905" t="s">
        <v>95</v>
      </c>
      <c r="F905">
        <v>40</v>
      </c>
      <c r="G905" t="s">
        <v>133</v>
      </c>
      <c r="H905" t="s">
        <v>390</v>
      </c>
      <c r="I905" t="s">
        <v>391</v>
      </c>
      <c r="J905" t="s">
        <v>147</v>
      </c>
      <c r="K905" t="s">
        <v>124</v>
      </c>
      <c r="L905" t="s">
        <v>125</v>
      </c>
      <c r="M905" t="s">
        <v>126</v>
      </c>
      <c r="N905" t="s">
        <v>127</v>
      </c>
      <c r="O905" t="s">
        <v>154</v>
      </c>
      <c r="P905">
        <v>1</v>
      </c>
      <c r="Q905">
        <v>8500</v>
      </c>
      <c r="R905">
        <v>0.05</v>
      </c>
      <c r="S905">
        <v>276</v>
      </c>
      <c r="T905">
        <f>Table1_1[[#This Row],[Quantity]]*Table1_1[[#This Row],[Unit_Price]]</f>
        <v>8500</v>
      </c>
      <c r="U905">
        <f>Table1_1[[#This Row],[Discount]]*Table1_1[[#This Row],[Revenue]]</f>
        <v>425</v>
      </c>
      <c r="V905">
        <f>Table1_1[[#This Row],[Revenue]]-Table1_1[[#This Row],[Discount_amount]]-Table1_1[[#This Row],[Shipping_Cost]]</f>
        <v>7799</v>
      </c>
      <c r="W905" t="s">
        <v>105</v>
      </c>
      <c r="X905" t="s">
        <v>106</v>
      </c>
      <c r="Y905">
        <v>2026</v>
      </c>
      <c r="Z905">
        <v>3</v>
      </c>
      <c r="AA905" t="s">
        <v>1743</v>
      </c>
      <c r="AB905" t="s">
        <v>1737</v>
      </c>
    </row>
    <row r="906" spans="1:28" x14ac:dyDescent="0.25">
      <c r="A906" s="17" t="s">
        <v>2625</v>
      </c>
      <c r="B906" s="6">
        <v>46115</v>
      </c>
      <c r="C906" t="s">
        <v>660</v>
      </c>
      <c r="D906" t="s">
        <v>631</v>
      </c>
      <c r="E906" t="s">
        <v>110</v>
      </c>
      <c r="F906">
        <v>23</v>
      </c>
      <c r="G906" t="s">
        <v>111</v>
      </c>
      <c r="H906" t="s">
        <v>112</v>
      </c>
      <c r="I906" t="s">
        <v>315</v>
      </c>
      <c r="J906" t="s">
        <v>114</v>
      </c>
      <c r="K906" t="s">
        <v>174</v>
      </c>
      <c r="L906" t="s">
        <v>1724</v>
      </c>
      <c r="M906" t="s">
        <v>102</v>
      </c>
      <c r="N906" t="s">
        <v>176</v>
      </c>
      <c r="O906" t="s">
        <v>169</v>
      </c>
      <c r="P906">
        <v>4</v>
      </c>
      <c r="Q906">
        <v>12500</v>
      </c>
      <c r="R906">
        <v>0.1</v>
      </c>
      <c r="S906">
        <v>254</v>
      </c>
      <c r="T906">
        <f>Table1_1[[#This Row],[Quantity]]*Table1_1[[#This Row],[Unit_Price]]</f>
        <v>50000</v>
      </c>
      <c r="U906">
        <f>Table1_1[[#This Row],[Discount]]*Table1_1[[#This Row],[Revenue]]</f>
        <v>5000</v>
      </c>
      <c r="V906">
        <f>Table1_1[[#This Row],[Revenue]]-Table1_1[[#This Row],[Discount_amount]]-Table1_1[[#This Row],[Shipping_Cost]]</f>
        <v>44746</v>
      </c>
      <c r="W906" t="s">
        <v>105</v>
      </c>
      <c r="X906" t="s">
        <v>106</v>
      </c>
      <c r="Y906">
        <v>2026</v>
      </c>
      <c r="Z906">
        <v>2</v>
      </c>
      <c r="AA906" t="s">
        <v>1711</v>
      </c>
      <c r="AB906" t="s">
        <v>1722</v>
      </c>
    </row>
    <row r="907" spans="1:28" x14ac:dyDescent="0.25">
      <c r="A907" s="17" t="s">
        <v>2626</v>
      </c>
      <c r="B907" s="6">
        <v>46196</v>
      </c>
      <c r="C907" t="s">
        <v>626</v>
      </c>
      <c r="D907" t="s">
        <v>913</v>
      </c>
      <c r="E907" t="s">
        <v>95</v>
      </c>
      <c r="F907">
        <v>46</v>
      </c>
      <c r="G907" t="s">
        <v>159</v>
      </c>
      <c r="H907" t="s">
        <v>249</v>
      </c>
      <c r="I907" t="s">
        <v>250</v>
      </c>
      <c r="J907" t="s">
        <v>114</v>
      </c>
      <c r="K907" t="s">
        <v>254</v>
      </c>
      <c r="L907" t="s">
        <v>255</v>
      </c>
      <c r="M907" t="s">
        <v>232</v>
      </c>
      <c r="N907" t="s">
        <v>256</v>
      </c>
      <c r="O907" t="s">
        <v>194</v>
      </c>
      <c r="P907">
        <v>2</v>
      </c>
      <c r="Q907">
        <v>400</v>
      </c>
      <c r="R907">
        <v>0.05</v>
      </c>
      <c r="S907">
        <v>114</v>
      </c>
      <c r="T907">
        <f>Table1_1[[#This Row],[Quantity]]*Table1_1[[#This Row],[Unit_Price]]</f>
        <v>800</v>
      </c>
      <c r="U907">
        <f>Table1_1[[#This Row],[Discount]]*Table1_1[[#This Row],[Revenue]]</f>
        <v>40</v>
      </c>
      <c r="V907">
        <f>Table1_1[[#This Row],[Revenue]]-Table1_1[[#This Row],[Discount_amount]]-Table1_1[[#This Row],[Shipping_Cost]]</f>
        <v>646</v>
      </c>
      <c r="W907" t="s">
        <v>105</v>
      </c>
      <c r="X907" t="s">
        <v>129</v>
      </c>
      <c r="Y907">
        <v>2026</v>
      </c>
      <c r="Z907">
        <v>2</v>
      </c>
      <c r="AA907" t="s">
        <v>1714</v>
      </c>
      <c r="AB907" t="s">
        <v>1706</v>
      </c>
    </row>
    <row r="908" spans="1:28" x14ac:dyDescent="0.25">
      <c r="A908" s="17" t="s">
        <v>2627</v>
      </c>
      <c r="B908" s="6">
        <v>46157</v>
      </c>
      <c r="C908" t="s">
        <v>163</v>
      </c>
      <c r="D908" t="s">
        <v>1299</v>
      </c>
      <c r="E908" t="s">
        <v>95</v>
      </c>
      <c r="F908">
        <v>38</v>
      </c>
      <c r="G908" t="s">
        <v>111</v>
      </c>
      <c r="H908" t="s">
        <v>192</v>
      </c>
      <c r="I908" t="s">
        <v>307</v>
      </c>
      <c r="J908" t="s">
        <v>114</v>
      </c>
      <c r="K908" t="s">
        <v>310</v>
      </c>
      <c r="L908" t="s">
        <v>311</v>
      </c>
      <c r="M908" t="s">
        <v>102</v>
      </c>
      <c r="N908" t="s">
        <v>103</v>
      </c>
      <c r="O908" t="s">
        <v>154</v>
      </c>
      <c r="P908">
        <v>7</v>
      </c>
      <c r="Q908">
        <v>1200</v>
      </c>
      <c r="R908">
        <v>0</v>
      </c>
      <c r="S908">
        <v>349</v>
      </c>
      <c r="T908">
        <f>Table1_1[[#This Row],[Quantity]]*Table1_1[[#This Row],[Unit_Price]]</f>
        <v>8400</v>
      </c>
      <c r="U908">
        <f>Table1_1[[#This Row],[Discount]]*Table1_1[[#This Row],[Revenue]]</f>
        <v>0</v>
      </c>
      <c r="V908">
        <f>Table1_1[[#This Row],[Revenue]]-Table1_1[[#This Row],[Discount_amount]]-Table1_1[[#This Row],[Shipping_Cost]]</f>
        <v>8051</v>
      </c>
      <c r="W908" t="s">
        <v>224</v>
      </c>
      <c r="X908" t="s">
        <v>106</v>
      </c>
      <c r="Y908">
        <v>2026</v>
      </c>
      <c r="Z908">
        <v>2</v>
      </c>
      <c r="AA908" t="s">
        <v>1705</v>
      </c>
      <c r="AB908" t="s">
        <v>1722</v>
      </c>
    </row>
    <row r="909" spans="1:28" x14ac:dyDescent="0.25">
      <c r="A909" s="17" t="s">
        <v>2628</v>
      </c>
      <c r="B909" s="6">
        <v>46228</v>
      </c>
      <c r="C909" t="s">
        <v>515</v>
      </c>
      <c r="D909" t="s">
        <v>386</v>
      </c>
      <c r="E909" t="s">
        <v>95</v>
      </c>
      <c r="F909">
        <v>54</v>
      </c>
      <c r="G909" t="s">
        <v>111</v>
      </c>
      <c r="H909" t="s">
        <v>145</v>
      </c>
      <c r="I909" t="s">
        <v>146</v>
      </c>
      <c r="J909" t="s">
        <v>99</v>
      </c>
      <c r="K909" t="s">
        <v>124</v>
      </c>
      <c r="L909" t="s">
        <v>125</v>
      </c>
      <c r="M909" t="s">
        <v>126</v>
      </c>
      <c r="N909" t="s">
        <v>127</v>
      </c>
      <c r="O909" t="s">
        <v>148</v>
      </c>
      <c r="P909">
        <v>1</v>
      </c>
      <c r="Q909">
        <v>8500</v>
      </c>
      <c r="R909">
        <v>0.1</v>
      </c>
      <c r="S909">
        <v>435</v>
      </c>
      <c r="T909">
        <f>Table1_1[[#This Row],[Quantity]]*Table1_1[[#This Row],[Unit_Price]]</f>
        <v>8500</v>
      </c>
      <c r="U909">
        <f>Table1_1[[#This Row],[Discount]]*Table1_1[[#This Row],[Revenue]]</f>
        <v>850</v>
      </c>
      <c r="V909">
        <f>Table1_1[[#This Row],[Revenue]]-Table1_1[[#This Row],[Discount_amount]]-Table1_1[[#This Row],[Shipping_Cost]]</f>
        <v>7215</v>
      </c>
      <c r="W909" t="s">
        <v>105</v>
      </c>
      <c r="X909" t="s">
        <v>129</v>
      </c>
      <c r="Y909">
        <v>2026</v>
      </c>
      <c r="Z909">
        <v>3</v>
      </c>
      <c r="AA909" t="s">
        <v>1702</v>
      </c>
      <c r="AB909" t="s">
        <v>1728</v>
      </c>
    </row>
    <row r="910" spans="1:28" x14ac:dyDescent="0.25">
      <c r="A910" s="17" t="s">
        <v>2629</v>
      </c>
      <c r="B910" s="6">
        <v>46063</v>
      </c>
      <c r="C910" t="s">
        <v>337</v>
      </c>
      <c r="D910" t="s">
        <v>655</v>
      </c>
      <c r="E910" t="s">
        <v>110</v>
      </c>
      <c r="F910">
        <v>34</v>
      </c>
      <c r="G910" t="s">
        <v>96</v>
      </c>
      <c r="H910" t="s">
        <v>207</v>
      </c>
      <c r="I910" t="s">
        <v>270</v>
      </c>
      <c r="J910" t="s">
        <v>147</v>
      </c>
      <c r="K910" t="s">
        <v>115</v>
      </c>
      <c r="L910" t="s">
        <v>116</v>
      </c>
      <c r="M910" t="s">
        <v>117</v>
      </c>
      <c r="N910" t="s">
        <v>118</v>
      </c>
      <c r="O910" t="s">
        <v>119</v>
      </c>
      <c r="P910">
        <v>3</v>
      </c>
      <c r="Q910">
        <v>1600</v>
      </c>
      <c r="R910">
        <v>0.05</v>
      </c>
      <c r="S910">
        <v>336</v>
      </c>
      <c r="T910">
        <f>Table1_1[[#This Row],[Quantity]]*Table1_1[[#This Row],[Unit_Price]]</f>
        <v>4800</v>
      </c>
      <c r="U910">
        <f>Table1_1[[#This Row],[Discount]]*Table1_1[[#This Row],[Revenue]]</f>
        <v>240</v>
      </c>
      <c r="V910">
        <f>Table1_1[[#This Row],[Revenue]]-Table1_1[[#This Row],[Discount_amount]]-Table1_1[[#This Row],[Shipping_Cost]]</f>
        <v>4224</v>
      </c>
      <c r="W910" t="s">
        <v>120</v>
      </c>
      <c r="X910" t="s">
        <v>106</v>
      </c>
      <c r="Y910">
        <v>2026</v>
      </c>
      <c r="Z910">
        <v>1</v>
      </c>
      <c r="AA910" t="s">
        <v>1709</v>
      </c>
      <c r="AB910" t="s">
        <v>1706</v>
      </c>
    </row>
    <row r="911" spans="1:28" x14ac:dyDescent="0.25">
      <c r="A911" s="17" t="s">
        <v>2630</v>
      </c>
      <c r="B911" s="6">
        <v>46053</v>
      </c>
      <c r="C911" t="s">
        <v>819</v>
      </c>
      <c r="D911" t="s">
        <v>488</v>
      </c>
      <c r="E911" t="s">
        <v>95</v>
      </c>
      <c r="F911">
        <v>38</v>
      </c>
      <c r="G911" t="s">
        <v>111</v>
      </c>
      <c r="H911" t="s">
        <v>112</v>
      </c>
      <c r="I911" t="s">
        <v>1768</v>
      </c>
      <c r="J911" t="s">
        <v>114</v>
      </c>
      <c r="K911" t="s">
        <v>310</v>
      </c>
      <c r="L911" t="s">
        <v>311</v>
      </c>
      <c r="M911" t="s">
        <v>102</v>
      </c>
      <c r="N911" t="s">
        <v>103</v>
      </c>
      <c r="O911" t="s">
        <v>169</v>
      </c>
      <c r="P911">
        <v>1</v>
      </c>
      <c r="Q911">
        <v>1200</v>
      </c>
      <c r="R911">
        <v>0.1</v>
      </c>
      <c r="S911">
        <v>396</v>
      </c>
      <c r="T911">
        <f>Table1_1[[#This Row],[Quantity]]*Table1_1[[#This Row],[Unit_Price]]</f>
        <v>1200</v>
      </c>
      <c r="U911">
        <f>Table1_1[[#This Row],[Discount]]*Table1_1[[#This Row],[Revenue]]</f>
        <v>120</v>
      </c>
      <c r="V911">
        <f>Table1_1[[#This Row],[Revenue]]-Table1_1[[#This Row],[Discount_amount]]-Table1_1[[#This Row],[Shipping_Cost]]</f>
        <v>684</v>
      </c>
      <c r="W911" t="s">
        <v>120</v>
      </c>
      <c r="X911" t="s">
        <v>129</v>
      </c>
      <c r="Y911">
        <v>2026</v>
      </c>
      <c r="Z911">
        <v>1</v>
      </c>
      <c r="AA911" t="s">
        <v>1735</v>
      </c>
      <c r="AB911" t="s">
        <v>1728</v>
      </c>
    </row>
    <row r="912" spans="1:28" x14ac:dyDescent="0.25">
      <c r="A912" s="17" t="s">
        <v>2631</v>
      </c>
      <c r="B912" s="6">
        <v>46158</v>
      </c>
      <c r="C912" t="s">
        <v>590</v>
      </c>
      <c r="D912" t="s">
        <v>505</v>
      </c>
      <c r="E912" t="s">
        <v>110</v>
      </c>
      <c r="F912">
        <v>47</v>
      </c>
      <c r="G912" t="s">
        <v>159</v>
      </c>
      <c r="H912" t="s">
        <v>249</v>
      </c>
      <c r="I912" t="s">
        <v>250</v>
      </c>
      <c r="J912" t="s">
        <v>114</v>
      </c>
      <c r="K912" t="s">
        <v>222</v>
      </c>
      <c r="L912" t="s">
        <v>1739</v>
      </c>
      <c r="M912" t="s">
        <v>102</v>
      </c>
      <c r="N912" t="s">
        <v>103</v>
      </c>
      <c r="O912" t="s">
        <v>194</v>
      </c>
      <c r="P912">
        <v>1</v>
      </c>
      <c r="Q912">
        <v>1600</v>
      </c>
      <c r="R912">
        <v>0.15</v>
      </c>
      <c r="S912">
        <v>328</v>
      </c>
      <c r="T912">
        <f>Table1_1[[#This Row],[Quantity]]*Table1_1[[#This Row],[Unit_Price]]</f>
        <v>1600</v>
      </c>
      <c r="U912">
        <f>Table1_1[[#This Row],[Discount]]*Table1_1[[#This Row],[Revenue]]</f>
        <v>240</v>
      </c>
      <c r="V912">
        <f>Table1_1[[#This Row],[Revenue]]-Table1_1[[#This Row],[Discount_amount]]-Table1_1[[#This Row],[Shipping_Cost]]</f>
        <v>1032</v>
      </c>
      <c r="W912" t="s">
        <v>1708</v>
      </c>
      <c r="X912" t="s">
        <v>141</v>
      </c>
      <c r="Y912">
        <v>2026</v>
      </c>
      <c r="Z912">
        <v>2</v>
      </c>
      <c r="AA912" t="s">
        <v>1705</v>
      </c>
      <c r="AB912" t="s">
        <v>1728</v>
      </c>
    </row>
    <row r="913" spans="1:28" x14ac:dyDescent="0.25">
      <c r="A913" s="17" t="s">
        <v>2632</v>
      </c>
      <c r="B913" s="6">
        <v>46215</v>
      </c>
      <c r="C913" t="s">
        <v>917</v>
      </c>
      <c r="D913" t="s">
        <v>1410</v>
      </c>
      <c r="E913" t="s">
        <v>95</v>
      </c>
      <c r="F913">
        <v>43</v>
      </c>
      <c r="G913" t="s">
        <v>133</v>
      </c>
      <c r="H913" t="s">
        <v>390</v>
      </c>
      <c r="I913" t="s">
        <v>391</v>
      </c>
      <c r="J913" t="s">
        <v>114</v>
      </c>
      <c r="K913" t="s">
        <v>174</v>
      </c>
      <c r="L913" t="s">
        <v>1724</v>
      </c>
      <c r="M913" t="s">
        <v>102</v>
      </c>
      <c r="N913" t="s">
        <v>176</v>
      </c>
      <c r="O913" t="s">
        <v>198</v>
      </c>
      <c r="P913">
        <v>3</v>
      </c>
      <c r="Q913">
        <v>12500</v>
      </c>
      <c r="R913">
        <v>0</v>
      </c>
      <c r="S913">
        <v>452</v>
      </c>
      <c r="T913">
        <f>Table1_1[[#This Row],[Quantity]]*Table1_1[[#This Row],[Unit_Price]]</f>
        <v>37500</v>
      </c>
      <c r="U913">
        <f>Table1_1[[#This Row],[Discount]]*Table1_1[[#This Row],[Revenue]]</f>
        <v>0</v>
      </c>
      <c r="V913">
        <f>Table1_1[[#This Row],[Revenue]]-Table1_1[[#This Row],[Discount_amount]]-Table1_1[[#This Row],[Shipping_Cost]]</f>
        <v>37048</v>
      </c>
      <c r="W913" t="s">
        <v>1716</v>
      </c>
      <c r="X913" t="s">
        <v>106</v>
      </c>
      <c r="Y913">
        <v>2026</v>
      </c>
      <c r="Z913">
        <v>3</v>
      </c>
      <c r="AA913" t="s">
        <v>1702</v>
      </c>
      <c r="AB913" t="s">
        <v>1712</v>
      </c>
    </row>
    <row r="914" spans="1:28" x14ac:dyDescent="0.25">
      <c r="A914" s="17" t="s">
        <v>2633</v>
      </c>
      <c r="B914" s="6">
        <v>46193</v>
      </c>
      <c r="C914" t="s">
        <v>994</v>
      </c>
      <c r="D914" t="s">
        <v>1216</v>
      </c>
      <c r="E914" t="s">
        <v>110</v>
      </c>
      <c r="F914">
        <v>48</v>
      </c>
      <c r="G914" t="s">
        <v>111</v>
      </c>
      <c r="H914" t="s">
        <v>192</v>
      </c>
      <c r="I914" t="s">
        <v>307</v>
      </c>
      <c r="J914" t="s">
        <v>147</v>
      </c>
      <c r="K914" t="s">
        <v>254</v>
      </c>
      <c r="L914" t="s">
        <v>255</v>
      </c>
      <c r="M914" t="s">
        <v>232</v>
      </c>
      <c r="N914" t="s">
        <v>256</v>
      </c>
      <c r="O914" t="s">
        <v>194</v>
      </c>
      <c r="P914">
        <v>8</v>
      </c>
      <c r="Q914">
        <v>400</v>
      </c>
      <c r="R914">
        <v>0.1</v>
      </c>
      <c r="S914">
        <v>149</v>
      </c>
      <c r="T914">
        <f>Table1_1[[#This Row],[Quantity]]*Table1_1[[#This Row],[Unit_Price]]</f>
        <v>3200</v>
      </c>
      <c r="U914">
        <f>Table1_1[[#This Row],[Discount]]*Table1_1[[#This Row],[Revenue]]</f>
        <v>320</v>
      </c>
      <c r="V914">
        <f>Table1_1[[#This Row],[Revenue]]-Table1_1[[#This Row],[Discount_amount]]-Table1_1[[#This Row],[Shipping_Cost]]</f>
        <v>2731</v>
      </c>
      <c r="W914" t="s">
        <v>1708</v>
      </c>
      <c r="X914" t="s">
        <v>106</v>
      </c>
      <c r="Y914">
        <v>2026</v>
      </c>
      <c r="Z914">
        <v>2</v>
      </c>
      <c r="AA914" t="s">
        <v>1714</v>
      </c>
      <c r="AB914" t="s">
        <v>1728</v>
      </c>
    </row>
    <row r="915" spans="1:28" x14ac:dyDescent="0.25">
      <c r="A915" s="17" t="s">
        <v>2634</v>
      </c>
      <c r="B915" s="6">
        <v>46164</v>
      </c>
      <c r="C915" t="s">
        <v>795</v>
      </c>
      <c r="D915" t="s">
        <v>359</v>
      </c>
      <c r="E915" t="s">
        <v>110</v>
      </c>
      <c r="F915">
        <v>45</v>
      </c>
      <c r="G915" t="s">
        <v>111</v>
      </c>
      <c r="H915" t="s">
        <v>152</v>
      </c>
      <c r="I915" t="s">
        <v>153</v>
      </c>
      <c r="J915" t="s">
        <v>114</v>
      </c>
      <c r="K915" t="s">
        <v>124</v>
      </c>
      <c r="L915" t="s">
        <v>125</v>
      </c>
      <c r="M915" t="s">
        <v>126</v>
      </c>
      <c r="N915" t="s">
        <v>127</v>
      </c>
      <c r="O915" t="s">
        <v>148</v>
      </c>
      <c r="P915">
        <v>4</v>
      </c>
      <c r="Q915">
        <v>8500</v>
      </c>
      <c r="R915">
        <v>0.2</v>
      </c>
      <c r="S915">
        <v>198</v>
      </c>
      <c r="T915">
        <f>Table1_1[[#This Row],[Quantity]]*Table1_1[[#This Row],[Unit_Price]]</f>
        <v>34000</v>
      </c>
      <c r="U915">
        <f>Table1_1[[#This Row],[Discount]]*Table1_1[[#This Row],[Revenue]]</f>
        <v>6800</v>
      </c>
      <c r="V915">
        <f>Table1_1[[#This Row],[Revenue]]-Table1_1[[#This Row],[Discount_amount]]-Table1_1[[#This Row],[Shipping_Cost]]</f>
        <v>27002</v>
      </c>
      <c r="W915" t="s">
        <v>1708</v>
      </c>
      <c r="X915" t="s">
        <v>129</v>
      </c>
      <c r="Y915">
        <v>2026</v>
      </c>
      <c r="Z915">
        <v>2</v>
      </c>
      <c r="AA915" t="s">
        <v>1705</v>
      </c>
      <c r="AB915" t="s">
        <v>1722</v>
      </c>
    </row>
    <row r="916" spans="1:28" x14ac:dyDescent="0.25">
      <c r="A916" s="17" t="s">
        <v>2635</v>
      </c>
      <c r="B916" s="6">
        <v>46104</v>
      </c>
      <c r="C916" t="s">
        <v>753</v>
      </c>
      <c r="D916" t="s">
        <v>511</v>
      </c>
      <c r="E916" t="s">
        <v>95</v>
      </c>
      <c r="F916">
        <v>32</v>
      </c>
      <c r="G916" t="s">
        <v>159</v>
      </c>
      <c r="H916" t="s">
        <v>202</v>
      </c>
      <c r="I916" t="s">
        <v>203</v>
      </c>
      <c r="J916" t="s">
        <v>147</v>
      </c>
      <c r="K916" t="s">
        <v>339</v>
      </c>
      <c r="L916" t="s">
        <v>340</v>
      </c>
      <c r="M916" t="s">
        <v>102</v>
      </c>
      <c r="N916" t="s">
        <v>342</v>
      </c>
      <c r="O916" t="s">
        <v>119</v>
      </c>
      <c r="P916">
        <v>2</v>
      </c>
      <c r="Q916">
        <v>65000</v>
      </c>
      <c r="R916">
        <v>0.05</v>
      </c>
      <c r="S916">
        <v>458</v>
      </c>
      <c r="T916">
        <f>Table1_1[[#This Row],[Quantity]]*Table1_1[[#This Row],[Unit_Price]]</f>
        <v>130000</v>
      </c>
      <c r="U916">
        <f>Table1_1[[#This Row],[Discount]]*Table1_1[[#This Row],[Revenue]]</f>
        <v>6500</v>
      </c>
      <c r="V916">
        <f>Table1_1[[#This Row],[Revenue]]-Table1_1[[#This Row],[Discount_amount]]-Table1_1[[#This Row],[Shipping_Cost]]</f>
        <v>123042</v>
      </c>
      <c r="W916" t="s">
        <v>224</v>
      </c>
      <c r="X916" t="s">
        <v>106</v>
      </c>
      <c r="Y916">
        <v>2026</v>
      </c>
      <c r="Z916">
        <v>1</v>
      </c>
      <c r="AA916" t="s">
        <v>1717</v>
      </c>
      <c r="AB916" t="s">
        <v>1737</v>
      </c>
    </row>
    <row r="917" spans="1:28" x14ac:dyDescent="0.25">
      <c r="A917" s="17" t="s">
        <v>2636</v>
      </c>
      <c r="B917" s="6">
        <v>46044</v>
      </c>
      <c r="C917" t="s">
        <v>378</v>
      </c>
      <c r="D917" t="s">
        <v>1198</v>
      </c>
      <c r="E917" t="s">
        <v>110</v>
      </c>
      <c r="F917">
        <v>22</v>
      </c>
      <c r="G917" t="s">
        <v>111</v>
      </c>
      <c r="H917" t="s">
        <v>236</v>
      </c>
      <c r="I917" t="s">
        <v>326</v>
      </c>
      <c r="J917" t="s">
        <v>114</v>
      </c>
      <c r="K917" t="s">
        <v>100</v>
      </c>
      <c r="L917" t="s">
        <v>101</v>
      </c>
      <c r="M917" t="s">
        <v>102</v>
      </c>
      <c r="N917" t="s">
        <v>103</v>
      </c>
      <c r="O917" t="s">
        <v>104</v>
      </c>
      <c r="P917">
        <v>4</v>
      </c>
      <c r="Q917">
        <v>850</v>
      </c>
      <c r="R917">
        <v>0.05</v>
      </c>
      <c r="S917">
        <v>353</v>
      </c>
      <c r="T917">
        <f>Table1_1[[#This Row],[Quantity]]*Table1_1[[#This Row],[Unit_Price]]</f>
        <v>3400</v>
      </c>
      <c r="U917">
        <f>Table1_1[[#This Row],[Discount]]*Table1_1[[#This Row],[Revenue]]</f>
        <v>170</v>
      </c>
      <c r="V917">
        <f>Table1_1[[#This Row],[Revenue]]-Table1_1[[#This Row],[Discount_amount]]-Table1_1[[#This Row],[Shipping_Cost]]</f>
        <v>2877</v>
      </c>
      <c r="W917" t="s">
        <v>120</v>
      </c>
      <c r="X917" t="s">
        <v>106</v>
      </c>
      <c r="Y917">
        <v>2026</v>
      </c>
      <c r="Z917">
        <v>1</v>
      </c>
      <c r="AA917" t="s">
        <v>1735</v>
      </c>
      <c r="AB917" t="s">
        <v>1720</v>
      </c>
    </row>
    <row r="918" spans="1:28" x14ac:dyDescent="0.25">
      <c r="A918" s="17" t="s">
        <v>2637</v>
      </c>
      <c r="B918" s="6">
        <v>46188</v>
      </c>
      <c r="C918" t="s">
        <v>826</v>
      </c>
      <c r="D918" t="s">
        <v>345</v>
      </c>
      <c r="E918" t="s">
        <v>95</v>
      </c>
      <c r="F918">
        <v>35</v>
      </c>
      <c r="G918" t="s">
        <v>111</v>
      </c>
      <c r="H918" t="s">
        <v>145</v>
      </c>
      <c r="I918" t="s">
        <v>146</v>
      </c>
      <c r="J918" t="s">
        <v>114</v>
      </c>
      <c r="K918" t="s">
        <v>238</v>
      </c>
      <c r="L918" t="s">
        <v>239</v>
      </c>
      <c r="M918" t="s">
        <v>126</v>
      </c>
      <c r="N918" t="s">
        <v>240</v>
      </c>
      <c r="O918" t="s">
        <v>198</v>
      </c>
      <c r="P918">
        <v>5</v>
      </c>
      <c r="Q918">
        <v>10500</v>
      </c>
      <c r="R918">
        <v>0.05</v>
      </c>
      <c r="S918">
        <v>61</v>
      </c>
      <c r="T918">
        <f>Table1_1[[#This Row],[Quantity]]*Table1_1[[#This Row],[Unit_Price]]</f>
        <v>52500</v>
      </c>
      <c r="U918">
        <f>Table1_1[[#This Row],[Discount]]*Table1_1[[#This Row],[Revenue]]</f>
        <v>2625</v>
      </c>
      <c r="V918">
        <f>Table1_1[[#This Row],[Revenue]]-Table1_1[[#This Row],[Discount_amount]]-Table1_1[[#This Row],[Shipping_Cost]]</f>
        <v>49814</v>
      </c>
      <c r="W918" t="s">
        <v>1716</v>
      </c>
      <c r="X918" t="s">
        <v>106</v>
      </c>
      <c r="Y918">
        <v>2026</v>
      </c>
      <c r="Z918">
        <v>2</v>
      </c>
      <c r="AA918" t="s">
        <v>1714</v>
      </c>
      <c r="AB918" t="s">
        <v>1737</v>
      </c>
    </row>
    <row r="919" spans="1:28" x14ac:dyDescent="0.25">
      <c r="A919" s="17" t="s">
        <v>2638</v>
      </c>
      <c r="B919" s="6">
        <v>46198</v>
      </c>
      <c r="C919" t="s">
        <v>630</v>
      </c>
      <c r="D919" t="s">
        <v>413</v>
      </c>
      <c r="E919" t="s">
        <v>95</v>
      </c>
      <c r="F919">
        <v>34</v>
      </c>
      <c r="G919" t="s">
        <v>96</v>
      </c>
      <c r="H919" t="s">
        <v>97</v>
      </c>
      <c r="I919" t="s">
        <v>98</v>
      </c>
      <c r="J919" t="s">
        <v>147</v>
      </c>
      <c r="K919" t="s">
        <v>174</v>
      </c>
      <c r="L919" t="s">
        <v>1724</v>
      </c>
      <c r="M919" t="s">
        <v>102</v>
      </c>
      <c r="N919" t="s">
        <v>176</v>
      </c>
      <c r="O919" t="s">
        <v>119</v>
      </c>
      <c r="P919">
        <v>0</v>
      </c>
      <c r="Q919">
        <v>12500</v>
      </c>
      <c r="R919">
        <v>0</v>
      </c>
      <c r="S919">
        <v>378</v>
      </c>
      <c r="T919">
        <f>Table1_1[[#This Row],[Quantity]]*Table1_1[[#This Row],[Unit_Price]]</f>
        <v>0</v>
      </c>
      <c r="U919">
        <f>Table1_1[[#This Row],[Discount]]*Table1_1[[#This Row],[Revenue]]</f>
        <v>0</v>
      </c>
      <c r="V919">
        <f>Table1_1[[#This Row],[Revenue]]-Table1_1[[#This Row],[Discount_amount]]-Table1_1[[#This Row],[Shipping_Cost]]</f>
        <v>-378</v>
      </c>
      <c r="W919" t="s">
        <v>1716</v>
      </c>
      <c r="X919" t="s">
        <v>106</v>
      </c>
      <c r="Y919">
        <v>2026</v>
      </c>
      <c r="Z919">
        <v>2</v>
      </c>
      <c r="AA919" t="s">
        <v>1714</v>
      </c>
      <c r="AB919" t="s">
        <v>1720</v>
      </c>
    </row>
    <row r="920" spans="1:28" x14ac:dyDescent="0.25">
      <c r="A920" s="17" t="s">
        <v>2639</v>
      </c>
      <c r="B920" s="6">
        <v>46255</v>
      </c>
      <c r="C920" t="s">
        <v>1016</v>
      </c>
      <c r="D920" t="s">
        <v>728</v>
      </c>
      <c r="E920" t="s">
        <v>110</v>
      </c>
      <c r="F920">
        <v>30</v>
      </c>
      <c r="G920" t="s">
        <v>133</v>
      </c>
      <c r="H920" t="s">
        <v>134</v>
      </c>
      <c r="I920" t="s">
        <v>135</v>
      </c>
      <c r="J920" t="s">
        <v>114</v>
      </c>
      <c r="K920" t="s">
        <v>254</v>
      </c>
      <c r="L920" t="s">
        <v>255</v>
      </c>
      <c r="M920" t="s">
        <v>232</v>
      </c>
      <c r="N920" t="s">
        <v>256</v>
      </c>
      <c r="O920" t="s">
        <v>148</v>
      </c>
      <c r="P920">
        <v>4</v>
      </c>
      <c r="Q920">
        <v>400</v>
      </c>
      <c r="R920">
        <v>0.05</v>
      </c>
      <c r="S920">
        <v>195</v>
      </c>
      <c r="T920">
        <f>Table1_1[[#This Row],[Quantity]]*Table1_1[[#This Row],[Unit_Price]]</f>
        <v>1600</v>
      </c>
      <c r="U920">
        <f>Table1_1[[#This Row],[Discount]]*Table1_1[[#This Row],[Revenue]]</f>
        <v>80</v>
      </c>
      <c r="V920">
        <f>Table1_1[[#This Row],[Revenue]]-Table1_1[[#This Row],[Discount_amount]]-Table1_1[[#This Row],[Shipping_Cost]]</f>
        <v>1325</v>
      </c>
      <c r="W920" t="s">
        <v>1716</v>
      </c>
      <c r="X920" t="s">
        <v>141</v>
      </c>
      <c r="Y920">
        <v>2026</v>
      </c>
      <c r="Z920">
        <v>3</v>
      </c>
      <c r="AA920" t="s">
        <v>1743</v>
      </c>
      <c r="AB920" t="s">
        <v>1722</v>
      </c>
    </row>
    <row r="921" spans="1:28" x14ac:dyDescent="0.25">
      <c r="A921" s="17" t="s">
        <v>2640</v>
      </c>
      <c r="B921" s="6">
        <v>46207</v>
      </c>
      <c r="C921" t="s">
        <v>795</v>
      </c>
      <c r="D921" t="s">
        <v>109</v>
      </c>
      <c r="E921" t="s">
        <v>110</v>
      </c>
      <c r="F921">
        <v>21</v>
      </c>
      <c r="G921" t="s">
        <v>111</v>
      </c>
      <c r="H921" t="s">
        <v>152</v>
      </c>
      <c r="I921" t="s">
        <v>153</v>
      </c>
      <c r="J921" t="s">
        <v>99</v>
      </c>
      <c r="K921" t="s">
        <v>339</v>
      </c>
      <c r="L921" t="s">
        <v>340</v>
      </c>
      <c r="M921" t="s">
        <v>102</v>
      </c>
      <c r="N921" t="s">
        <v>342</v>
      </c>
      <c r="O921" t="s">
        <v>194</v>
      </c>
      <c r="P921">
        <v>2</v>
      </c>
      <c r="Q921">
        <v>65000</v>
      </c>
      <c r="R921">
        <v>0</v>
      </c>
      <c r="S921">
        <v>284</v>
      </c>
      <c r="T921">
        <f>Table1_1[[#This Row],[Quantity]]*Table1_1[[#This Row],[Unit_Price]]</f>
        <v>130000</v>
      </c>
      <c r="U921">
        <f>Table1_1[[#This Row],[Discount]]*Table1_1[[#This Row],[Revenue]]</f>
        <v>0</v>
      </c>
      <c r="V921">
        <f>Table1_1[[#This Row],[Revenue]]-Table1_1[[#This Row],[Discount_amount]]-Table1_1[[#This Row],[Shipping_Cost]]</f>
        <v>129716</v>
      </c>
      <c r="W921" t="s">
        <v>1716</v>
      </c>
      <c r="X921" t="s">
        <v>106</v>
      </c>
      <c r="Y921">
        <v>2026</v>
      </c>
      <c r="Z921">
        <v>3</v>
      </c>
      <c r="AA921" t="s">
        <v>1702</v>
      </c>
      <c r="AB921" t="s">
        <v>1728</v>
      </c>
    </row>
    <row r="922" spans="1:28" x14ac:dyDescent="0.25">
      <c r="A922" s="17" t="s">
        <v>2641</v>
      </c>
      <c r="B922" s="6">
        <v>46110</v>
      </c>
      <c r="C922" t="s">
        <v>235</v>
      </c>
      <c r="D922" t="s">
        <v>1458</v>
      </c>
      <c r="E922" t="s">
        <v>95</v>
      </c>
      <c r="F922">
        <v>43</v>
      </c>
      <c r="G922" t="s">
        <v>159</v>
      </c>
      <c r="H922" t="s">
        <v>202</v>
      </c>
      <c r="I922" t="s">
        <v>203</v>
      </c>
      <c r="J922" t="s">
        <v>99</v>
      </c>
      <c r="K922" t="s">
        <v>222</v>
      </c>
      <c r="L922" t="s">
        <v>1739</v>
      </c>
      <c r="M922" t="s">
        <v>102</v>
      </c>
      <c r="N922" t="s">
        <v>103</v>
      </c>
      <c r="O922" t="s">
        <v>154</v>
      </c>
      <c r="P922">
        <v>5</v>
      </c>
      <c r="Q922">
        <v>1600</v>
      </c>
      <c r="R922">
        <v>0.1</v>
      </c>
      <c r="S922">
        <v>386</v>
      </c>
      <c r="T922">
        <f>Table1_1[[#This Row],[Quantity]]*Table1_1[[#This Row],[Unit_Price]]</f>
        <v>8000</v>
      </c>
      <c r="U922">
        <f>Table1_1[[#This Row],[Discount]]*Table1_1[[#This Row],[Revenue]]</f>
        <v>800</v>
      </c>
      <c r="V922">
        <f>Table1_1[[#This Row],[Revenue]]-Table1_1[[#This Row],[Discount_amount]]-Table1_1[[#This Row],[Shipping_Cost]]</f>
        <v>6814</v>
      </c>
      <c r="W922" t="s">
        <v>1716</v>
      </c>
      <c r="X922" t="s">
        <v>129</v>
      </c>
      <c r="Y922">
        <v>2026</v>
      </c>
      <c r="Z922">
        <v>1</v>
      </c>
      <c r="AA922" t="s">
        <v>1717</v>
      </c>
      <c r="AB922" t="s">
        <v>1712</v>
      </c>
    </row>
    <row r="923" spans="1:28" x14ac:dyDescent="0.25">
      <c r="A923" s="17" t="s">
        <v>2642</v>
      </c>
      <c r="B923" s="6">
        <v>46219</v>
      </c>
      <c r="C923" t="s">
        <v>293</v>
      </c>
      <c r="D923" t="s">
        <v>498</v>
      </c>
      <c r="E923" t="s">
        <v>110</v>
      </c>
      <c r="F923">
        <v>44</v>
      </c>
      <c r="G923" t="s">
        <v>133</v>
      </c>
      <c r="H923" t="s">
        <v>390</v>
      </c>
      <c r="I923" t="s">
        <v>391</v>
      </c>
      <c r="J923" t="s">
        <v>114</v>
      </c>
      <c r="K923" t="s">
        <v>115</v>
      </c>
      <c r="L923" t="s">
        <v>116</v>
      </c>
      <c r="M923" t="s">
        <v>117</v>
      </c>
      <c r="N923" t="s">
        <v>118</v>
      </c>
      <c r="O923" t="s">
        <v>104</v>
      </c>
      <c r="P923">
        <v>6</v>
      </c>
      <c r="Q923">
        <v>1600</v>
      </c>
      <c r="R923">
        <v>0.1</v>
      </c>
      <c r="S923">
        <v>82</v>
      </c>
      <c r="T923">
        <f>Table1_1[[#This Row],[Quantity]]*Table1_1[[#This Row],[Unit_Price]]</f>
        <v>9600</v>
      </c>
      <c r="U923">
        <f>Table1_1[[#This Row],[Discount]]*Table1_1[[#This Row],[Revenue]]</f>
        <v>960</v>
      </c>
      <c r="V923">
        <f>Table1_1[[#This Row],[Revenue]]-Table1_1[[#This Row],[Discount_amount]]-Table1_1[[#This Row],[Shipping_Cost]]</f>
        <v>8558</v>
      </c>
      <c r="W923" t="s">
        <v>105</v>
      </c>
      <c r="X923" t="s">
        <v>106</v>
      </c>
      <c r="Y923">
        <v>2026</v>
      </c>
      <c r="Z923">
        <v>3</v>
      </c>
      <c r="AA923" t="s">
        <v>1702</v>
      </c>
      <c r="AB923" t="s">
        <v>1720</v>
      </c>
    </row>
    <row r="924" spans="1:28" x14ac:dyDescent="0.25">
      <c r="A924" s="17" t="s">
        <v>2643</v>
      </c>
      <c r="B924" s="6">
        <v>46238</v>
      </c>
      <c r="C924" t="s">
        <v>378</v>
      </c>
      <c r="D924" t="s">
        <v>409</v>
      </c>
      <c r="E924" t="s">
        <v>110</v>
      </c>
      <c r="F924">
        <v>42</v>
      </c>
      <c r="G924" t="s">
        <v>133</v>
      </c>
      <c r="H924" t="s">
        <v>180</v>
      </c>
      <c r="I924" t="s">
        <v>181</v>
      </c>
      <c r="J924" t="s">
        <v>99</v>
      </c>
      <c r="K924" t="s">
        <v>115</v>
      </c>
      <c r="L924" t="s">
        <v>116</v>
      </c>
      <c r="M924" t="s">
        <v>117</v>
      </c>
      <c r="N924" t="s">
        <v>118</v>
      </c>
      <c r="O924" t="s">
        <v>140</v>
      </c>
      <c r="P924">
        <v>3</v>
      </c>
      <c r="Q924">
        <v>1600</v>
      </c>
      <c r="R924">
        <v>0.1</v>
      </c>
      <c r="S924">
        <v>406</v>
      </c>
      <c r="T924">
        <f>Table1_1[[#This Row],[Quantity]]*Table1_1[[#This Row],[Unit_Price]]</f>
        <v>4800</v>
      </c>
      <c r="U924">
        <f>Table1_1[[#This Row],[Discount]]*Table1_1[[#This Row],[Revenue]]</f>
        <v>480</v>
      </c>
      <c r="V924">
        <f>Table1_1[[#This Row],[Revenue]]-Table1_1[[#This Row],[Discount_amount]]-Table1_1[[#This Row],[Shipping_Cost]]</f>
        <v>3914</v>
      </c>
      <c r="W924" t="s">
        <v>120</v>
      </c>
      <c r="X924" t="s">
        <v>106</v>
      </c>
      <c r="Y924">
        <v>2026</v>
      </c>
      <c r="Z924">
        <v>3</v>
      </c>
      <c r="AA924" t="s">
        <v>1743</v>
      </c>
      <c r="AB924" t="s">
        <v>1706</v>
      </c>
    </row>
    <row r="925" spans="1:28" x14ac:dyDescent="0.25">
      <c r="A925" s="17" t="s">
        <v>2644</v>
      </c>
      <c r="B925" s="6">
        <v>46135</v>
      </c>
      <c r="C925" t="s">
        <v>502</v>
      </c>
      <c r="D925" t="s">
        <v>847</v>
      </c>
      <c r="E925" t="s">
        <v>110</v>
      </c>
      <c r="F925">
        <v>52</v>
      </c>
      <c r="G925" t="s">
        <v>111</v>
      </c>
      <c r="H925" t="s">
        <v>192</v>
      </c>
      <c r="I925" t="s">
        <v>307</v>
      </c>
      <c r="J925" t="s">
        <v>147</v>
      </c>
      <c r="K925" t="s">
        <v>124</v>
      </c>
      <c r="L925" t="s">
        <v>125</v>
      </c>
      <c r="M925" t="s">
        <v>126</v>
      </c>
      <c r="N925" t="s">
        <v>127</v>
      </c>
      <c r="O925" t="s">
        <v>154</v>
      </c>
      <c r="P925">
        <v>5</v>
      </c>
      <c r="Q925">
        <v>8500</v>
      </c>
      <c r="R925">
        <v>0</v>
      </c>
      <c r="S925">
        <v>72</v>
      </c>
      <c r="T925">
        <f>Table1_1[[#This Row],[Quantity]]*Table1_1[[#This Row],[Unit_Price]]</f>
        <v>42500</v>
      </c>
      <c r="U925">
        <f>Table1_1[[#This Row],[Discount]]*Table1_1[[#This Row],[Revenue]]</f>
        <v>0</v>
      </c>
      <c r="V925">
        <f>Table1_1[[#This Row],[Revenue]]-Table1_1[[#This Row],[Discount_amount]]-Table1_1[[#This Row],[Shipping_Cost]]</f>
        <v>42428</v>
      </c>
      <c r="W925" t="s">
        <v>1716</v>
      </c>
      <c r="X925" t="s">
        <v>106</v>
      </c>
      <c r="Y925">
        <v>2026</v>
      </c>
      <c r="Z925">
        <v>2</v>
      </c>
      <c r="AA925" t="s">
        <v>1711</v>
      </c>
      <c r="AB925" t="s">
        <v>1720</v>
      </c>
    </row>
    <row r="926" spans="1:28" x14ac:dyDescent="0.25">
      <c r="A926" s="17" t="s">
        <v>2645</v>
      </c>
      <c r="B926" s="6">
        <v>46081</v>
      </c>
      <c r="C926" t="s">
        <v>93</v>
      </c>
      <c r="D926" t="s">
        <v>959</v>
      </c>
      <c r="E926" t="s">
        <v>110</v>
      </c>
      <c r="F926">
        <v>22</v>
      </c>
      <c r="G926" t="s">
        <v>111</v>
      </c>
      <c r="H926" t="s">
        <v>145</v>
      </c>
      <c r="I926" t="s">
        <v>303</v>
      </c>
      <c r="J926" t="s">
        <v>99</v>
      </c>
      <c r="K926" t="s">
        <v>254</v>
      </c>
      <c r="L926" t="s">
        <v>255</v>
      </c>
      <c r="M926" t="s">
        <v>232</v>
      </c>
      <c r="N926" t="s">
        <v>256</v>
      </c>
      <c r="O926" t="s">
        <v>169</v>
      </c>
      <c r="P926">
        <v>6</v>
      </c>
      <c r="Q926">
        <v>400</v>
      </c>
      <c r="R926">
        <v>0.1</v>
      </c>
      <c r="S926">
        <v>458</v>
      </c>
      <c r="T926">
        <f>Table1_1[[#This Row],[Quantity]]*Table1_1[[#This Row],[Unit_Price]]</f>
        <v>2400</v>
      </c>
      <c r="U926">
        <f>Table1_1[[#This Row],[Discount]]*Table1_1[[#This Row],[Revenue]]</f>
        <v>240</v>
      </c>
      <c r="V926">
        <f>Table1_1[[#This Row],[Revenue]]-Table1_1[[#This Row],[Discount_amount]]-Table1_1[[#This Row],[Shipping_Cost]]</f>
        <v>1702</v>
      </c>
      <c r="W926" t="s">
        <v>1716</v>
      </c>
      <c r="X926" t="s">
        <v>106</v>
      </c>
      <c r="Y926">
        <v>2026</v>
      </c>
      <c r="Z926">
        <v>1</v>
      </c>
      <c r="AA926" t="s">
        <v>1709</v>
      </c>
      <c r="AB926" t="s">
        <v>1728</v>
      </c>
    </row>
    <row r="927" spans="1:28" x14ac:dyDescent="0.25">
      <c r="A927" s="17" t="s">
        <v>2646</v>
      </c>
      <c r="B927" s="6">
        <v>46179</v>
      </c>
      <c r="C927" t="s">
        <v>759</v>
      </c>
      <c r="D927" t="s">
        <v>640</v>
      </c>
      <c r="E927" t="s">
        <v>110</v>
      </c>
      <c r="F927">
        <v>40</v>
      </c>
      <c r="G927" t="s">
        <v>111</v>
      </c>
      <c r="H927" t="s">
        <v>112</v>
      </c>
      <c r="I927" t="s">
        <v>315</v>
      </c>
      <c r="J927" t="s">
        <v>147</v>
      </c>
      <c r="K927" t="s">
        <v>238</v>
      </c>
      <c r="L927" t="s">
        <v>239</v>
      </c>
      <c r="M927" t="s">
        <v>126</v>
      </c>
      <c r="N927" t="s">
        <v>240</v>
      </c>
      <c r="O927" t="s">
        <v>194</v>
      </c>
      <c r="P927">
        <v>7</v>
      </c>
      <c r="Q927">
        <v>10500</v>
      </c>
      <c r="R927">
        <v>0.1</v>
      </c>
      <c r="S927">
        <v>483</v>
      </c>
      <c r="T927">
        <f>Table1_1[[#This Row],[Quantity]]*Table1_1[[#This Row],[Unit_Price]]</f>
        <v>73500</v>
      </c>
      <c r="U927">
        <f>Table1_1[[#This Row],[Discount]]*Table1_1[[#This Row],[Revenue]]</f>
        <v>7350</v>
      </c>
      <c r="V927">
        <f>Table1_1[[#This Row],[Revenue]]-Table1_1[[#This Row],[Discount_amount]]-Table1_1[[#This Row],[Shipping_Cost]]</f>
        <v>65667</v>
      </c>
      <c r="W927" t="s">
        <v>224</v>
      </c>
      <c r="X927" t="s">
        <v>106</v>
      </c>
      <c r="Y927">
        <v>2026</v>
      </c>
      <c r="Z927">
        <v>2</v>
      </c>
      <c r="AA927" t="s">
        <v>1714</v>
      </c>
      <c r="AB927" t="s">
        <v>1728</v>
      </c>
    </row>
    <row r="928" spans="1:28" x14ac:dyDescent="0.25">
      <c r="A928" s="17" t="s">
        <v>2647</v>
      </c>
      <c r="B928" s="6">
        <v>46211</v>
      </c>
      <c r="C928" t="s">
        <v>1114</v>
      </c>
      <c r="D928" t="s">
        <v>483</v>
      </c>
      <c r="E928" t="s">
        <v>110</v>
      </c>
      <c r="F928">
        <v>55</v>
      </c>
      <c r="G928" t="s">
        <v>159</v>
      </c>
      <c r="H928" t="s">
        <v>160</v>
      </c>
      <c r="I928" t="s">
        <v>161</v>
      </c>
      <c r="J928" t="s">
        <v>114</v>
      </c>
      <c r="K928" t="s">
        <v>115</v>
      </c>
      <c r="L928" t="s">
        <v>116</v>
      </c>
      <c r="M928" t="s">
        <v>117</v>
      </c>
      <c r="N928" t="s">
        <v>118</v>
      </c>
      <c r="O928" t="s">
        <v>104</v>
      </c>
      <c r="P928">
        <v>6</v>
      </c>
      <c r="Q928">
        <v>1600</v>
      </c>
      <c r="R928">
        <v>0.1</v>
      </c>
      <c r="S928">
        <v>486</v>
      </c>
      <c r="T928">
        <f>Table1_1[[#This Row],[Quantity]]*Table1_1[[#This Row],[Unit_Price]]</f>
        <v>9600</v>
      </c>
      <c r="U928">
        <f>Table1_1[[#This Row],[Discount]]*Table1_1[[#This Row],[Revenue]]</f>
        <v>960</v>
      </c>
      <c r="V928">
        <f>Table1_1[[#This Row],[Revenue]]-Table1_1[[#This Row],[Discount_amount]]-Table1_1[[#This Row],[Shipping_Cost]]</f>
        <v>8154</v>
      </c>
      <c r="W928" t="s">
        <v>224</v>
      </c>
      <c r="X928" t="s">
        <v>129</v>
      </c>
      <c r="Y928">
        <v>2026</v>
      </c>
      <c r="Z928">
        <v>3</v>
      </c>
      <c r="AA928" t="s">
        <v>1702</v>
      </c>
      <c r="AB928" t="s">
        <v>1703</v>
      </c>
    </row>
    <row r="929" spans="1:28" x14ac:dyDescent="0.25">
      <c r="A929" s="17" t="s">
        <v>2648</v>
      </c>
      <c r="B929" s="6">
        <v>46237</v>
      </c>
      <c r="C929" t="s">
        <v>485</v>
      </c>
      <c r="D929" t="s">
        <v>567</v>
      </c>
      <c r="E929" t="s">
        <v>110</v>
      </c>
      <c r="F929">
        <v>40</v>
      </c>
      <c r="G929" t="s">
        <v>96</v>
      </c>
      <c r="H929" t="s">
        <v>207</v>
      </c>
      <c r="I929" t="s">
        <v>270</v>
      </c>
      <c r="J929" t="s">
        <v>147</v>
      </c>
      <c r="K929" t="s">
        <v>100</v>
      </c>
      <c r="L929" t="s">
        <v>101</v>
      </c>
      <c r="M929" t="s">
        <v>102</v>
      </c>
      <c r="N929" t="s">
        <v>103</v>
      </c>
      <c r="O929" t="s">
        <v>154</v>
      </c>
      <c r="P929">
        <v>4</v>
      </c>
      <c r="Q929">
        <v>850</v>
      </c>
      <c r="R929">
        <v>0.1</v>
      </c>
      <c r="S929">
        <v>159</v>
      </c>
      <c r="T929">
        <f>Table1_1[[#This Row],[Quantity]]*Table1_1[[#This Row],[Unit_Price]]</f>
        <v>3400</v>
      </c>
      <c r="U929">
        <f>Table1_1[[#This Row],[Discount]]*Table1_1[[#This Row],[Revenue]]</f>
        <v>340</v>
      </c>
      <c r="V929">
        <f>Table1_1[[#This Row],[Revenue]]-Table1_1[[#This Row],[Discount_amount]]-Table1_1[[#This Row],[Shipping_Cost]]</f>
        <v>2901</v>
      </c>
      <c r="W929" t="s">
        <v>1716</v>
      </c>
      <c r="X929" t="s">
        <v>141</v>
      </c>
      <c r="Y929">
        <v>2026</v>
      </c>
      <c r="Z929">
        <v>3</v>
      </c>
      <c r="AA929" t="s">
        <v>1743</v>
      </c>
      <c r="AB929" t="s">
        <v>1737</v>
      </c>
    </row>
    <row r="930" spans="1:28" x14ac:dyDescent="0.25">
      <c r="A930" s="17" t="s">
        <v>2649</v>
      </c>
      <c r="B930" s="6">
        <v>46109</v>
      </c>
      <c r="C930" t="s">
        <v>422</v>
      </c>
      <c r="D930" t="s">
        <v>338</v>
      </c>
      <c r="E930" t="s">
        <v>95</v>
      </c>
      <c r="F930">
        <v>53</v>
      </c>
      <c r="G930" t="s">
        <v>111</v>
      </c>
      <c r="H930" t="s">
        <v>236</v>
      </c>
      <c r="I930" t="s">
        <v>326</v>
      </c>
      <c r="J930" t="s">
        <v>114</v>
      </c>
      <c r="K930" t="s">
        <v>174</v>
      </c>
      <c r="L930" t="s">
        <v>1724</v>
      </c>
      <c r="M930" t="s">
        <v>102</v>
      </c>
      <c r="N930" t="s">
        <v>176</v>
      </c>
      <c r="O930" t="s">
        <v>140</v>
      </c>
      <c r="P930">
        <v>2</v>
      </c>
      <c r="Q930">
        <v>12500</v>
      </c>
      <c r="R930">
        <v>0.1</v>
      </c>
      <c r="S930">
        <v>292</v>
      </c>
      <c r="T930">
        <f>Table1_1[[#This Row],[Quantity]]*Table1_1[[#This Row],[Unit_Price]]</f>
        <v>25000</v>
      </c>
      <c r="U930">
        <f>Table1_1[[#This Row],[Discount]]*Table1_1[[#This Row],[Revenue]]</f>
        <v>2500</v>
      </c>
      <c r="V930">
        <f>Table1_1[[#This Row],[Revenue]]-Table1_1[[#This Row],[Discount_amount]]-Table1_1[[#This Row],[Shipping_Cost]]</f>
        <v>22208</v>
      </c>
      <c r="W930" t="s">
        <v>1716</v>
      </c>
      <c r="X930" t="s">
        <v>106</v>
      </c>
      <c r="Y930">
        <v>2026</v>
      </c>
      <c r="Z930">
        <v>1</v>
      </c>
      <c r="AA930" t="s">
        <v>1717</v>
      </c>
      <c r="AB930" t="s">
        <v>1728</v>
      </c>
    </row>
    <row r="931" spans="1:28" x14ac:dyDescent="0.25">
      <c r="A931" s="17" t="s">
        <v>2650</v>
      </c>
      <c r="B931" s="6">
        <v>46150</v>
      </c>
      <c r="C931" t="s">
        <v>603</v>
      </c>
      <c r="D931" t="s">
        <v>1416</v>
      </c>
      <c r="E931" t="s">
        <v>110</v>
      </c>
      <c r="F931">
        <v>29</v>
      </c>
      <c r="G931" t="s">
        <v>96</v>
      </c>
      <c r="H931" t="s">
        <v>207</v>
      </c>
      <c r="I931" t="s">
        <v>270</v>
      </c>
      <c r="J931" t="s">
        <v>99</v>
      </c>
      <c r="K931" t="s">
        <v>310</v>
      </c>
      <c r="L931" t="s">
        <v>311</v>
      </c>
      <c r="M931" t="s">
        <v>102</v>
      </c>
      <c r="N931" t="s">
        <v>103</v>
      </c>
      <c r="O931" t="s">
        <v>198</v>
      </c>
      <c r="P931">
        <v>7</v>
      </c>
      <c r="Q931">
        <v>1200</v>
      </c>
      <c r="R931">
        <v>0.1</v>
      </c>
      <c r="S931">
        <v>182</v>
      </c>
      <c r="T931">
        <f>Table1_1[[#This Row],[Quantity]]*Table1_1[[#This Row],[Unit_Price]]</f>
        <v>8400</v>
      </c>
      <c r="U931">
        <f>Table1_1[[#This Row],[Discount]]*Table1_1[[#This Row],[Revenue]]</f>
        <v>840</v>
      </c>
      <c r="V931">
        <f>Table1_1[[#This Row],[Revenue]]-Table1_1[[#This Row],[Discount_amount]]-Table1_1[[#This Row],[Shipping_Cost]]</f>
        <v>7378</v>
      </c>
      <c r="W931" t="s">
        <v>120</v>
      </c>
      <c r="X931" t="s">
        <v>106</v>
      </c>
      <c r="Y931">
        <v>2026</v>
      </c>
      <c r="Z931">
        <v>2</v>
      </c>
      <c r="AA931" t="s">
        <v>1705</v>
      </c>
      <c r="AB931" t="s">
        <v>1722</v>
      </c>
    </row>
    <row r="932" spans="1:28" x14ac:dyDescent="0.25">
      <c r="A932" s="17" t="s">
        <v>2651</v>
      </c>
      <c r="B932" s="6">
        <v>46029</v>
      </c>
      <c r="C932" t="s">
        <v>626</v>
      </c>
      <c r="D932" t="s">
        <v>572</v>
      </c>
      <c r="E932" t="s">
        <v>110</v>
      </c>
      <c r="F932">
        <v>42</v>
      </c>
      <c r="G932" t="s">
        <v>96</v>
      </c>
      <c r="H932" t="s">
        <v>228</v>
      </c>
      <c r="I932" t="s">
        <v>229</v>
      </c>
      <c r="J932" t="s">
        <v>99</v>
      </c>
      <c r="K932" t="s">
        <v>115</v>
      </c>
      <c r="L932" t="s">
        <v>116</v>
      </c>
      <c r="M932" t="s">
        <v>117</v>
      </c>
      <c r="N932" t="s">
        <v>118</v>
      </c>
      <c r="O932" t="s">
        <v>169</v>
      </c>
      <c r="P932">
        <v>7</v>
      </c>
      <c r="Q932">
        <v>1600</v>
      </c>
      <c r="R932">
        <v>0</v>
      </c>
      <c r="S932">
        <v>485</v>
      </c>
      <c r="T932">
        <f>Table1_1[[#This Row],[Quantity]]*Table1_1[[#This Row],[Unit_Price]]</f>
        <v>11200</v>
      </c>
      <c r="U932">
        <f>Table1_1[[#This Row],[Discount]]*Table1_1[[#This Row],[Revenue]]</f>
        <v>0</v>
      </c>
      <c r="V932">
        <f>Table1_1[[#This Row],[Revenue]]-Table1_1[[#This Row],[Discount_amount]]-Table1_1[[#This Row],[Shipping_Cost]]</f>
        <v>10715</v>
      </c>
      <c r="W932" t="s">
        <v>120</v>
      </c>
      <c r="X932" t="s">
        <v>141</v>
      </c>
      <c r="Y932">
        <v>2026</v>
      </c>
      <c r="Z932">
        <v>1</v>
      </c>
      <c r="AA932" t="s">
        <v>1735</v>
      </c>
      <c r="AB932" t="s">
        <v>1703</v>
      </c>
    </row>
    <row r="933" spans="1:28" x14ac:dyDescent="0.25">
      <c r="A933" s="17" t="s">
        <v>2652</v>
      </c>
      <c r="B933" s="6">
        <v>46117</v>
      </c>
      <c r="C933" t="s">
        <v>671</v>
      </c>
      <c r="D933" t="s">
        <v>1346</v>
      </c>
      <c r="E933" t="s">
        <v>110</v>
      </c>
      <c r="F933">
        <v>22</v>
      </c>
      <c r="G933" t="s">
        <v>159</v>
      </c>
      <c r="H933" t="s">
        <v>249</v>
      </c>
      <c r="I933" t="s">
        <v>250</v>
      </c>
      <c r="J933" t="s">
        <v>147</v>
      </c>
      <c r="K933" t="s">
        <v>174</v>
      </c>
      <c r="L933" t="s">
        <v>1724</v>
      </c>
      <c r="M933" t="s">
        <v>102</v>
      </c>
      <c r="N933" t="s">
        <v>176</v>
      </c>
      <c r="O933" t="s">
        <v>169</v>
      </c>
      <c r="P933">
        <v>8</v>
      </c>
      <c r="Q933">
        <v>12500</v>
      </c>
      <c r="R933">
        <v>0.1</v>
      </c>
      <c r="S933">
        <v>307</v>
      </c>
      <c r="T933">
        <f>Table1_1[[#This Row],[Quantity]]*Table1_1[[#This Row],[Unit_Price]]</f>
        <v>100000</v>
      </c>
      <c r="U933">
        <f>Table1_1[[#This Row],[Discount]]*Table1_1[[#This Row],[Revenue]]</f>
        <v>10000</v>
      </c>
      <c r="V933">
        <f>Table1_1[[#This Row],[Revenue]]-Table1_1[[#This Row],[Discount_amount]]-Table1_1[[#This Row],[Shipping_Cost]]</f>
        <v>89693</v>
      </c>
      <c r="W933" t="s">
        <v>1708</v>
      </c>
      <c r="X933" t="s">
        <v>106</v>
      </c>
      <c r="Y933">
        <v>2026</v>
      </c>
      <c r="Z933">
        <v>2</v>
      </c>
      <c r="AA933" t="s">
        <v>1711</v>
      </c>
      <c r="AB933" t="s">
        <v>1712</v>
      </c>
    </row>
    <row r="934" spans="1:28" x14ac:dyDescent="0.25">
      <c r="A934" s="17" t="s">
        <v>2653</v>
      </c>
      <c r="B934" s="6">
        <v>46054</v>
      </c>
      <c r="C934" t="s">
        <v>1313</v>
      </c>
      <c r="D934" t="s">
        <v>351</v>
      </c>
      <c r="E934" t="s">
        <v>110</v>
      </c>
      <c r="F934">
        <v>26</v>
      </c>
      <c r="G934" t="s">
        <v>111</v>
      </c>
      <c r="H934" t="s">
        <v>112</v>
      </c>
      <c r="I934" t="s">
        <v>315</v>
      </c>
      <c r="J934" t="s">
        <v>99</v>
      </c>
      <c r="K934" t="s">
        <v>136</v>
      </c>
      <c r="L934" t="s">
        <v>137</v>
      </c>
      <c r="M934" t="s">
        <v>138</v>
      </c>
      <c r="N934" t="s">
        <v>139</v>
      </c>
      <c r="O934" t="s">
        <v>119</v>
      </c>
      <c r="P934">
        <v>3</v>
      </c>
      <c r="Q934">
        <v>1200</v>
      </c>
      <c r="R934">
        <v>0.15</v>
      </c>
      <c r="S934">
        <v>381</v>
      </c>
      <c r="T934">
        <f>Table1_1[[#This Row],[Quantity]]*Table1_1[[#This Row],[Unit_Price]]</f>
        <v>3600</v>
      </c>
      <c r="U934">
        <f>Table1_1[[#This Row],[Discount]]*Table1_1[[#This Row],[Revenue]]</f>
        <v>540</v>
      </c>
      <c r="V934">
        <f>Table1_1[[#This Row],[Revenue]]-Table1_1[[#This Row],[Discount_amount]]-Table1_1[[#This Row],[Shipping_Cost]]</f>
        <v>2679</v>
      </c>
      <c r="W934" t="s">
        <v>120</v>
      </c>
      <c r="X934" t="s">
        <v>106</v>
      </c>
      <c r="Y934">
        <v>2026</v>
      </c>
      <c r="Z934">
        <v>1</v>
      </c>
      <c r="AA934" t="s">
        <v>1709</v>
      </c>
      <c r="AB934" t="s">
        <v>1712</v>
      </c>
    </row>
    <row r="935" spans="1:28" x14ac:dyDescent="0.25">
      <c r="A935" s="17" t="s">
        <v>2654</v>
      </c>
      <c r="B935" s="6">
        <v>46239</v>
      </c>
      <c r="C935" t="s">
        <v>539</v>
      </c>
      <c r="D935" t="s">
        <v>964</v>
      </c>
      <c r="E935" t="s">
        <v>110</v>
      </c>
      <c r="F935">
        <v>41</v>
      </c>
      <c r="G935" t="s">
        <v>133</v>
      </c>
      <c r="H935" t="s">
        <v>134</v>
      </c>
      <c r="I935" t="s">
        <v>135</v>
      </c>
      <c r="J935" t="s">
        <v>147</v>
      </c>
      <c r="K935" t="s">
        <v>222</v>
      </c>
      <c r="L935" t="s">
        <v>1739</v>
      </c>
      <c r="M935" t="s">
        <v>102</v>
      </c>
      <c r="N935" t="s">
        <v>103</v>
      </c>
      <c r="O935" t="s">
        <v>194</v>
      </c>
      <c r="P935">
        <v>5</v>
      </c>
      <c r="Q935">
        <v>1600</v>
      </c>
      <c r="R935">
        <v>0.1</v>
      </c>
      <c r="S935">
        <v>51</v>
      </c>
      <c r="T935">
        <f>Table1_1[[#This Row],[Quantity]]*Table1_1[[#This Row],[Unit_Price]]</f>
        <v>8000</v>
      </c>
      <c r="U935">
        <f>Table1_1[[#This Row],[Discount]]*Table1_1[[#This Row],[Revenue]]</f>
        <v>800</v>
      </c>
      <c r="V935">
        <f>Table1_1[[#This Row],[Revenue]]-Table1_1[[#This Row],[Discount_amount]]-Table1_1[[#This Row],[Shipping_Cost]]</f>
        <v>7149</v>
      </c>
      <c r="W935" t="s">
        <v>1716</v>
      </c>
      <c r="X935" t="s">
        <v>141</v>
      </c>
      <c r="Y935">
        <v>2026</v>
      </c>
      <c r="Z935">
        <v>3</v>
      </c>
      <c r="AA935" t="s">
        <v>1743</v>
      </c>
      <c r="AB935" t="s">
        <v>1703</v>
      </c>
    </row>
    <row r="936" spans="1:28" x14ac:dyDescent="0.25">
      <c r="A936" s="17" t="s">
        <v>2655</v>
      </c>
      <c r="B936" s="6">
        <v>46133</v>
      </c>
      <c r="C936" t="s">
        <v>522</v>
      </c>
      <c r="D936" t="s">
        <v>168</v>
      </c>
      <c r="E936" t="s">
        <v>110</v>
      </c>
      <c r="F936">
        <v>39</v>
      </c>
      <c r="G936" t="s">
        <v>159</v>
      </c>
      <c r="H936" t="s">
        <v>160</v>
      </c>
      <c r="I936" t="s">
        <v>161</v>
      </c>
      <c r="J936" t="s">
        <v>147</v>
      </c>
      <c r="K936" t="s">
        <v>254</v>
      </c>
      <c r="L936" t="s">
        <v>255</v>
      </c>
      <c r="M936" t="s">
        <v>232</v>
      </c>
      <c r="N936" t="s">
        <v>256</v>
      </c>
      <c r="O936" t="s">
        <v>198</v>
      </c>
      <c r="P936">
        <v>7</v>
      </c>
      <c r="Q936">
        <v>400</v>
      </c>
      <c r="R936">
        <v>0</v>
      </c>
      <c r="S936">
        <v>490</v>
      </c>
      <c r="T936">
        <f>Table1_1[[#This Row],[Quantity]]*Table1_1[[#This Row],[Unit_Price]]</f>
        <v>2800</v>
      </c>
      <c r="U936">
        <f>Table1_1[[#This Row],[Discount]]*Table1_1[[#This Row],[Revenue]]</f>
        <v>0</v>
      </c>
      <c r="V936">
        <f>Table1_1[[#This Row],[Revenue]]-Table1_1[[#This Row],[Discount_amount]]-Table1_1[[#This Row],[Shipping_Cost]]</f>
        <v>2310</v>
      </c>
      <c r="W936" t="s">
        <v>120</v>
      </c>
      <c r="X936" t="s">
        <v>106</v>
      </c>
      <c r="Y936">
        <v>2026</v>
      </c>
      <c r="Z936">
        <v>2</v>
      </c>
      <c r="AA936" t="s">
        <v>1711</v>
      </c>
      <c r="AB936" t="s">
        <v>1706</v>
      </c>
    </row>
    <row r="937" spans="1:28" x14ac:dyDescent="0.25">
      <c r="A937" s="17" t="s">
        <v>2656</v>
      </c>
      <c r="B937" s="6">
        <v>46119</v>
      </c>
      <c r="C937" t="s">
        <v>1051</v>
      </c>
      <c r="D937" t="s">
        <v>611</v>
      </c>
      <c r="E937" t="s">
        <v>110</v>
      </c>
      <c r="F937">
        <v>21</v>
      </c>
      <c r="G937" t="s">
        <v>96</v>
      </c>
      <c r="H937" t="s">
        <v>228</v>
      </c>
      <c r="I937" t="s">
        <v>229</v>
      </c>
      <c r="J937" t="s">
        <v>114</v>
      </c>
      <c r="K937" t="s">
        <v>339</v>
      </c>
      <c r="L937" t="s">
        <v>340</v>
      </c>
      <c r="M937" t="s">
        <v>102</v>
      </c>
      <c r="N937" t="s">
        <v>342</v>
      </c>
      <c r="O937" t="s">
        <v>169</v>
      </c>
      <c r="P937">
        <v>6</v>
      </c>
      <c r="Q937">
        <v>65000</v>
      </c>
      <c r="R937">
        <v>0.2</v>
      </c>
      <c r="S937">
        <v>65</v>
      </c>
      <c r="T937">
        <f>Table1_1[[#This Row],[Quantity]]*Table1_1[[#This Row],[Unit_Price]]</f>
        <v>390000</v>
      </c>
      <c r="U937">
        <f>Table1_1[[#This Row],[Discount]]*Table1_1[[#This Row],[Revenue]]</f>
        <v>78000</v>
      </c>
      <c r="V937">
        <f>Table1_1[[#This Row],[Revenue]]-Table1_1[[#This Row],[Discount_amount]]-Table1_1[[#This Row],[Shipping_Cost]]</f>
        <v>311935</v>
      </c>
      <c r="W937" t="s">
        <v>120</v>
      </c>
      <c r="X937" t="s">
        <v>106</v>
      </c>
      <c r="Y937">
        <v>2026</v>
      </c>
      <c r="Z937">
        <v>2</v>
      </c>
      <c r="AA937" t="s">
        <v>1711</v>
      </c>
      <c r="AB937" t="s">
        <v>1706</v>
      </c>
    </row>
    <row r="938" spans="1:28" x14ac:dyDescent="0.25">
      <c r="A938" s="17" t="s">
        <v>2657</v>
      </c>
      <c r="B938" s="6">
        <v>46262</v>
      </c>
      <c r="C938" t="s">
        <v>504</v>
      </c>
      <c r="D938" t="s">
        <v>480</v>
      </c>
      <c r="E938" t="s">
        <v>95</v>
      </c>
      <c r="F938">
        <v>28</v>
      </c>
      <c r="G938" t="s">
        <v>111</v>
      </c>
      <c r="H938" t="s">
        <v>192</v>
      </c>
      <c r="I938" t="s">
        <v>307</v>
      </c>
      <c r="J938" t="s">
        <v>114</v>
      </c>
      <c r="K938" t="s">
        <v>238</v>
      </c>
      <c r="L938" t="s">
        <v>239</v>
      </c>
      <c r="M938" t="s">
        <v>126</v>
      </c>
      <c r="N938" t="s">
        <v>240</v>
      </c>
      <c r="O938" t="s">
        <v>154</v>
      </c>
      <c r="P938">
        <v>8</v>
      </c>
      <c r="Q938">
        <v>10500</v>
      </c>
      <c r="R938">
        <v>0.05</v>
      </c>
      <c r="S938">
        <v>320</v>
      </c>
      <c r="T938">
        <f>Table1_1[[#This Row],[Quantity]]*Table1_1[[#This Row],[Unit_Price]]</f>
        <v>84000</v>
      </c>
      <c r="U938">
        <f>Table1_1[[#This Row],[Discount]]*Table1_1[[#This Row],[Revenue]]</f>
        <v>4200</v>
      </c>
      <c r="V938">
        <f>Table1_1[[#This Row],[Revenue]]-Table1_1[[#This Row],[Discount_amount]]-Table1_1[[#This Row],[Shipping_Cost]]</f>
        <v>79480</v>
      </c>
      <c r="W938" t="s">
        <v>1708</v>
      </c>
      <c r="X938" t="s">
        <v>129</v>
      </c>
      <c r="Y938">
        <v>2026</v>
      </c>
      <c r="Z938">
        <v>3</v>
      </c>
      <c r="AA938" t="s">
        <v>1743</v>
      </c>
      <c r="AB938" t="s">
        <v>1722</v>
      </c>
    </row>
    <row r="939" spans="1:28" x14ac:dyDescent="0.25">
      <c r="A939" s="17" t="s">
        <v>2658</v>
      </c>
      <c r="B939" s="6">
        <v>46184</v>
      </c>
      <c r="C939" t="s">
        <v>467</v>
      </c>
      <c r="D939" t="s">
        <v>453</v>
      </c>
      <c r="E939" t="s">
        <v>95</v>
      </c>
      <c r="F939">
        <v>28</v>
      </c>
      <c r="G939" t="s">
        <v>96</v>
      </c>
      <c r="H939" t="s">
        <v>207</v>
      </c>
      <c r="I939" t="s">
        <v>270</v>
      </c>
      <c r="J939" t="s">
        <v>114</v>
      </c>
      <c r="K939" t="s">
        <v>174</v>
      </c>
      <c r="L939" t="s">
        <v>1724</v>
      </c>
      <c r="M939" t="s">
        <v>102</v>
      </c>
      <c r="N939" t="s">
        <v>176</v>
      </c>
      <c r="O939" t="s">
        <v>169</v>
      </c>
      <c r="P939">
        <v>8</v>
      </c>
      <c r="Q939">
        <v>12500</v>
      </c>
      <c r="R939">
        <v>0</v>
      </c>
      <c r="S939">
        <v>289</v>
      </c>
      <c r="T939">
        <f>Table1_1[[#This Row],[Quantity]]*Table1_1[[#This Row],[Unit_Price]]</f>
        <v>100000</v>
      </c>
      <c r="U939">
        <f>Table1_1[[#This Row],[Discount]]*Table1_1[[#This Row],[Revenue]]</f>
        <v>0</v>
      </c>
      <c r="V939">
        <f>Table1_1[[#This Row],[Revenue]]-Table1_1[[#This Row],[Discount_amount]]-Table1_1[[#This Row],[Shipping_Cost]]</f>
        <v>99711</v>
      </c>
      <c r="W939" t="s">
        <v>1708</v>
      </c>
      <c r="X939" t="s">
        <v>129</v>
      </c>
      <c r="Y939">
        <v>2026</v>
      </c>
      <c r="Z939">
        <v>2</v>
      </c>
      <c r="AA939" t="s">
        <v>1714</v>
      </c>
      <c r="AB939" t="s">
        <v>1720</v>
      </c>
    </row>
    <row r="940" spans="1:28" x14ac:dyDescent="0.25">
      <c r="A940" s="17" t="s">
        <v>2659</v>
      </c>
      <c r="B940" s="6">
        <v>46175</v>
      </c>
      <c r="C940" t="s">
        <v>971</v>
      </c>
      <c r="D940" t="s">
        <v>511</v>
      </c>
      <c r="E940" t="s">
        <v>110</v>
      </c>
      <c r="F940">
        <v>24</v>
      </c>
      <c r="G940" t="s">
        <v>111</v>
      </c>
      <c r="H940" t="s">
        <v>112</v>
      </c>
      <c r="I940" t="s">
        <v>188</v>
      </c>
      <c r="J940" t="s">
        <v>114</v>
      </c>
      <c r="K940" t="s">
        <v>238</v>
      </c>
      <c r="L940" t="s">
        <v>239</v>
      </c>
      <c r="M940" t="s">
        <v>126</v>
      </c>
      <c r="N940" t="s">
        <v>240</v>
      </c>
      <c r="O940" t="s">
        <v>169</v>
      </c>
      <c r="P940">
        <v>1</v>
      </c>
      <c r="Q940">
        <v>10500</v>
      </c>
      <c r="R940">
        <v>0.1</v>
      </c>
      <c r="S940">
        <v>139</v>
      </c>
      <c r="T940">
        <f>Table1_1[[#This Row],[Quantity]]*Table1_1[[#This Row],[Unit_Price]]</f>
        <v>10500</v>
      </c>
      <c r="U940">
        <f>Table1_1[[#This Row],[Discount]]*Table1_1[[#This Row],[Revenue]]</f>
        <v>1050</v>
      </c>
      <c r="V940">
        <f>Table1_1[[#This Row],[Revenue]]-Table1_1[[#This Row],[Discount_amount]]-Table1_1[[#This Row],[Shipping_Cost]]</f>
        <v>9311</v>
      </c>
      <c r="W940" t="s">
        <v>120</v>
      </c>
      <c r="X940" t="s">
        <v>106</v>
      </c>
      <c r="Y940">
        <v>2026</v>
      </c>
      <c r="Z940">
        <v>2</v>
      </c>
      <c r="AA940" t="s">
        <v>1714</v>
      </c>
      <c r="AB940" t="s">
        <v>1706</v>
      </c>
    </row>
    <row r="941" spans="1:28" x14ac:dyDescent="0.25">
      <c r="A941" s="17" t="s">
        <v>2660</v>
      </c>
      <c r="B941" s="6">
        <v>46134</v>
      </c>
      <c r="C941" t="s">
        <v>282</v>
      </c>
      <c r="D941" t="s">
        <v>611</v>
      </c>
      <c r="E941" t="s">
        <v>95</v>
      </c>
      <c r="F941">
        <v>32</v>
      </c>
      <c r="G941" t="s">
        <v>111</v>
      </c>
      <c r="H941" t="s">
        <v>152</v>
      </c>
      <c r="I941" t="s">
        <v>274</v>
      </c>
      <c r="J941" t="s">
        <v>114</v>
      </c>
      <c r="K941" t="s">
        <v>100</v>
      </c>
      <c r="L941" t="s">
        <v>101</v>
      </c>
      <c r="M941" t="s">
        <v>102</v>
      </c>
      <c r="N941" t="s">
        <v>103</v>
      </c>
      <c r="O941" t="s">
        <v>194</v>
      </c>
      <c r="P941">
        <v>1</v>
      </c>
      <c r="Q941">
        <v>850</v>
      </c>
      <c r="R941">
        <v>0.2</v>
      </c>
      <c r="S941">
        <v>268</v>
      </c>
      <c r="T941">
        <f>Table1_1[[#This Row],[Quantity]]*Table1_1[[#This Row],[Unit_Price]]</f>
        <v>850</v>
      </c>
      <c r="U941">
        <f>Table1_1[[#This Row],[Discount]]*Table1_1[[#This Row],[Revenue]]</f>
        <v>170</v>
      </c>
      <c r="V941">
        <f>Table1_1[[#This Row],[Revenue]]-Table1_1[[#This Row],[Discount_amount]]-Table1_1[[#This Row],[Shipping_Cost]]</f>
        <v>412</v>
      </c>
      <c r="W941" t="s">
        <v>224</v>
      </c>
      <c r="X941" t="s">
        <v>129</v>
      </c>
      <c r="Y941">
        <v>2026</v>
      </c>
      <c r="Z941">
        <v>2</v>
      </c>
      <c r="AA941" t="s">
        <v>1711</v>
      </c>
      <c r="AB941" t="s">
        <v>1703</v>
      </c>
    </row>
    <row r="942" spans="1:28" x14ac:dyDescent="0.25">
      <c r="A942" s="17" t="s">
        <v>2661</v>
      </c>
      <c r="B942" s="6">
        <v>46261</v>
      </c>
      <c r="C942" t="s">
        <v>693</v>
      </c>
      <c r="D942" t="s">
        <v>812</v>
      </c>
      <c r="E942" t="s">
        <v>95</v>
      </c>
      <c r="F942">
        <v>23</v>
      </c>
      <c r="G942" t="s">
        <v>111</v>
      </c>
      <c r="H942" t="s">
        <v>236</v>
      </c>
      <c r="I942" t="s">
        <v>326</v>
      </c>
      <c r="J942" t="s">
        <v>114</v>
      </c>
      <c r="K942" t="s">
        <v>136</v>
      </c>
      <c r="L942" t="s">
        <v>137</v>
      </c>
      <c r="M942" t="s">
        <v>138</v>
      </c>
      <c r="N942" t="s">
        <v>139</v>
      </c>
      <c r="O942" t="s">
        <v>154</v>
      </c>
      <c r="P942">
        <v>2</v>
      </c>
      <c r="Q942">
        <v>1200</v>
      </c>
      <c r="R942">
        <v>0.05</v>
      </c>
      <c r="S942">
        <v>436</v>
      </c>
      <c r="T942">
        <f>Table1_1[[#This Row],[Quantity]]*Table1_1[[#This Row],[Unit_Price]]</f>
        <v>2400</v>
      </c>
      <c r="U942">
        <f>Table1_1[[#This Row],[Discount]]*Table1_1[[#This Row],[Revenue]]</f>
        <v>120</v>
      </c>
      <c r="V942">
        <f>Table1_1[[#This Row],[Revenue]]-Table1_1[[#This Row],[Discount_amount]]-Table1_1[[#This Row],[Shipping_Cost]]</f>
        <v>1844</v>
      </c>
      <c r="W942" t="s">
        <v>1716</v>
      </c>
      <c r="X942" t="s">
        <v>129</v>
      </c>
      <c r="Y942">
        <v>2026</v>
      </c>
      <c r="Z942">
        <v>3</v>
      </c>
      <c r="AA942" t="s">
        <v>1743</v>
      </c>
      <c r="AB942" t="s">
        <v>1720</v>
      </c>
    </row>
    <row r="943" spans="1:28" x14ac:dyDescent="0.25">
      <c r="A943" s="17" t="s">
        <v>2662</v>
      </c>
      <c r="B943" s="6">
        <v>46252</v>
      </c>
      <c r="C943" t="s">
        <v>613</v>
      </c>
      <c r="D943" t="s">
        <v>1143</v>
      </c>
      <c r="E943" t="s">
        <v>95</v>
      </c>
      <c r="F943">
        <v>30</v>
      </c>
      <c r="G943" t="s">
        <v>96</v>
      </c>
      <c r="H943" t="s">
        <v>207</v>
      </c>
      <c r="I943" t="s">
        <v>208</v>
      </c>
      <c r="J943" t="s">
        <v>147</v>
      </c>
      <c r="K943" t="s">
        <v>100</v>
      </c>
      <c r="L943" t="s">
        <v>101</v>
      </c>
      <c r="M943" t="s">
        <v>102</v>
      </c>
      <c r="N943" t="s">
        <v>103</v>
      </c>
      <c r="O943" t="s">
        <v>169</v>
      </c>
      <c r="P943">
        <v>3</v>
      </c>
      <c r="Q943">
        <v>850</v>
      </c>
      <c r="R943">
        <v>0</v>
      </c>
      <c r="S943">
        <v>222</v>
      </c>
      <c r="T943">
        <f>Table1_1[[#This Row],[Quantity]]*Table1_1[[#This Row],[Unit_Price]]</f>
        <v>2550</v>
      </c>
      <c r="U943">
        <f>Table1_1[[#This Row],[Discount]]*Table1_1[[#This Row],[Revenue]]</f>
        <v>0</v>
      </c>
      <c r="V943">
        <f>Table1_1[[#This Row],[Revenue]]-Table1_1[[#This Row],[Discount_amount]]-Table1_1[[#This Row],[Shipping_Cost]]</f>
        <v>2328</v>
      </c>
      <c r="W943" t="s">
        <v>224</v>
      </c>
      <c r="X943" t="s">
        <v>106</v>
      </c>
      <c r="Y943">
        <v>2026</v>
      </c>
      <c r="Z943">
        <v>3</v>
      </c>
      <c r="AA943" t="s">
        <v>1743</v>
      </c>
      <c r="AB943" t="s">
        <v>1706</v>
      </c>
    </row>
    <row r="944" spans="1:28" x14ac:dyDescent="0.25">
      <c r="A944" s="17" t="s">
        <v>2663</v>
      </c>
      <c r="B944" s="6">
        <v>46219</v>
      </c>
      <c r="C944" t="s">
        <v>674</v>
      </c>
      <c r="D944" t="s">
        <v>1143</v>
      </c>
      <c r="E944" t="s">
        <v>110</v>
      </c>
      <c r="F944">
        <v>24</v>
      </c>
      <c r="G944" t="s">
        <v>133</v>
      </c>
      <c r="H944" t="s">
        <v>134</v>
      </c>
      <c r="I944" t="s">
        <v>135</v>
      </c>
      <c r="J944" t="s">
        <v>114</v>
      </c>
      <c r="K944" t="s">
        <v>100</v>
      </c>
      <c r="L944" t="s">
        <v>101</v>
      </c>
      <c r="M944" t="s">
        <v>102</v>
      </c>
      <c r="N944" t="s">
        <v>103</v>
      </c>
      <c r="O944" t="s">
        <v>119</v>
      </c>
      <c r="P944">
        <v>6</v>
      </c>
      <c r="Q944">
        <v>850</v>
      </c>
      <c r="R944">
        <v>0.15</v>
      </c>
      <c r="S944">
        <v>147</v>
      </c>
      <c r="T944">
        <f>Table1_1[[#This Row],[Quantity]]*Table1_1[[#This Row],[Unit_Price]]</f>
        <v>5100</v>
      </c>
      <c r="U944">
        <f>Table1_1[[#This Row],[Discount]]*Table1_1[[#This Row],[Revenue]]</f>
        <v>765</v>
      </c>
      <c r="V944">
        <f>Table1_1[[#This Row],[Revenue]]-Table1_1[[#This Row],[Discount_amount]]-Table1_1[[#This Row],[Shipping_Cost]]</f>
        <v>4188</v>
      </c>
      <c r="W944" t="s">
        <v>105</v>
      </c>
      <c r="X944" t="s">
        <v>106</v>
      </c>
      <c r="Y944">
        <v>2026</v>
      </c>
      <c r="Z944">
        <v>3</v>
      </c>
      <c r="AA944" t="s">
        <v>1702</v>
      </c>
      <c r="AB944" t="s">
        <v>1720</v>
      </c>
    </row>
    <row r="945" spans="1:28" x14ac:dyDescent="0.25">
      <c r="A945" s="17" t="s">
        <v>2664</v>
      </c>
      <c r="B945" s="6">
        <v>46119</v>
      </c>
      <c r="C945" t="s">
        <v>943</v>
      </c>
      <c r="D945" t="s">
        <v>814</v>
      </c>
      <c r="E945" t="s">
        <v>95</v>
      </c>
      <c r="F945">
        <v>55</v>
      </c>
      <c r="G945" t="s">
        <v>111</v>
      </c>
      <c r="H945" t="s">
        <v>192</v>
      </c>
      <c r="I945" t="s">
        <v>307</v>
      </c>
      <c r="J945" t="s">
        <v>114</v>
      </c>
      <c r="K945" t="s">
        <v>174</v>
      </c>
      <c r="L945" t="s">
        <v>1724</v>
      </c>
      <c r="M945" t="s">
        <v>102</v>
      </c>
      <c r="N945" t="s">
        <v>176</v>
      </c>
      <c r="O945" t="s">
        <v>169</v>
      </c>
      <c r="P945">
        <v>2</v>
      </c>
      <c r="Q945">
        <v>12500</v>
      </c>
      <c r="R945">
        <v>0.1</v>
      </c>
      <c r="S945">
        <v>178</v>
      </c>
      <c r="T945">
        <f>Table1_1[[#This Row],[Quantity]]*Table1_1[[#This Row],[Unit_Price]]</f>
        <v>25000</v>
      </c>
      <c r="U945">
        <f>Table1_1[[#This Row],[Discount]]*Table1_1[[#This Row],[Revenue]]</f>
        <v>2500</v>
      </c>
      <c r="V945">
        <f>Table1_1[[#This Row],[Revenue]]-Table1_1[[#This Row],[Discount_amount]]-Table1_1[[#This Row],[Shipping_Cost]]</f>
        <v>22322</v>
      </c>
      <c r="W945" t="s">
        <v>1716</v>
      </c>
      <c r="X945" t="s">
        <v>141</v>
      </c>
      <c r="Y945">
        <v>2026</v>
      </c>
      <c r="Z945">
        <v>2</v>
      </c>
      <c r="AA945" t="s">
        <v>1711</v>
      </c>
      <c r="AB945" t="s">
        <v>1706</v>
      </c>
    </row>
    <row r="946" spans="1:28" x14ac:dyDescent="0.25">
      <c r="A946" s="17" t="s">
        <v>2665</v>
      </c>
      <c r="B946" s="6">
        <v>46219</v>
      </c>
      <c r="C946" t="s">
        <v>533</v>
      </c>
      <c r="D946" t="s">
        <v>488</v>
      </c>
      <c r="E946" t="s">
        <v>110</v>
      </c>
      <c r="F946">
        <v>46</v>
      </c>
      <c r="G946" t="s">
        <v>111</v>
      </c>
      <c r="H946" t="s">
        <v>152</v>
      </c>
      <c r="I946" t="s">
        <v>274</v>
      </c>
      <c r="J946" t="s">
        <v>99</v>
      </c>
      <c r="K946" t="s">
        <v>115</v>
      </c>
      <c r="L946" t="s">
        <v>116</v>
      </c>
      <c r="M946" t="s">
        <v>117</v>
      </c>
      <c r="N946" t="s">
        <v>118</v>
      </c>
      <c r="O946" t="s">
        <v>140</v>
      </c>
      <c r="P946">
        <v>7</v>
      </c>
      <c r="Q946">
        <v>1600</v>
      </c>
      <c r="R946">
        <v>0.1</v>
      </c>
      <c r="S946">
        <v>386</v>
      </c>
      <c r="T946">
        <f>Table1_1[[#This Row],[Quantity]]*Table1_1[[#This Row],[Unit_Price]]</f>
        <v>11200</v>
      </c>
      <c r="U946">
        <f>Table1_1[[#This Row],[Discount]]*Table1_1[[#This Row],[Revenue]]</f>
        <v>1120</v>
      </c>
      <c r="V946">
        <f>Table1_1[[#This Row],[Revenue]]-Table1_1[[#This Row],[Discount_amount]]-Table1_1[[#This Row],[Shipping_Cost]]</f>
        <v>9694</v>
      </c>
      <c r="W946" t="s">
        <v>224</v>
      </c>
      <c r="X946" t="s">
        <v>129</v>
      </c>
      <c r="Y946">
        <v>2026</v>
      </c>
      <c r="Z946">
        <v>3</v>
      </c>
      <c r="AA946" t="s">
        <v>1702</v>
      </c>
      <c r="AB946" t="s">
        <v>1720</v>
      </c>
    </row>
    <row r="947" spans="1:28" x14ac:dyDescent="0.25">
      <c r="A947" s="17" t="s">
        <v>2666</v>
      </c>
      <c r="B947" s="6">
        <v>46051</v>
      </c>
      <c r="C947" t="s">
        <v>1114</v>
      </c>
      <c r="D947" t="s">
        <v>168</v>
      </c>
      <c r="E947" t="s">
        <v>110</v>
      </c>
      <c r="F947">
        <v>50</v>
      </c>
      <c r="G947" t="s">
        <v>111</v>
      </c>
      <c r="H947" t="s">
        <v>112</v>
      </c>
      <c r="I947" t="s">
        <v>188</v>
      </c>
      <c r="J947" t="s">
        <v>114</v>
      </c>
      <c r="K947" t="s">
        <v>174</v>
      </c>
      <c r="L947" t="s">
        <v>1724</v>
      </c>
      <c r="M947" t="s">
        <v>102</v>
      </c>
      <c r="N947" t="s">
        <v>176</v>
      </c>
      <c r="O947" t="s">
        <v>119</v>
      </c>
      <c r="P947">
        <v>8</v>
      </c>
      <c r="Q947">
        <v>12500</v>
      </c>
      <c r="R947">
        <v>0.1</v>
      </c>
      <c r="S947">
        <v>460</v>
      </c>
      <c r="T947">
        <f>Table1_1[[#This Row],[Quantity]]*Table1_1[[#This Row],[Unit_Price]]</f>
        <v>100000</v>
      </c>
      <c r="U947">
        <f>Table1_1[[#This Row],[Discount]]*Table1_1[[#This Row],[Revenue]]</f>
        <v>10000</v>
      </c>
      <c r="V947">
        <f>Table1_1[[#This Row],[Revenue]]-Table1_1[[#This Row],[Discount_amount]]-Table1_1[[#This Row],[Shipping_Cost]]</f>
        <v>89540</v>
      </c>
      <c r="W947" t="s">
        <v>105</v>
      </c>
      <c r="X947" t="s">
        <v>106</v>
      </c>
      <c r="Y947">
        <v>2026</v>
      </c>
      <c r="Z947">
        <v>1</v>
      </c>
      <c r="AA947" t="s">
        <v>1735</v>
      </c>
      <c r="AB947" t="s">
        <v>1720</v>
      </c>
    </row>
    <row r="948" spans="1:28" x14ac:dyDescent="0.25">
      <c r="A948" s="17" t="s">
        <v>2667</v>
      </c>
      <c r="B948" s="6">
        <v>46087</v>
      </c>
      <c r="C948" t="s">
        <v>1008</v>
      </c>
      <c r="D948" t="s">
        <v>905</v>
      </c>
      <c r="E948" t="s">
        <v>95</v>
      </c>
      <c r="F948">
        <v>50</v>
      </c>
      <c r="G948" t="s">
        <v>96</v>
      </c>
      <c r="H948" t="s">
        <v>207</v>
      </c>
      <c r="I948" t="s">
        <v>270</v>
      </c>
      <c r="J948" t="s">
        <v>114</v>
      </c>
      <c r="K948" t="s">
        <v>339</v>
      </c>
      <c r="L948" t="s">
        <v>340</v>
      </c>
      <c r="M948" t="s">
        <v>102</v>
      </c>
      <c r="N948" t="s">
        <v>342</v>
      </c>
      <c r="O948" t="s">
        <v>119</v>
      </c>
      <c r="P948">
        <v>4</v>
      </c>
      <c r="Q948">
        <v>65000</v>
      </c>
      <c r="R948">
        <v>0.05</v>
      </c>
      <c r="S948">
        <v>165</v>
      </c>
      <c r="T948">
        <f>Table1_1[[#This Row],[Quantity]]*Table1_1[[#This Row],[Unit_Price]]</f>
        <v>260000</v>
      </c>
      <c r="U948">
        <f>Table1_1[[#This Row],[Discount]]*Table1_1[[#This Row],[Revenue]]</f>
        <v>13000</v>
      </c>
      <c r="V948">
        <f>Table1_1[[#This Row],[Revenue]]-Table1_1[[#This Row],[Discount_amount]]-Table1_1[[#This Row],[Shipping_Cost]]</f>
        <v>246835</v>
      </c>
      <c r="W948" t="s">
        <v>1716</v>
      </c>
      <c r="X948" t="s">
        <v>106</v>
      </c>
      <c r="Y948">
        <v>2026</v>
      </c>
      <c r="Z948">
        <v>1</v>
      </c>
      <c r="AA948" t="s">
        <v>1717</v>
      </c>
      <c r="AB948" t="s">
        <v>1722</v>
      </c>
    </row>
    <row r="949" spans="1:28" x14ac:dyDescent="0.25">
      <c r="A949" s="17" t="s">
        <v>2668</v>
      </c>
      <c r="B949" s="6">
        <v>46229</v>
      </c>
      <c r="C949" t="s">
        <v>218</v>
      </c>
      <c r="D949" t="s">
        <v>1426</v>
      </c>
      <c r="E949" t="s">
        <v>110</v>
      </c>
      <c r="F949">
        <v>40</v>
      </c>
      <c r="G949" t="s">
        <v>111</v>
      </c>
      <c r="H949" t="s">
        <v>112</v>
      </c>
      <c r="I949" t="s">
        <v>315</v>
      </c>
      <c r="J949" t="s">
        <v>147</v>
      </c>
      <c r="K949" t="s">
        <v>238</v>
      </c>
      <c r="L949" t="s">
        <v>239</v>
      </c>
      <c r="M949" t="s">
        <v>126</v>
      </c>
      <c r="N949" t="s">
        <v>240</v>
      </c>
      <c r="O949" t="s">
        <v>154</v>
      </c>
      <c r="P949">
        <v>7</v>
      </c>
      <c r="Q949">
        <v>10500</v>
      </c>
      <c r="R949">
        <v>0</v>
      </c>
      <c r="S949">
        <v>248</v>
      </c>
      <c r="T949">
        <f>Table1_1[[#This Row],[Quantity]]*Table1_1[[#This Row],[Unit_Price]]</f>
        <v>73500</v>
      </c>
      <c r="U949">
        <f>Table1_1[[#This Row],[Discount]]*Table1_1[[#This Row],[Revenue]]</f>
        <v>0</v>
      </c>
      <c r="V949">
        <f>Table1_1[[#This Row],[Revenue]]-Table1_1[[#This Row],[Discount_amount]]-Table1_1[[#This Row],[Shipping_Cost]]</f>
        <v>73252</v>
      </c>
      <c r="W949" t="s">
        <v>1708</v>
      </c>
      <c r="X949" t="s">
        <v>106</v>
      </c>
      <c r="Y949">
        <v>2026</v>
      </c>
      <c r="Z949">
        <v>3</v>
      </c>
      <c r="AA949" t="s">
        <v>1702</v>
      </c>
      <c r="AB949" t="s">
        <v>1712</v>
      </c>
    </row>
    <row r="950" spans="1:28" x14ac:dyDescent="0.25">
      <c r="A950" s="17" t="s">
        <v>2669</v>
      </c>
      <c r="B950" s="6">
        <v>46255</v>
      </c>
      <c r="C950" t="s">
        <v>272</v>
      </c>
      <c r="D950" t="s">
        <v>523</v>
      </c>
      <c r="E950" t="s">
        <v>110</v>
      </c>
      <c r="F950">
        <v>41</v>
      </c>
      <c r="G950" t="s">
        <v>96</v>
      </c>
      <c r="H950" t="s">
        <v>207</v>
      </c>
      <c r="I950" t="s">
        <v>208</v>
      </c>
      <c r="J950" t="s">
        <v>99</v>
      </c>
      <c r="K950" t="s">
        <v>136</v>
      </c>
      <c r="L950" t="s">
        <v>137</v>
      </c>
      <c r="M950" t="s">
        <v>138</v>
      </c>
      <c r="N950" t="s">
        <v>139</v>
      </c>
      <c r="O950" t="s">
        <v>194</v>
      </c>
      <c r="P950">
        <v>5</v>
      </c>
      <c r="Q950">
        <v>1200</v>
      </c>
      <c r="R950">
        <v>0.1</v>
      </c>
      <c r="S950">
        <v>222</v>
      </c>
      <c r="T950">
        <f>Table1_1[[#This Row],[Quantity]]*Table1_1[[#This Row],[Unit_Price]]</f>
        <v>6000</v>
      </c>
      <c r="U950">
        <f>Table1_1[[#This Row],[Discount]]*Table1_1[[#This Row],[Revenue]]</f>
        <v>600</v>
      </c>
      <c r="V950">
        <f>Table1_1[[#This Row],[Revenue]]-Table1_1[[#This Row],[Discount_amount]]-Table1_1[[#This Row],[Shipping_Cost]]</f>
        <v>5178</v>
      </c>
      <c r="W950" t="s">
        <v>120</v>
      </c>
      <c r="X950" t="s">
        <v>106</v>
      </c>
      <c r="Y950">
        <v>2026</v>
      </c>
      <c r="Z950">
        <v>3</v>
      </c>
      <c r="AA950" t="s">
        <v>1743</v>
      </c>
      <c r="AB950" t="s">
        <v>1722</v>
      </c>
    </row>
    <row r="951" spans="1:28" x14ac:dyDescent="0.25">
      <c r="A951" s="17" t="s">
        <v>2670</v>
      </c>
      <c r="B951" s="6">
        <v>46238</v>
      </c>
      <c r="C951" t="s">
        <v>1248</v>
      </c>
      <c r="D951" t="s">
        <v>701</v>
      </c>
      <c r="E951" t="s">
        <v>95</v>
      </c>
      <c r="F951">
        <v>54</v>
      </c>
      <c r="G951" t="s">
        <v>111</v>
      </c>
      <c r="H951" t="s">
        <v>152</v>
      </c>
      <c r="I951" t="s">
        <v>274</v>
      </c>
      <c r="J951" t="s">
        <v>114</v>
      </c>
      <c r="K951" t="s">
        <v>254</v>
      </c>
      <c r="L951" t="s">
        <v>255</v>
      </c>
      <c r="M951" t="s">
        <v>232</v>
      </c>
      <c r="N951" t="s">
        <v>256</v>
      </c>
      <c r="O951" t="s">
        <v>119</v>
      </c>
      <c r="P951">
        <v>3</v>
      </c>
      <c r="Q951">
        <v>400</v>
      </c>
      <c r="R951">
        <v>0.05</v>
      </c>
      <c r="S951">
        <v>148</v>
      </c>
      <c r="T951">
        <f>Table1_1[[#This Row],[Quantity]]*Table1_1[[#This Row],[Unit_Price]]</f>
        <v>1200</v>
      </c>
      <c r="U951">
        <f>Table1_1[[#This Row],[Discount]]*Table1_1[[#This Row],[Revenue]]</f>
        <v>60</v>
      </c>
      <c r="V951">
        <f>Table1_1[[#This Row],[Revenue]]-Table1_1[[#This Row],[Discount_amount]]-Table1_1[[#This Row],[Shipping_Cost]]</f>
        <v>992</v>
      </c>
      <c r="W951" t="s">
        <v>224</v>
      </c>
      <c r="X951" t="s">
        <v>106</v>
      </c>
      <c r="Y951">
        <v>2026</v>
      </c>
      <c r="Z951">
        <v>3</v>
      </c>
      <c r="AA951" t="s">
        <v>1743</v>
      </c>
      <c r="AB951" t="s">
        <v>1706</v>
      </c>
    </row>
    <row r="952" spans="1:28" x14ac:dyDescent="0.25">
      <c r="A952" s="17" t="s">
        <v>2671</v>
      </c>
      <c r="B952" s="6">
        <v>46265</v>
      </c>
      <c r="C952" t="s">
        <v>1467</v>
      </c>
      <c r="D952" t="s">
        <v>242</v>
      </c>
      <c r="E952" t="s">
        <v>95</v>
      </c>
      <c r="F952">
        <v>55</v>
      </c>
      <c r="G952" t="s">
        <v>133</v>
      </c>
      <c r="H952" t="s">
        <v>134</v>
      </c>
      <c r="I952" t="s">
        <v>135</v>
      </c>
      <c r="J952" t="s">
        <v>114</v>
      </c>
      <c r="K952" t="s">
        <v>136</v>
      </c>
      <c r="L952" t="s">
        <v>137</v>
      </c>
      <c r="M952" t="s">
        <v>138</v>
      </c>
      <c r="N952" t="s">
        <v>139</v>
      </c>
      <c r="O952" t="s">
        <v>148</v>
      </c>
      <c r="P952">
        <v>3</v>
      </c>
      <c r="Q952">
        <v>1200</v>
      </c>
      <c r="R952">
        <v>0.1</v>
      </c>
      <c r="S952">
        <v>350</v>
      </c>
      <c r="T952">
        <f>Table1_1[[#This Row],[Quantity]]*Table1_1[[#This Row],[Unit_Price]]</f>
        <v>3600</v>
      </c>
      <c r="U952">
        <f>Table1_1[[#This Row],[Discount]]*Table1_1[[#This Row],[Revenue]]</f>
        <v>360</v>
      </c>
      <c r="V952">
        <f>Table1_1[[#This Row],[Revenue]]-Table1_1[[#This Row],[Discount_amount]]-Table1_1[[#This Row],[Shipping_Cost]]</f>
        <v>2890</v>
      </c>
      <c r="W952" t="s">
        <v>1716</v>
      </c>
      <c r="X952" t="s">
        <v>129</v>
      </c>
      <c r="Y952">
        <v>2026</v>
      </c>
      <c r="Z952">
        <v>3</v>
      </c>
      <c r="AA952" t="s">
        <v>1743</v>
      </c>
      <c r="AB952" t="s">
        <v>1737</v>
      </c>
    </row>
    <row r="953" spans="1:28" x14ac:dyDescent="0.25">
      <c r="A953" s="17" t="s">
        <v>2672</v>
      </c>
      <c r="B953" s="6">
        <v>46262</v>
      </c>
      <c r="C953" t="s">
        <v>647</v>
      </c>
      <c r="D953" t="s">
        <v>1049</v>
      </c>
      <c r="E953" t="s">
        <v>95</v>
      </c>
      <c r="F953">
        <v>29</v>
      </c>
      <c r="G953" t="s">
        <v>111</v>
      </c>
      <c r="H953" t="s">
        <v>145</v>
      </c>
      <c r="I953" t="s">
        <v>303</v>
      </c>
      <c r="J953" t="s">
        <v>147</v>
      </c>
      <c r="K953" t="s">
        <v>100</v>
      </c>
      <c r="L953" t="s">
        <v>101</v>
      </c>
      <c r="M953" t="s">
        <v>102</v>
      </c>
      <c r="N953" t="s">
        <v>103</v>
      </c>
      <c r="O953" t="s">
        <v>104</v>
      </c>
      <c r="P953">
        <v>1</v>
      </c>
      <c r="Q953">
        <v>850</v>
      </c>
      <c r="R953">
        <v>0.1</v>
      </c>
      <c r="S953">
        <v>412</v>
      </c>
      <c r="T953">
        <f>Table1_1[[#This Row],[Quantity]]*Table1_1[[#This Row],[Unit_Price]]</f>
        <v>850</v>
      </c>
      <c r="U953">
        <f>Table1_1[[#This Row],[Discount]]*Table1_1[[#This Row],[Revenue]]</f>
        <v>85</v>
      </c>
      <c r="V953">
        <f>Table1_1[[#This Row],[Revenue]]-Table1_1[[#This Row],[Discount_amount]]-Table1_1[[#This Row],[Shipping_Cost]]</f>
        <v>353</v>
      </c>
      <c r="W953" t="s">
        <v>1708</v>
      </c>
      <c r="X953" t="s">
        <v>106</v>
      </c>
      <c r="Y953">
        <v>2026</v>
      </c>
      <c r="Z953">
        <v>3</v>
      </c>
      <c r="AA953" t="s">
        <v>1743</v>
      </c>
      <c r="AB953" t="s">
        <v>1722</v>
      </c>
    </row>
    <row r="954" spans="1:28" x14ac:dyDescent="0.25">
      <c r="A954" s="17" t="s">
        <v>2673</v>
      </c>
      <c r="B954" s="6">
        <v>46125</v>
      </c>
      <c r="C954" t="s">
        <v>598</v>
      </c>
      <c r="D954" t="s">
        <v>302</v>
      </c>
      <c r="E954" t="s">
        <v>110</v>
      </c>
      <c r="F954">
        <v>40</v>
      </c>
      <c r="G954" t="s">
        <v>111</v>
      </c>
      <c r="H954" t="s">
        <v>236</v>
      </c>
      <c r="I954" t="s">
        <v>326</v>
      </c>
      <c r="J954" t="s">
        <v>99</v>
      </c>
      <c r="K954" t="s">
        <v>230</v>
      </c>
      <c r="L954" t="s">
        <v>231</v>
      </c>
      <c r="M954" t="s">
        <v>232</v>
      </c>
      <c r="N954" t="s">
        <v>233</v>
      </c>
      <c r="O954" t="s">
        <v>140</v>
      </c>
      <c r="P954">
        <v>6</v>
      </c>
      <c r="Q954">
        <v>300</v>
      </c>
      <c r="R954">
        <v>0.1</v>
      </c>
      <c r="S954">
        <v>203</v>
      </c>
      <c r="T954">
        <f>Table1_1[[#This Row],[Quantity]]*Table1_1[[#This Row],[Unit_Price]]</f>
        <v>1800</v>
      </c>
      <c r="U954">
        <f>Table1_1[[#This Row],[Discount]]*Table1_1[[#This Row],[Revenue]]</f>
        <v>180</v>
      </c>
      <c r="V954">
        <f>Table1_1[[#This Row],[Revenue]]-Table1_1[[#This Row],[Discount_amount]]-Table1_1[[#This Row],[Shipping_Cost]]</f>
        <v>1417</v>
      </c>
      <c r="W954" t="s">
        <v>224</v>
      </c>
      <c r="X954" t="s">
        <v>106</v>
      </c>
      <c r="Y954">
        <v>2026</v>
      </c>
      <c r="Z954">
        <v>2</v>
      </c>
      <c r="AA954" t="s">
        <v>1711</v>
      </c>
      <c r="AB954" t="s">
        <v>1737</v>
      </c>
    </row>
    <row r="955" spans="1:28" x14ac:dyDescent="0.25">
      <c r="A955" s="17" t="s">
        <v>2674</v>
      </c>
      <c r="B955" s="6">
        <v>46108</v>
      </c>
      <c r="C955" t="s">
        <v>1642</v>
      </c>
      <c r="D955" t="s">
        <v>1032</v>
      </c>
      <c r="E955" t="s">
        <v>95</v>
      </c>
      <c r="F955">
        <v>55</v>
      </c>
      <c r="G955" t="s">
        <v>159</v>
      </c>
      <c r="H955" t="s">
        <v>249</v>
      </c>
      <c r="I955" t="s">
        <v>250</v>
      </c>
      <c r="J955" t="s">
        <v>99</v>
      </c>
      <c r="K955" t="s">
        <v>115</v>
      </c>
      <c r="L955" t="s">
        <v>116</v>
      </c>
      <c r="M955" t="s">
        <v>117</v>
      </c>
      <c r="N955" t="s">
        <v>118</v>
      </c>
      <c r="O955" t="s">
        <v>194</v>
      </c>
      <c r="P955">
        <v>3</v>
      </c>
      <c r="Q955">
        <v>1600</v>
      </c>
      <c r="R955">
        <v>0.1</v>
      </c>
      <c r="S955">
        <v>460</v>
      </c>
      <c r="T955">
        <f>Table1_1[[#This Row],[Quantity]]*Table1_1[[#This Row],[Unit_Price]]</f>
        <v>4800</v>
      </c>
      <c r="U955">
        <f>Table1_1[[#This Row],[Discount]]*Table1_1[[#This Row],[Revenue]]</f>
        <v>480</v>
      </c>
      <c r="V955">
        <f>Table1_1[[#This Row],[Revenue]]-Table1_1[[#This Row],[Discount_amount]]-Table1_1[[#This Row],[Shipping_Cost]]</f>
        <v>3860</v>
      </c>
      <c r="W955" t="s">
        <v>1716</v>
      </c>
      <c r="X955" t="s">
        <v>106</v>
      </c>
      <c r="Y955">
        <v>2026</v>
      </c>
      <c r="Z955">
        <v>1</v>
      </c>
      <c r="AA955" t="s">
        <v>1717</v>
      </c>
      <c r="AB955" t="s">
        <v>1722</v>
      </c>
    </row>
    <row r="956" spans="1:28" x14ac:dyDescent="0.25">
      <c r="A956" s="17" t="s">
        <v>2675</v>
      </c>
      <c r="B956" s="6">
        <v>46203</v>
      </c>
      <c r="C956" t="s">
        <v>671</v>
      </c>
      <c r="D956" t="s">
        <v>328</v>
      </c>
      <c r="E956" t="s">
        <v>95</v>
      </c>
      <c r="F956">
        <v>55</v>
      </c>
      <c r="G956" t="s">
        <v>111</v>
      </c>
      <c r="H956" t="s">
        <v>145</v>
      </c>
      <c r="I956" t="s">
        <v>146</v>
      </c>
      <c r="J956" t="s">
        <v>114</v>
      </c>
      <c r="K956" t="s">
        <v>100</v>
      </c>
      <c r="L956" t="s">
        <v>101</v>
      </c>
      <c r="M956" t="s">
        <v>102</v>
      </c>
      <c r="N956" t="s">
        <v>103</v>
      </c>
      <c r="O956" t="s">
        <v>154</v>
      </c>
      <c r="P956">
        <v>7</v>
      </c>
      <c r="Q956">
        <v>850</v>
      </c>
      <c r="R956">
        <v>0.2</v>
      </c>
      <c r="S956">
        <v>252</v>
      </c>
      <c r="T956">
        <f>Table1_1[[#This Row],[Quantity]]*Table1_1[[#This Row],[Unit_Price]]</f>
        <v>5950</v>
      </c>
      <c r="U956">
        <f>Table1_1[[#This Row],[Discount]]*Table1_1[[#This Row],[Revenue]]</f>
        <v>1190</v>
      </c>
      <c r="V956">
        <f>Table1_1[[#This Row],[Revenue]]-Table1_1[[#This Row],[Discount_amount]]-Table1_1[[#This Row],[Shipping_Cost]]</f>
        <v>4508</v>
      </c>
      <c r="W956" t="s">
        <v>1708</v>
      </c>
      <c r="X956" t="s">
        <v>106</v>
      </c>
      <c r="Y956">
        <v>2026</v>
      </c>
      <c r="Z956">
        <v>2</v>
      </c>
      <c r="AA956" t="s">
        <v>1714</v>
      </c>
      <c r="AB956" t="s">
        <v>1706</v>
      </c>
    </row>
    <row r="957" spans="1:28" x14ac:dyDescent="0.25">
      <c r="A957" s="17" t="s">
        <v>2676</v>
      </c>
      <c r="B957" s="6">
        <v>46126</v>
      </c>
      <c r="C957" t="s">
        <v>502</v>
      </c>
      <c r="D957" t="s">
        <v>331</v>
      </c>
      <c r="E957" t="s">
        <v>110</v>
      </c>
      <c r="F957">
        <v>27</v>
      </c>
      <c r="G957" t="s">
        <v>159</v>
      </c>
      <c r="H957" t="s">
        <v>202</v>
      </c>
      <c r="I957" t="s">
        <v>203</v>
      </c>
      <c r="J957" t="s">
        <v>114</v>
      </c>
      <c r="K957" t="s">
        <v>238</v>
      </c>
      <c r="L957" t="s">
        <v>239</v>
      </c>
      <c r="M957" t="s">
        <v>126</v>
      </c>
      <c r="N957" t="s">
        <v>240</v>
      </c>
      <c r="O957" t="s">
        <v>194</v>
      </c>
      <c r="P957">
        <v>1</v>
      </c>
      <c r="Q957">
        <v>10500</v>
      </c>
      <c r="R957">
        <v>0.05</v>
      </c>
      <c r="S957">
        <v>259</v>
      </c>
      <c r="T957">
        <f>Table1_1[[#This Row],[Quantity]]*Table1_1[[#This Row],[Unit_Price]]</f>
        <v>10500</v>
      </c>
      <c r="U957">
        <f>Table1_1[[#This Row],[Discount]]*Table1_1[[#This Row],[Revenue]]</f>
        <v>525</v>
      </c>
      <c r="V957">
        <f>Table1_1[[#This Row],[Revenue]]-Table1_1[[#This Row],[Discount_amount]]-Table1_1[[#This Row],[Shipping_Cost]]</f>
        <v>9716</v>
      </c>
      <c r="W957" t="s">
        <v>1708</v>
      </c>
      <c r="X957" t="s">
        <v>129</v>
      </c>
      <c r="Y957">
        <v>2026</v>
      </c>
      <c r="Z957">
        <v>2</v>
      </c>
      <c r="AA957" t="s">
        <v>1711</v>
      </c>
      <c r="AB957" t="s">
        <v>1706</v>
      </c>
    </row>
    <row r="958" spans="1:28" x14ac:dyDescent="0.25">
      <c r="A958" s="17" t="s">
        <v>2677</v>
      </c>
      <c r="B958" s="6">
        <v>46145</v>
      </c>
      <c r="C958" t="s">
        <v>1046</v>
      </c>
      <c r="D958" t="s">
        <v>483</v>
      </c>
      <c r="E958" t="s">
        <v>95</v>
      </c>
      <c r="F958">
        <v>25</v>
      </c>
      <c r="G958" t="s">
        <v>111</v>
      </c>
      <c r="H958" t="s">
        <v>152</v>
      </c>
      <c r="I958" t="s">
        <v>274</v>
      </c>
      <c r="J958" t="s">
        <v>147</v>
      </c>
      <c r="K958" t="s">
        <v>310</v>
      </c>
      <c r="L958" t="s">
        <v>311</v>
      </c>
      <c r="M958" t="s">
        <v>102</v>
      </c>
      <c r="N958" t="s">
        <v>103</v>
      </c>
      <c r="O958" t="s">
        <v>154</v>
      </c>
      <c r="P958">
        <v>5</v>
      </c>
      <c r="Q958">
        <v>1200</v>
      </c>
      <c r="R958">
        <v>0.1</v>
      </c>
      <c r="S958">
        <v>102</v>
      </c>
      <c r="T958">
        <f>Table1_1[[#This Row],[Quantity]]*Table1_1[[#This Row],[Unit_Price]]</f>
        <v>6000</v>
      </c>
      <c r="U958">
        <f>Table1_1[[#This Row],[Discount]]*Table1_1[[#This Row],[Revenue]]</f>
        <v>600</v>
      </c>
      <c r="V958">
        <f>Table1_1[[#This Row],[Revenue]]-Table1_1[[#This Row],[Discount_amount]]-Table1_1[[#This Row],[Shipping_Cost]]</f>
        <v>5298</v>
      </c>
      <c r="W958" t="s">
        <v>1716</v>
      </c>
      <c r="X958" t="s">
        <v>106</v>
      </c>
      <c r="Y958">
        <v>2026</v>
      </c>
      <c r="Z958">
        <v>2</v>
      </c>
      <c r="AA958" t="s">
        <v>1705</v>
      </c>
      <c r="AB958" t="s">
        <v>1712</v>
      </c>
    </row>
    <row r="959" spans="1:28" x14ac:dyDescent="0.25">
      <c r="A959" s="17" t="s">
        <v>2678</v>
      </c>
      <c r="B959" s="6">
        <v>46261</v>
      </c>
      <c r="C959" t="s">
        <v>558</v>
      </c>
      <c r="D959" t="s">
        <v>760</v>
      </c>
      <c r="E959" t="s">
        <v>95</v>
      </c>
      <c r="F959">
        <v>45</v>
      </c>
      <c r="G959" t="s">
        <v>133</v>
      </c>
      <c r="H959" t="s">
        <v>180</v>
      </c>
      <c r="I959" t="s">
        <v>181</v>
      </c>
      <c r="J959" t="s">
        <v>114</v>
      </c>
      <c r="K959" t="s">
        <v>136</v>
      </c>
      <c r="L959" t="s">
        <v>137</v>
      </c>
      <c r="M959" t="s">
        <v>138</v>
      </c>
      <c r="N959" t="s">
        <v>139</v>
      </c>
      <c r="O959" t="s">
        <v>154</v>
      </c>
      <c r="P959">
        <v>5</v>
      </c>
      <c r="Q959">
        <v>1200</v>
      </c>
      <c r="R959">
        <v>0.05</v>
      </c>
      <c r="S959">
        <v>152</v>
      </c>
      <c r="T959">
        <f>Table1_1[[#This Row],[Quantity]]*Table1_1[[#This Row],[Unit_Price]]</f>
        <v>6000</v>
      </c>
      <c r="U959">
        <f>Table1_1[[#This Row],[Discount]]*Table1_1[[#This Row],[Revenue]]</f>
        <v>300</v>
      </c>
      <c r="V959">
        <f>Table1_1[[#This Row],[Revenue]]-Table1_1[[#This Row],[Discount_amount]]-Table1_1[[#This Row],[Shipping_Cost]]</f>
        <v>5548</v>
      </c>
      <c r="W959" t="s">
        <v>1708</v>
      </c>
      <c r="X959" t="s">
        <v>106</v>
      </c>
      <c r="Y959">
        <v>2026</v>
      </c>
      <c r="Z959">
        <v>3</v>
      </c>
      <c r="AA959" t="s">
        <v>1743</v>
      </c>
      <c r="AB959" t="s">
        <v>1720</v>
      </c>
    </row>
    <row r="960" spans="1:28" x14ac:dyDescent="0.25">
      <c r="A960" s="17" t="s">
        <v>2679</v>
      </c>
      <c r="B960" s="6">
        <v>46120</v>
      </c>
      <c r="C960" t="s">
        <v>150</v>
      </c>
      <c r="D960" t="s">
        <v>447</v>
      </c>
      <c r="E960" t="s">
        <v>110</v>
      </c>
      <c r="F960">
        <v>33</v>
      </c>
      <c r="G960" t="s">
        <v>133</v>
      </c>
      <c r="H960" t="s">
        <v>390</v>
      </c>
      <c r="I960" t="s">
        <v>391</v>
      </c>
      <c r="J960" t="s">
        <v>114</v>
      </c>
      <c r="K960" t="s">
        <v>339</v>
      </c>
      <c r="L960" t="s">
        <v>340</v>
      </c>
      <c r="M960" t="s">
        <v>102</v>
      </c>
      <c r="N960" t="s">
        <v>342</v>
      </c>
      <c r="O960" t="s">
        <v>148</v>
      </c>
      <c r="P960">
        <v>3</v>
      </c>
      <c r="Q960">
        <v>65000</v>
      </c>
      <c r="R960">
        <v>0.05</v>
      </c>
      <c r="S960">
        <v>172</v>
      </c>
      <c r="T960">
        <f>Table1_1[[#This Row],[Quantity]]*Table1_1[[#This Row],[Unit_Price]]</f>
        <v>195000</v>
      </c>
      <c r="U960">
        <f>Table1_1[[#This Row],[Discount]]*Table1_1[[#This Row],[Revenue]]</f>
        <v>9750</v>
      </c>
      <c r="V960">
        <f>Table1_1[[#This Row],[Revenue]]-Table1_1[[#This Row],[Discount_amount]]-Table1_1[[#This Row],[Shipping_Cost]]</f>
        <v>185078</v>
      </c>
      <c r="W960" t="s">
        <v>105</v>
      </c>
      <c r="X960" t="s">
        <v>106</v>
      </c>
      <c r="Y960">
        <v>2026</v>
      </c>
      <c r="Z960">
        <v>2</v>
      </c>
      <c r="AA960" t="s">
        <v>1711</v>
      </c>
      <c r="AB960" t="s">
        <v>1703</v>
      </c>
    </row>
    <row r="961" spans="1:28" x14ac:dyDescent="0.25">
      <c r="A961" s="17" t="s">
        <v>2680</v>
      </c>
      <c r="B961" s="6">
        <v>46039</v>
      </c>
      <c r="C961" t="s">
        <v>226</v>
      </c>
      <c r="D961" t="s">
        <v>258</v>
      </c>
      <c r="E961" t="s">
        <v>95</v>
      </c>
      <c r="F961">
        <v>51</v>
      </c>
      <c r="G961" t="s">
        <v>111</v>
      </c>
      <c r="H961" t="s">
        <v>192</v>
      </c>
      <c r="I961" t="s">
        <v>193</v>
      </c>
      <c r="J961" t="s">
        <v>147</v>
      </c>
      <c r="K961" t="s">
        <v>238</v>
      </c>
      <c r="L961" t="s">
        <v>239</v>
      </c>
      <c r="M961" t="s">
        <v>126</v>
      </c>
      <c r="N961" t="s">
        <v>240</v>
      </c>
      <c r="O961" t="s">
        <v>104</v>
      </c>
      <c r="P961">
        <v>4</v>
      </c>
      <c r="Q961">
        <v>10500</v>
      </c>
      <c r="R961">
        <v>0.2</v>
      </c>
      <c r="S961">
        <v>403</v>
      </c>
      <c r="T961">
        <f>Table1_1[[#This Row],[Quantity]]*Table1_1[[#This Row],[Unit_Price]]</f>
        <v>42000</v>
      </c>
      <c r="U961">
        <f>Table1_1[[#This Row],[Discount]]*Table1_1[[#This Row],[Revenue]]</f>
        <v>8400</v>
      </c>
      <c r="V961">
        <f>Table1_1[[#This Row],[Revenue]]-Table1_1[[#This Row],[Discount_amount]]-Table1_1[[#This Row],[Shipping_Cost]]</f>
        <v>33197</v>
      </c>
      <c r="W961" t="s">
        <v>105</v>
      </c>
      <c r="X961" t="s">
        <v>141</v>
      </c>
      <c r="Y961">
        <v>2026</v>
      </c>
      <c r="Z961">
        <v>1</v>
      </c>
      <c r="AA961" t="s">
        <v>1735</v>
      </c>
      <c r="AB961" t="s">
        <v>1728</v>
      </c>
    </row>
    <row r="962" spans="1:28" x14ac:dyDescent="0.25">
      <c r="A962" s="17" t="s">
        <v>2681</v>
      </c>
      <c r="B962" s="6">
        <v>46113</v>
      </c>
      <c r="C962" t="s">
        <v>819</v>
      </c>
      <c r="D962" t="s">
        <v>1446</v>
      </c>
      <c r="E962" t="s">
        <v>110</v>
      </c>
      <c r="F962">
        <v>55</v>
      </c>
      <c r="G962" t="s">
        <v>111</v>
      </c>
      <c r="H962" t="s">
        <v>236</v>
      </c>
      <c r="I962" t="s">
        <v>326</v>
      </c>
      <c r="J962" t="s">
        <v>114</v>
      </c>
      <c r="K962" t="s">
        <v>100</v>
      </c>
      <c r="L962" t="s">
        <v>101</v>
      </c>
      <c r="M962" t="s">
        <v>102</v>
      </c>
      <c r="N962" t="s">
        <v>103</v>
      </c>
      <c r="O962" t="s">
        <v>194</v>
      </c>
      <c r="P962">
        <v>3</v>
      </c>
      <c r="Q962">
        <v>850</v>
      </c>
      <c r="R962">
        <v>0</v>
      </c>
      <c r="S962">
        <v>295</v>
      </c>
      <c r="T962">
        <f>Table1_1[[#This Row],[Quantity]]*Table1_1[[#This Row],[Unit_Price]]</f>
        <v>2550</v>
      </c>
      <c r="U962">
        <f>Table1_1[[#This Row],[Discount]]*Table1_1[[#This Row],[Revenue]]</f>
        <v>0</v>
      </c>
      <c r="V962">
        <f>Table1_1[[#This Row],[Revenue]]-Table1_1[[#This Row],[Discount_amount]]-Table1_1[[#This Row],[Shipping_Cost]]</f>
        <v>2255</v>
      </c>
      <c r="W962" t="s">
        <v>1708</v>
      </c>
      <c r="X962" t="s">
        <v>106</v>
      </c>
      <c r="Y962">
        <v>2026</v>
      </c>
      <c r="Z962">
        <v>2</v>
      </c>
      <c r="AA962" t="s">
        <v>1711</v>
      </c>
      <c r="AB962" t="s">
        <v>1703</v>
      </c>
    </row>
    <row r="963" spans="1:28" x14ac:dyDescent="0.25">
      <c r="A963" s="17" t="s">
        <v>2682</v>
      </c>
      <c r="B963" s="6">
        <v>46240</v>
      </c>
      <c r="C963" t="s">
        <v>1652</v>
      </c>
      <c r="D963" t="s">
        <v>211</v>
      </c>
      <c r="E963" t="s">
        <v>110</v>
      </c>
      <c r="F963">
        <v>44</v>
      </c>
      <c r="G963" t="s">
        <v>111</v>
      </c>
      <c r="H963" t="s">
        <v>112</v>
      </c>
      <c r="I963" t="s">
        <v>188</v>
      </c>
      <c r="J963" t="s">
        <v>99</v>
      </c>
      <c r="K963" t="s">
        <v>339</v>
      </c>
      <c r="L963" t="s">
        <v>340</v>
      </c>
      <c r="M963" t="s">
        <v>102</v>
      </c>
      <c r="N963" t="s">
        <v>342</v>
      </c>
      <c r="O963" t="s">
        <v>194</v>
      </c>
      <c r="P963">
        <v>3</v>
      </c>
      <c r="Q963">
        <v>65000</v>
      </c>
      <c r="R963">
        <v>0.1</v>
      </c>
      <c r="S963">
        <v>294</v>
      </c>
      <c r="T963">
        <f>Table1_1[[#This Row],[Quantity]]*Table1_1[[#This Row],[Unit_Price]]</f>
        <v>195000</v>
      </c>
      <c r="U963">
        <f>Table1_1[[#This Row],[Discount]]*Table1_1[[#This Row],[Revenue]]</f>
        <v>19500</v>
      </c>
      <c r="V963">
        <f>Table1_1[[#This Row],[Revenue]]-Table1_1[[#This Row],[Discount_amount]]-Table1_1[[#This Row],[Shipping_Cost]]</f>
        <v>175206</v>
      </c>
      <c r="W963" t="s">
        <v>1716</v>
      </c>
      <c r="X963" t="s">
        <v>106</v>
      </c>
      <c r="Y963">
        <v>2026</v>
      </c>
      <c r="Z963">
        <v>3</v>
      </c>
      <c r="AA963" t="s">
        <v>1743</v>
      </c>
      <c r="AB963" t="s">
        <v>1720</v>
      </c>
    </row>
    <row r="964" spans="1:28" x14ac:dyDescent="0.25">
      <c r="A964" s="17" t="s">
        <v>2683</v>
      </c>
      <c r="B964" s="6">
        <v>46039</v>
      </c>
      <c r="C964" t="s">
        <v>1173</v>
      </c>
      <c r="D964" t="s">
        <v>1169</v>
      </c>
      <c r="E964" t="s">
        <v>95</v>
      </c>
      <c r="F964">
        <v>29</v>
      </c>
      <c r="G964" t="s">
        <v>133</v>
      </c>
      <c r="H964" t="s">
        <v>180</v>
      </c>
      <c r="I964" t="s">
        <v>181</v>
      </c>
      <c r="J964" t="s">
        <v>147</v>
      </c>
      <c r="K964" t="s">
        <v>182</v>
      </c>
      <c r="L964" t="s">
        <v>183</v>
      </c>
      <c r="M964" t="s">
        <v>138</v>
      </c>
      <c r="N964" t="s">
        <v>184</v>
      </c>
      <c r="O964" t="s">
        <v>148</v>
      </c>
      <c r="P964">
        <v>6</v>
      </c>
      <c r="Q964">
        <v>650</v>
      </c>
      <c r="R964">
        <v>0.1</v>
      </c>
      <c r="S964">
        <v>139</v>
      </c>
      <c r="T964">
        <f>Table1_1[[#This Row],[Quantity]]*Table1_1[[#This Row],[Unit_Price]]</f>
        <v>3900</v>
      </c>
      <c r="U964">
        <f>Table1_1[[#This Row],[Discount]]*Table1_1[[#This Row],[Revenue]]</f>
        <v>390</v>
      </c>
      <c r="V964">
        <f>Table1_1[[#This Row],[Revenue]]-Table1_1[[#This Row],[Discount_amount]]-Table1_1[[#This Row],[Shipping_Cost]]</f>
        <v>3371</v>
      </c>
      <c r="W964" t="s">
        <v>1708</v>
      </c>
      <c r="X964" t="s">
        <v>129</v>
      </c>
      <c r="Y964">
        <v>2026</v>
      </c>
      <c r="Z964">
        <v>1</v>
      </c>
      <c r="AA964" t="s">
        <v>1735</v>
      </c>
      <c r="AB964" t="s">
        <v>1728</v>
      </c>
    </row>
    <row r="965" spans="1:28" x14ac:dyDescent="0.25">
      <c r="A965" s="17" t="s">
        <v>2684</v>
      </c>
      <c r="B965" s="6">
        <v>46215</v>
      </c>
      <c r="C965" t="s">
        <v>725</v>
      </c>
      <c r="D965" t="s">
        <v>261</v>
      </c>
      <c r="E965" t="s">
        <v>95</v>
      </c>
      <c r="F965">
        <v>32</v>
      </c>
      <c r="G965" t="s">
        <v>111</v>
      </c>
      <c r="H965" t="s">
        <v>112</v>
      </c>
      <c r="I965" t="s">
        <v>113</v>
      </c>
      <c r="J965" t="s">
        <v>99</v>
      </c>
      <c r="K965" t="s">
        <v>238</v>
      </c>
      <c r="L965" t="s">
        <v>239</v>
      </c>
      <c r="M965" t="s">
        <v>126</v>
      </c>
      <c r="N965" t="s">
        <v>240</v>
      </c>
      <c r="O965" t="s">
        <v>1768</v>
      </c>
      <c r="P965">
        <v>5</v>
      </c>
      <c r="Q965">
        <v>10500</v>
      </c>
      <c r="R965">
        <v>0</v>
      </c>
      <c r="S965">
        <v>402</v>
      </c>
      <c r="T965">
        <f>Table1_1[[#This Row],[Quantity]]*Table1_1[[#This Row],[Unit_Price]]</f>
        <v>52500</v>
      </c>
      <c r="U965">
        <f>Table1_1[[#This Row],[Discount]]*Table1_1[[#This Row],[Revenue]]</f>
        <v>0</v>
      </c>
      <c r="V965">
        <f>Table1_1[[#This Row],[Revenue]]-Table1_1[[#This Row],[Discount_amount]]-Table1_1[[#This Row],[Shipping_Cost]]</f>
        <v>52098</v>
      </c>
      <c r="W965" t="s">
        <v>1716</v>
      </c>
      <c r="X965" t="s">
        <v>106</v>
      </c>
      <c r="Y965">
        <v>2026</v>
      </c>
      <c r="Z965">
        <v>3</v>
      </c>
      <c r="AA965" t="s">
        <v>1702</v>
      </c>
      <c r="AB965" t="s">
        <v>1712</v>
      </c>
    </row>
    <row r="966" spans="1:28" x14ac:dyDescent="0.25">
      <c r="A966" s="17" t="s">
        <v>2685</v>
      </c>
      <c r="B966" s="6">
        <v>46096</v>
      </c>
      <c r="C966" t="s">
        <v>419</v>
      </c>
      <c r="D966" t="s">
        <v>273</v>
      </c>
      <c r="E966" t="s">
        <v>110</v>
      </c>
      <c r="F966">
        <v>41</v>
      </c>
      <c r="G966" t="s">
        <v>111</v>
      </c>
      <c r="H966" t="s">
        <v>112</v>
      </c>
      <c r="I966" t="s">
        <v>113</v>
      </c>
      <c r="J966" t="s">
        <v>99</v>
      </c>
      <c r="K966" t="s">
        <v>136</v>
      </c>
      <c r="L966" t="s">
        <v>137</v>
      </c>
      <c r="M966" t="s">
        <v>138</v>
      </c>
      <c r="N966" t="s">
        <v>139</v>
      </c>
      <c r="O966" t="s">
        <v>198</v>
      </c>
      <c r="P966">
        <v>2</v>
      </c>
      <c r="Q966">
        <v>1200</v>
      </c>
      <c r="R966">
        <v>0</v>
      </c>
      <c r="S966">
        <v>214</v>
      </c>
      <c r="T966">
        <f>Table1_1[[#This Row],[Quantity]]*Table1_1[[#This Row],[Unit_Price]]</f>
        <v>2400</v>
      </c>
      <c r="U966">
        <f>Table1_1[[#This Row],[Discount]]*Table1_1[[#This Row],[Revenue]]</f>
        <v>0</v>
      </c>
      <c r="V966">
        <f>Table1_1[[#This Row],[Revenue]]-Table1_1[[#This Row],[Discount_amount]]-Table1_1[[#This Row],[Shipping_Cost]]</f>
        <v>2186</v>
      </c>
      <c r="W966" t="s">
        <v>120</v>
      </c>
      <c r="X966" t="s">
        <v>106</v>
      </c>
      <c r="Y966">
        <v>2026</v>
      </c>
      <c r="Z966">
        <v>1</v>
      </c>
      <c r="AA966" t="s">
        <v>1717</v>
      </c>
      <c r="AB966" t="s">
        <v>1712</v>
      </c>
    </row>
    <row r="967" spans="1:28" x14ac:dyDescent="0.25">
      <c r="A967" s="17" t="s">
        <v>2686</v>
      </c>
      <c r="B967" s="6">
        <v>46223</v>
      </c>
      <c r="C967" t="s">
        <v>594</v>
      </c>
      <c r="D967" t="s">
        <v>567</v>
      </c>
      <c r="E967" t="s">
        <v>95</v>
      </c>
      <c r="F967">
        <v>45</v>
      </c>
      <c r="G967" t="s">
        <v>111</v>
      </c>
      <c r="H967" t="s">
        <v>192</v>
      </c>
      <c r="I967" t="s">
        <v>193</v>
      </c>
      <c r="J967" t="s">
        <v>99</v>
      </c>
      <c r="K967" t="s">
        <v>230</v>
      </c>
      <c r="L967" t="s">
        <v>231</v>
      </c>
      <c r="M967" t="s">
        <v>232</v>
      </c>
      <c r="N967" t="s">
        <v>233</v>
      </c>
      <c r="O967" t="s">
        <v>119</v>
      </c>
      <c r="P967">
        <v>3</v>
      </c>
      <c r="Q967">
        <v>300</v>
      </c>
      <c r="R967">
        <v>0.1</v>
      </c>
      <c r="S967">
        <v>63</v>
      </c>
      <c r="T967">
        <f>Table1_1[[#This Row],[Quantity]]*Table1_1[[#This Row],[Unit_Price]]</f>
        <v>900</v>
      </c>
      <c r="U967">
        <f>Table1_1[[#This Row],[Discount]]*Table1_1[[#This Row],[Revenue]]</f>
        <v>90</v>
      </c>
      <c r="V967">
        <f>Table1_1[[#This Row],[Revenue]]-Table1_1[[#This Row],[Discount_amount]]-Table1_1[[#This Row],[Shipping_Cost]]</f>
        <v>747</v>
      </c>
      <c r="W967" t="s">
        <v>120</v>
      </c>
      <c r="X967" t="s">
        <v>129</v>
      </c>
      <c r="Y967">
        <v>2026</v>
      </c>
      <c r="Z967">
        <v>3</v>
      </c>
      <c r="AA967" t="s">
        <v>1702</v>
      </c>
      <c r="AB967" t="s">
        <v>1737</v>
      </c>
    </row>
    <row r="968" spans="1:28" x14ac:dyDescent="0.25">
      <c r="A968" s="17" t="s">
        <v>2687</v>
      </c>
      <c r="B968" s="6">
        <v>46262</v>
      </c>
      <c r="C968" t="s">
        <v>626</v>
      </c>
      <c r="D968" t="s">
        <v>883</v>
      </c>
      <c r="E968" t="s">
        <v>110</v>
      </c>
      <c r="F968">
        <v>42</v>
      </c>
      <c r="G968" t="s">
        <v>111</v>
      </c>
      <c r="H968" t="s">
        <v>112</v>
      </c>
      <c r="I968" t="s">
        <v>188</v>
      </c>
      <c r="J968" t="s">
        <v>114</v>
      </c>
      <c r="K968" t="s">
        <v>254</v>
      </c>
      <c r="L968" t="s">
        <v>255</v>
      </c>
      <c r="M968" t="s">
        <v>232</v>
      </c>
      <c r="N968" t="s">
        <v>256</v>
      </c>
      <c r="O968" t="s">
        <v>194</v>
      </c>
      <c r="P968">
        <v>8</v>
      </c>
      <c r="Q968">
        <v>400</v>
      </c>
      <c r="R968">
        <v>0</v>
      </c>
      <c r="S968">
        <v>281</v>
      </c>
      <c r="T968">
        <f>Table1_1[[#This Row],[Quantity]]*Table1_1[[#This Row],[Unit_Price]]</f>
        <v>3200</v>
      </c>
      <c r="U968">
        <f>Table1_1[[#This Row],[Discount]]*Table1_1[[#This Row],[Revenue]]</f>
        <v>0</v>
      </c>
      <c r="V968">
        <f>Table1_1[[#This Row],[Revenue]]-Table1_1[[#This Row],[Discount_amount]]-Table1_1[[#This Row],[Shipping_Cost]]</f>
        <v>2919</v>
      </c>
      <c r="W968" t="s">
        <v>224</v>
      </c>
      <c r="X968" t="s">
        <v>129</v>
      </c>
      <c r="Y968">
        <v>2026</v>
      </c>
      <c r="Z968">
        <v>3</v>
      </c>
      <c r="AA968" t="s">
        <v>1743</v>
      </c>
      <c r="AB968" t="s">
        <v>1722</v>
      </c>
    </row>
    <row r="969" spans="1:28" x14ac:dyDescent="0.25">
      <c r="A969" s="17" t="s">
        <v>2688</v>
      </c>
      <c r="B969" s="6">
        <v>46109</v>
      </c>
      <c r="C969" t="s">
        <v>244</v>
      </c>
      <c r="D969" t="s">
        <v>968</v>
      </c>
      <c r="E969" t="s">
        <v>95</v>
      </c>
      <c r="F969">
        <v>52</v>
      </c>
      <c r="G969" t="s">
        <v>96</v>
      </c>
      <c r="H969" t="s">
        <v>207</v>
      </c>
      <c r="I969" t="s">
        <v>270</v>
      </c>
      <c r="J969" t="s">
        <v>99</v>
      </c>
      <c r="K969" t="s">
        <v>182</v>
      </c>
      <c r="L969" t="s">
        <v>183</v>
      </c>
      <c r="M969" t="s">
        <v>138</v>
      </c>
      <c r="N969" t="s">
        <v>184</v>
      </c>
      <c r="O969" t="s">
        <v>104</v>
      </c>
      <c r="P969">
        <v>6</v>
      </c>
      <c r="Q969">
        <v>650</v>
      </c>
      <c r="R969">
        <v>0</v>
      </c>
      <c r="S969">
        <v>208</v>
      </c>
      <c r="T969">
        <f>Table1_1[[#This Row],[Quantity]]*Table1_1[[#This Row],[Unit_Price]]</f>
        <v>3900</v>
      </c>
      <c r="U969">
        <f>Table1_1[[#This Row],[Discount]]*Table1_1[[#This Row],[Revenue]]</f>
        <v>0</v>
      </c>
      <c r="V969">
        <f>Table1_1[[#This Row],[Revenue]]-Table1_1[[#This Row],[Discount_amount]]-Table1_1[[#This Row],[Shipping_Cost]]</f>
        <v>3692</v>
      </c>
      <c r="W969" t="s">
        <v>1708</v>
      </c>
      <c r="X969" t="s">
        <v>106</v>
      </c>
      <c r="Y969">
        <v>2026</v>
      </c>
      <c r="Z969">
        <v>1</v>
      </c>
      <c r="AA969" t="s">
        <v>1717</v>
      </c>
      <c r="AB969" t="s">
        <v>1728</v>
      </c>
    </row>
    <row r="970" spans="1:28" x14ac:dyDescent="0.25">
      <c r="A970" s="17" t="s">
        <v>2689</v>
      </c>
      <c r="B970" s="6">
        <v>46237</v>
      </c>
      <c r="C970" t="s">
        <v>553</v>
      </c>
      <c r="D970" t="s">
        <v>206</v>
      </c>
      <c r="E970" t="s">
        <v>110</v>
      </c>
      <c r="F970">
        <v>26</v>
      </c>
      <c r="G970" t="s">
        <v>111</v>
      </c>
      <c r="H970" t="s">
        <v>192</v>
      </c>
      <c r="I970" t="s">
        <v>193</v>
      </c>
      <c r="J970" t="s">
        <v>147</v>
      </c>
      <c r="K970" t="s">
        <v>115</v>
      </c>
      <c r="L970" t="s">
        <v>116</v>
      </c>
      <c r="M970" t="s">
        <v>117</v>
      </c>
      <c r="N970" t="s">
        <v>118</v>
      </c>
      <c r="O970" t="s">
        <v>198</v>
      </c>
      <c r="P970">
        <v>7</v>
      </c>
      <c r="Q970">
        <v>1600</v>
      </c>
      <c r="R970">
        <v>0.1</v>
      </c>
      <c r="S970">
        <v>194</v>
      </c>
      <c r="T970">
        <f>Table1_1[[#This Row],[Quantity]]*Table1_1[[#This Row],[Unit_Price]]</f>
        <v>11200</v>
      </c>
      <c r="U970">
        <f>Table1_1[[#This Row],[Discount]]*Table1_1[[#This Row],[Revenue]]</f>
        <v>1120</v>
      </c>
      <c r="V970">
        <f>Table1_1[[#This Row],[Revenue]]-Table1_1[[#This Row],[Discount_amount]]-Table1_1[[#This Row],[Shipping_Cost]]</f>
        <v>9886</v>
      </c>
      <c r="W970" t="s">
        <v>224</v>
      </c>
      <c r="X970" t="s">
        <v>106</v>
      </c>
      <c r="Y970">
        <v>2026</v>
      </c>
      <c r="Z970">
        <v>3</v>
      </c>
      <c r="AA970" t="s">
        <v>1743</v>
      </c>
      <c r="AB970" t="s">
        <v>1737</v>
      </c>
    </row>
    <row r="971" spans="1:28" x14ac:dyDescent="0.25">
      <c r="A971" s="17" t="s">
        <v>2690</v>
      </c>
      <c r="B971" s="6">
        <v>46111</v>
      </c>
      <c r="C971" t="s">
        <v>285</v>
      </c>
      <c r="D971" t="s">
        <v>227</v>
      </c>
      <c r="E971" t="s">
        <v>95</v>
      </c>
      <c r="F971">
        <v>21</v>
      </c>
      <c r="G971" t="s">
        <v>133</v>
      </c>
      <c r="H971" t="s">
        <v>180</v>
      </c>
      <c r="I971" t="s">
        <v>181</v>
      </c>
      <c r="J971" t="s">
        <v>99</v>
      </c>
      <c r="K971" t="s">
        <v>230</v>
      </c>
      <c r="L971" t="s">
        <v>231</v>
      </c>
      <c r="M971" t="s">
        <v>232</v>
      </c>
      <c r="N971" t="s">
        <v>233</v>
      </c>
      <c r="O971" t="s">
        <v>140</v>
      </c>
      <c r="P971">
        <v>6</v>
      </c>
      <c r="Q971">
        <v>300</v>
      </c>
      <c r="R971">
        <v>0.15</v>
      </c>
      <c r="S971">
        <v>431</v>
      </c>
      <c r="T971">
        <f>Table1_1[[#This Row],[Quantity]]*Table1_1[[#This Row],[Unit_Price]]</f>
        <v>1800</v>
      </c>
      <c r="U971">
        <f>Table1_1[[#This Row],[Discount]]*Table1_1[[#This Row],[Revenue]]</f>
        <v>270</v>
      </c>
      <c r="V971">
        <f>Table1_1[[#This Row],[Revenue]]-Table1_1[[#This Row],[Discount_amount]]-Table1_1[[#This Row],[Shipping_Cost]]</f>
        <v>1099</v>
      </c>
      <c r="W971" t="s">
        <v>105</v>
      </c>
      <c r="X971" t="s">
        <v>106</v>
      </c>
      <c r="Y971">
        <v>2026</v>
      </c>
      <c r="Z971">
        <v>1</v>
      </c>
      <c r="AA971" t="s">
        <v>1717</v>
      </c>
      <c r="AB971" t="s">
        <v>1737</v>
      </c>
    </row>
    <row r="972" spans="1:28" x14ac:dyDescent="0.25">
      <c r="A972" s="17" t="s">
        <v>2691</v>
      </c>
      <c r="B972" s="6">
        <v>46206</v>
      </c>
      <c r="C972" t="s">
        <v>226</v>
      </c>
      <c r="D972" t="s">
        <v>644</v>
      </c>
      <c r="E972" t="s">
        <v>110</v>
      </c>
      <c r="F972">
        <v>26</v>
      </c>
      <c r="G972" t="s">
        <v>111</v>
      </c>
      <c r="H972" t="s">
        <v>112</v>
      </c>
      <c r="I972" t="s">
        <v>315</v>
      </c>
      <c r="J972" t="s">
        <v>99</v>
      </c>
      <c r="K972" t="s">
        <v>310</v>
      </c>
      <c r="L972" t="s">
        <v>311</v>
      </c>
      <c r="M972" t="s">
        <v>102</v>
      </c>
      <c r="N972" t="s">
        <v>103</v>
      </c>
      <c r="O972" t="s">
        <v>169</v>
      </c>
      <c r="P972">
        <v>4</v>
      </c>
      <c r="Q972">
        <v>1200</v>
      </c>
      <c r="R972">
        <v>0.1</v>
      </c>
      <c r="S972">
        <v>88</v>
      </c>
      <c r="T972">
        <f>Table1_1[[#This Row],[Quantity]]*Table1_1[[#This Row],[Unit_Price]]</f>
        <v>4800</v>
      </c>
      <c r="U972">
        <f>Table1_1[[#This Row],[Discount]]*Table1_1[[#This Row],[Revenue]]</f>
        <v>480</v>
      </c>
      <c r="V972">
        <f>Table1_1[[#This Row],[Revenue]]-Table1_1[[#This Row],[Discount_amount]]-Table1_1[[#This Row],[Shipping_Cost]]</f>
        <v>4232</v>
      </c>
      <c r="W972" t="s">
        <v>105</v>
      </c>
      <c r="X972" t="s">
        <v>106</v>
      </c>
      <c r="Y972">
        <v>2026</v>
      </c>
      <c r="Z972">
        <v>3</v>
      </c>
      <c r="AA972" t="s">
        <v>1702</v>
      </c>
      <c r="AB972" t="s">
        <v>1722</v>
      </c>
    </row>
    <row r="973" spans="1:28" x14ac:dyDescent="0.25">
      <c r="A973" s="17" t="s">
        <v>2692</v>
      </c>
      <c r="B973" s="6">
        <v>46210</v>
      </c>
      <c r="C973" t="s">
        <v>826</v>
      </c>
      <c r="D973" t="s">
        <v>738</v>
      </c>
      <c r="E973" t="s">
        <v>110</v>
      </c>
      <c r="F973">
        <v>25</v>
      </c>
      <c r="G973" t="s">
        <v>111</v>
      </c>
      <c r="H973" t="s">
        <v>112</v>
      </c>
      <c r="I973" t="s">
        <v>113</v>
      </c>
      <c r="J973" t="s">
        <v>147</v>
      </c>
      <c r="K973" t="s">
        <v>100</v>
      </c>
      <c r="L973" t="s">
        <v>101</v>
      </c>
      <c r="M973" t="s">
        <v>102</v>
      </c>
      <c r="N973" t="s">
        <v>103</v>
      </c>
      <c r="O973" t="s">
        <v>194</v>
      </c>
      <c r="P973">
        <v>2</v>
      </c>
      <c r="Q973">
        <v>850</v>
      </c>
      <c r="R973">
        <v>0.15</v>
      </c>
      <c r="S973">
        <v>440</v>
      </c>
      <c r="T973">
        <f>Table1_1[[#This Row],[Quantity]]*Table1_1[[#This Row],[Unit_Price]]</f>
        <v>1700</v>
      </c>
      <c r="U973">
        <f>Table1_1[[#This Row],[Discount]]*Table1_1[[#This Row],[Revenue]]</f>
        <v>255</v>
      </c>
      <c r="V973">
        <f>Table1_1[[#This Row],[Revenue]]-Table1_1[[#This Row],[Discount_amount]]-Table1_1[[#This Row],[Shipping_Cost]]</f>
        <v>1005</v>
      </c>
      <c r="W973" t="s">
        <v>1708</v>
      </c>
      <c r="X973" t="s">
        <v>129</v>
      </c>
      <c r="Y973">
        <v>2026</v>
      </c>
      <c r="Z973">
        <v>3</v>
      </c>
      <c r="AA973" t="s">
        <v>1702</v>
      </c>
      <c r="AB973" t="s">
        <v>1706</v>
      </c>
    </row>
    <row r="974" spans="1:28" x14ac:dyDescent="0.25">
      <c r="A974" s="17" t="s">
        <v>2693</v>
      </c>
      <c r="B974" s="6">
        <v>46112</v>
      </c>
      <c r="C974" t="s">
        <v>1240</v>
      </c>
      <c r="D974" t="s">
        <v>554</v>
      </c>
      <c r="E974" t="s">
        <v>110</v>
      </c>
      <c r="F974">
        <v>42</v>
      </c>
      <c r="G974" t="s">
        <v>111</v>
      </c>
      <c r="H974" t="s">
        <v>152</v>
      </c>
      <c r="I974" t="s">
        <v>153</v>
      </c>
      <c r="J974" t="s">
        <v>99</v>
      </c>
      <c r="K974" t="s">
        <v>310</v>
      </c>
      <c r="L974" t="s">
        <v>311</v>
      </c>
      <c r="M974" t="s">
        <v>102</v>
      </c>
      <c r="N974" t="s">
        <v>103</v>
      </c>
      <c r="O974" t="s">
        <v>104</v>
      </c>
      <c r="P974">
        <v>3</v>
      </c>
      <c r="Q974">
        <v>1200</v>
      </c>
      <c r="R974">
        <v>0.15</v>
      </c>
      <c r="S974">
        <v>359</v>
      </c>
      <c r="T974">
        <f>Table1_1[[#This Row],[Quantity]]*Table1_1[[#This Row],[Unit_Price]]</f>
        <v>3600</v>
      </c>
      <c r="U974">
        <f>Table1_1[[#This Row],[Discount]]*Table1_1[[#This Row],[Revenue]]</f>
        <v>540</v>
      </c>
      <c r="V974">
        <f>Table1_1[[#This Row],[Revenue]]-Table1_1[[#This Row],[Discount_amount]]-Table1_1[[#This Row],[Shipping_Cost]]</f>
        <v>2701</v>
      </c>
      <c r="W974" t="s">
        <v>1708</v>
      </c>
      <c r="X974" t="s">
        <v>141</v>
      </c>
      <c r="Y974">
        <v>2026</v>
      </c>
      <c r="Z974">
        <v>1</v>
      </c>
      <c r="AA974" t="s">
        <v>1717</v>
      </c>
      <c r="AB974" t="s">
        <v>1706</v>
      </c>
    </row>
    <row r="975" spans="1:28" x14ac:dyDescent="0.25">
      <c r="A975" s="17" t="s">
        <v>2694</v>
      </c>
      <c r="B975" s="6">
        <v>46173</v>
      </c>
      <c r="C975" t="s">
        <v>680</v>
      </c>
      <c r="D975" t="s">
        <v>622</v>
      </c>
      <c r="E975" t="s">
        <v>95</v>
      </c>
      <c r="F975">
        <v>51</v>
      </c>
      <c r="G975" t="s">
        <v>133</v>
      </c>
      <c r="H975" t="s">
        <v>134</v>
      </c>
      <c r="I975" t="s">
        <v>135</v>
      </c>
      <c r="J975" t="s">
        <v>99</v>
      </c>
      <c r="K975" t="s">
        <v>339</v>
      </c>
      <c r="L975" t="s">
        <v>340</v>
      </c>
      <c r="M975" t="s">
        <v>102</v>
      </c>
      <c r="N975" t="s">
        <v>342</v>
      </c>
      <c r="O975" t="s">
        <v>148</v>
      </c>
      <c r="P975">
        <v>4</v>
      </c>
      <c r="Q975">
        <v>65000</v>
      </c>
      <c r="R975">
        <v>0.1</v>
      </c>
      <c r="S975">
        <v>203</v>
      </c>
      <c r="T975">
        <f>Table1_1[[#This Row],[Quantity]]*Table1_1[[#This Row],[Unit_Price]]</f>
        <v>260000</v>
      </c>
      <c r="U975">
        <f>Table1_1[[#This Row],[Discount]]*Table1_1[[#This Row],[Revenue]]</f>
        <v>26000</v>
      </c>
      <c r="V975">
        <f>Table1_1[[#This Row],[Revenue]]-Table1_1[[#This Row],[Discount_amount]]-Table1_1[[#This Row],[Shipping_Cost]]</f>
        <v>233797</v>
      </c>
      <c r="W975" t="s">
        <v>120</v>
      </c>
      <c r="X975" t="s">
        <v>106</v>
      </c>
      <c r="Y975">
        <v>2026</v>
      </c>
      <c r="Z975">
        <v>2</v>
      </c>
      <c r="AA975" t="s">
        <v>1705</v>
      </c>
      <c r="AB975" t="s">
        <v>1712</v>
      </c>
    </row>
    <row r="976" spans="1:28" x14ac:dyDescent="0.25">
      <c r="A976" s="17" t="s">
        <v>2695</v>
      </c>
      <c r="B976" s="6">
        <v>46132</v>
      </c>
      <c r="C976" t="s">
        <v>525</v>
      </c>
      <c r="D976" t="s">
        <v>1666</v>
      </c>
      <c r="E976" t="s">
        <v>95</v>
      </c>
      <c r="F976">
        <v>29</v>
      </c>
      <c r="G976" t="s">
        <v>111</v>
      </c>
      <c r="H976" t="s">
        <v>112</v>
      </c>
      <c r="I976" t="s">
        <v>173</v>
      </c>
      <c r="J976" t="s">
        <v>114</v>
      </c>
      <c r="K976" t="s">
        <v>115</v>
      </c>
      <c r="L976" t="s">
        <v>116</v>
      </c>
      <c r="M976" t="s">
        <v>117</v>
      </c>
      <c r="N976" t="s">
        <v>118</v>
      </c>
      <c r="O976" t="s">
        <v>194</v>
      </c>
      <c r="P976">
        <v>1</v>
      </c>
      <c r="Q976">
        <v>1600</v>
      </c>
      <c r="R976">
        <v>0.1</v>
      </c>
      <c r="S976">
        <v>176</v>
      </c>
      <c r="T976">
        <f>Table1_1[[#This Row],[Quantity]]*Table1_1[[#This Row],[Unit_Price]]</f>
        <v>1600</v>
      </c>
      <c r="U976">
        <f>Table1_1[[#This Row],[Discount]]*Table1_1[[#This Row],[Revenue]]</f>
        <v>160</v>
      </c>
      <c r="V976">
        <f>Table1_1[[#This Row],[Revenue]]-Table1_1[[#This Row],[Discount_amount]]-Table1_1[[#This Row],[Shipping_Cost]]</f>
        <v>1264</v>
      </c>
      <c r="W976" t="s">
        <v>1708</v>
      </c>
      <c r="X976" t="s">
        <v>141</v>
      </c>
      <c r="Y976">
        <v>2026</v>
      </c>
      <c r="Z976">
        <v>2</v>
      </c>
      <c r="AA976" t="s">
        <v>1711</v>
      </c>
      <c r="AB976" t="s">
        <v>1737</v>
      </c>
    </row>
    <row r="977" spans="1:28" x14ac:dyDescent="0.25">
      <c r="A977" s="17" t="s">
        <v>2696</v>
      </c>
      <c r="B977" s="6">
        <v>46198</v>
      </c>
      <c r="C977" t="s">
        <v>795</v>
      </c>
      <c r="D977" t="s">
        <v>845</v>
      </c>
      <c r="E977" t="s">
        <v>95</v>
      </c>
      <c r="F977">
        <v>54</v>
      </c>
      <c r="G977" t="s">
        <v>96</v>
      </c>
      <c r="H977" t="s">
        <v>207</v>
      </c>
      <c r="I977" t="s">
        <v>270</v>
      </c>
      <c r="J977" t="s">
        <v>147</v>
      </c>
      <c r="K977" t="s">
        <v>222</v>
      </c>
      <c r="L977" t="s">
        <v>1739</v>
      </c>
      <c r="M977" t="s">
        <v>102</v>
      </c>
      <c r="N977" t="s">
        <v>103</v>
      </c>
      <c r="O977" t="s">
        <v>148</v>
      </c>
      <c r="P977">
        <v>3</v>
      </c>
      <c r="Q977">
        <v>1600</v>
      </c>
      <c r="R977">
        <v>0</v>
      </c>
      <c r="S977">
        <v>350</v>
      </c>
      <c r="T977">
        <f>Table1_1[[#This Row],[Quantity]]*Table1_1[[#This Row],[Unit_Price]]</f>
        <v>4800</v>
      </c>
      <c r="U977">
        <f>Table1_1[[#This Row],[Discount]]*Table1_1[[#This Row],[Revenue]]</f>
        <v>0</v>
      </c>
      <c r="V977">
        <f>Table1_1[[#This Row],[Revenue]]-Table1_1[[#This Row],[Discount_amount]]-Table1_1[[#This Row],[Shipping_Cost]]</f>
        <v>4450</v>
      </c>
      <c r="W977" t="s">
        <v>224</v>
      </c>
      <c r="X977" t="s">
        <v>106</v>
      </c>
      <c r="Y977">
        <v>2026</v>
      </c>
      <c r="Z977">
        <v>2</v>
      </c>
      <c r="AA977" t="s">
        <v>1714</v>
      </c>
      <c r="AB977" t="s">
        <v>1720</v>
      </c>
    </row>
    <row r="978" spans="1:28" x14ac:dyDescent="0.25">
      <c r="A978" s="17" t="s">
        <v>2697</v>
      </c>
      <c r="B978" s="6">
        <v>46034</v>
      </c>
      <c r="C978" t="s">
        <v>798</v>
      </c>
      <c r="D978" t="s">
        <v>348</v>
      </c>
      <c r="E978" t="s">
        <v>110</v>
      </c>
      <c r="F978">
        <v>40</v>
      </c>
      <c r="G978" t="s">
        <v>159</v>
      </c>
      <c r="H978" t="s">
        <v>249</v>
      </c>
      <c r="I978" t="s">
        <v>250</v>
      </c>
      <c r="J978" t="s">
        <v>114</v>
      </c>
      <c r="K978" t="s">
        <v>310</v>
      </c>
      <c r="L978" t="s">
        <v>311</v>
      </c>
      <c r="M978" t="s">
        <v>102</v>
      </c>
      <c r="N978" t="s">
        <v>103</v>
      </c>
      <c r="O978" t="s">
        <v>140</v>
      </c>
      <c r="P978">
        <v>1</v>
      </c>
      <c r="Q978">
        <v>1200</v>
      </c>
      <c r="R978">
        <v>0.05</v>
      </c>
      <c r="S978">
        <v>486</v>
      </c>
      <c r="T978">
        <f>Table1_1[[#This Row],[Quantity]]*Table1_1[[#This Row],[Unit_Price]]</f>
        <v>1200</v>
      </c>
      <c r="U978">
        <f>Table1_1[[#This Row],[Discount]]*Table1_1[[#This Row],[Revenue]]</f>
        <v>60</v>
      </c>
      <c r="V978">
        <f>Table1_1[[#This Row],[Revenue]]-Table1_1[[#This Row],[Discount_amount]]-Table1_1[[#This Row],[Shipping_Cost]]</f>
        <v>654</v>
      </c>
      <c r="W978" t="s">
        <v>224</v>
      </c>
      <c r="X978" t="s">
        <v>129</v>
      </c>
      <c r="Y978">
        <v>2026</v>
      </c>
      <c r="Z978">
        <v>1</v>
      </c>
      <c r="AA978" t="s">
        <v>1735</v>
      </c>
      <c r="AB978" t="s">
        <v>1737</v>
      </c>
    </row>
    <row r="979" spans="1:28" x14ac:dyDescent="0.25">
      <c r="A979" s="17" t="s">
        <v>2698</v>
      </c>
      <c r="B979" s="6">
        <v>46057</v>
      </c>
      <c r="C979" t="s">
        <v>1642</v>
      </c>
      <c r="D979" t="s">
        <v>726</v>
      </c>
      <c r="E979" t="s">
        <v>95</v>
      </c>
      <c r="F979">
        <v>33</v>
      </c>
      <c r="G979" t="s">
        <v>111</v>
      </c>
      <c r="H979" t="s">
        <v>236</v>
      </c>
      <c r="I979" t="s">
        <v>237</v>
      </c>
      <c r="J979" t="s">
        <v>147</v>
      </c>
      <c r="K979" t="s">
        <v>124</v>
      </c>
      <c r="L979" t="s">
        <v>125</v>
      </c>
      <c r="M979" t="s">
        <v>126</v>
      </c>
      <c r="N979" t="s">
        <v>127</v>
      </c>
      <c r="O979" t="s">
        <v>104</v>
      </c>
      <c r="P979">
        <v>6</v>
      </c>
      <c r="Q979">
        <v>8500</v>
      </c>
      <c r="R979">
        <v>0.05</v>
      </c>
      <c r="S979">
        <v>303</v>
      </c>
      <c r="T979">
        <f>Table1_1[[#This Row],[Quantity]]*Table1_1[[#This Row],[Unit_Price]]</f>
        <v>51000</v>
      </c>
      <c r="U979">
        <f>Table1_1[[#This Row],[Discount]]*Table1_1[[#This Row],[Revenue]]</f>
        <v>2550</v>
      </c>
      <c r="V979">
        <f>Table1_1[[#This Row],[Revenue]]-Table1_1[[#This Row],[Discount_amount]]-Table1_1[[#This Row],[Shipping_Cost]]</f>
        <v>48147</v>
      </c>
      <c r="W979" t="s">
        <v>224</v>
      </c>
      <c r="X979" t="s">
        <v>106</v>
      </c>
      <c r="Y979">
        <v>2026</v>
      </c>
      <c r="Z979">
        <v>1</v>
      </c>
      <c r="AA979" t="s">
        <v>1709</v>
      </c>
      <c r="AB979" t="s">
        <v>1703</v>
      </c>
    </row>
    <row r="980" spans="1:28" x14ac:dyDescent="0.25">
      <c r="A980" s="17" t="s">
        <v>2699</v>
      </c>
      <c r="B980" s="6">
        <v>46242</v>
      </c>
      <c r="C980" t="s">
        <v>263</v>
      </c>
      <c r="D980" t="s">
        <v>338</v>
      </c>
      <c r="E980" t="s">
        <v>110</v>
      </c>
      <c r="F980">
        <v>25</v>
      </c>
      <c r="G980" t="s">
        <v>111</v>
      </c>
      <c r="H980" t="s">
        <v>152</v>
      </c>
      <c r="I980" t="s">
        <v>153</v>
      </c>
      <c r="J980" t="s">
        <v>114</v>
      </c>
      <c r="K980" t="s">
        <v>136</v>
      </c>
      <c r="L980" t="s">
        <v>137</v>
      </c>
      <c r="M980" t="s">
        <v>138</v>
      </c>
      <c r="N980" t="s">
        <v>139</v>
      </c>
      <c r="O980" t="s">
        <v>1768</v>
      </c>
      <c r="P980">
        <v>6</v>
      </c>
      <c r="Q980">
        <v>1200</v>
      </c>
      <c r="R980">
        <v>0.1</v>
      </c>
      <c r="S980">
        <v>178</v>
      </c>
      <c r="T980">
        <f>Table1_1[[#This Row],[Quantity]]*Table1_1[[#This Row],[Unit_Price]]</f>
        <v>7200</v>
      </c>
      <c r="U980">
        <f>Table1_1[[#This Row],[Discount]]*Table1_1[[#This Row],[Revenue]]</f>
        <v>720</v>
      </c>
      <c r="V980">
        <f>Table1_1[[#This Row],[Revenue]]-Table1_1[[#This Row],[Discount_amount]]-Table1_1[[#This Row],[Shipping_Cost]]</f>
        <v>6302</v>
      </c>
      <c r="W980" t="s">
        <v>105</v>
      </c>
      <c r="X980" t="s">
        <v>106</v>
      </c>
      <c r="Y980">
        <v>2026</v>
      </c>
      <c r="Z980">
        <v>3</v>
      </c>
      <c r="AA980" t="s">
        <v>1743</v>
      </c>
      <c r="AB980" t="s">
        <v>1728</v>
      </c>
    </row>
    <row r="981" spans="1:28" x14ac:dyDescent="0.25">
      <c r="A981" s="17" t="s">
        <v>2700</v>
      </c>
      <c r="B981" s="6">
        <v>46081</v>
      </c>
      <c r="C981" t="s">
        <v>205</v>
      </c>
      <c r="D981" t="s">
        <v>820</v>
      </c>
      <c r="E981" t="s">
        <v>110</v>
      </c>
      <c r="F981">
        <v>37</v>
      </c>
      <c r="G981" t="s">
        <v>111</v>
      </c>
      <c r="H981" t="s">
        <v>112</v>
      </c>
      <c r="I981" t="s">
        <v>315</v>
      </c>
      <c r="J981" t="s">
        <v>114</v>
      </c>
      <c r="K981" t="s">
        <v>182</v>
      </c>
      <c r="L981" t="s">
        <v>183</v>
      </c>
      <c r="M981" t="s">
        <v>138</v>
      </c>
      <c r="N981" t="s">
        <v>184</v>
      </c>
      <c r="O981" t="s">
        <v>154</v>
      </c>
      <c r="P981">
        <v>3</v>
      </c>
      <c r="Q981">
        <v>650</v>
      </c>
      <c r="R981">
        <v>0.1</v>
      </c>
      <c r="S981">
        <v>194</v>
      </c>
      <c r="T981">
        <f>Table1_1[[#This Row],[Quantity]]*Table1_1[[#This Row],[Unit_Price]]</f>
        <v>1950</v>
      </c>
      <c r="U981">
        <f>Table1_1[[#This Row],[Discount]]*Table1_1[[#This Row],[Revenue]]</f>
        <v>195</v>
      </c>
      <c r="V981">
        <f>Table1_1[[#This Row],[Revenue]]-Table1_1[[#This Row],[Discount_amount]]-Table1_1[[#This Row],[Shipping_Cost]]</f>
        <v>1561</v>
      </c>
      <c r="W981" t="s">
        <v>1708</v>
      </c>
      <c r="X981" t="s">
        <v>106</v>
      </c>
      <c r="Y981">
        <v>2026</v>
      </c>
      <c r="Z981">
        <v>1</v>
      </c>
      <c r="AA981" t="s">
        <v>1709</v>
      </c>
      <c r="AB981" t="s">
        <v>1728</v>
      </c>
    </row>
    <row r="982" spans="1:28" x14ac:dyDescent="0.25">
      <c r="A982" s="17" t="s">
        <v>2701</v>
      </c>
      <c r="B982" s="6">
        <v>46031</v>
      </c>
      <c r="C982" t="s">
        <v>866</v>
      </c>
      <c r="D982" t="s">
        <v>586</v>
      </c>
      <c r="E982" t="s">
        <v>95</v>
      </c>
      <c r="F982">
        <v>52</v>
      </c>
      <c r="G982" t="s">
        <v>96</v>
      </c>
      <c r="H982" t="s">
        <v>207</v>
      </c>
      <c r="I982" t="s">
        <v>270</v>
      </c>
      <c r="J982" t="s">
        <v>114</v>
      </c>
      <c r="K982" t="s">
        <v>339</v>
      </c>
      <c r="L982" t="s">
        <v>340</v>
      </c>
      <c r="M982" t="s">
        <v>102</v>
      </c>
      <c r="N982" t="s">
        <v>342</v>
      </c>
      <c r="O982" t="s">
        <v>119</v>
      </c>
      <c r="P982">
        <v>2</v>
      </c>
      <c r="Q982">
        <v>65000</v>
      </c>
      <c r="R982">
        <v>0.2</v>
      </c>
      <c r="S982">
        <v>369</v>
      </c>
      <c r="T982">
        <f>Table1_1[[#This Row],[Quantity]]*Table1_1[[#This Row],[Unit_Price]]</f>
        <v>130000</v>
      </c>
      <c r="U982">
        <f>Table1_1[[#This Row],[Discount]]*Table1_1[[#This Row],[Revenue]]</f>
        <v>26000</v>
      </c>
      <c r="V982">
        <f>Table1_1[[#This Row],[Revenue]]-Table1_1[[#This Row],[Discount_amount]]-Table1_1[[#This Row],[Shipping_Cost]]</f>
        <v>103631</v>
      </c>
      <c r="W982" t="s">
        <v>224</v>
      </c>
      <c r="X982" t="s">
        <v>141</v>
      </c>
      <c r="Y982">
        <v>2026</v>
      </c>
      <c r="Z982">
        <v>1</v>
      </c>
      <c r="AA982" t="s">
        <v>1735</v>
      </c>
      <c r="AB982" t="s">
        <v>1722</v>
      </c>
    </row>
    <row r="983" spans="1:28" x14ac:dyDescent="0.25">
      <c r="A983" s="17" t="s">
        <v>2702</v>
      </c>
      <c r="B983" s="6">
        <v>46027</v>
      </c>
      <c r="C983" t="s">
        <v>411</v>
      </c>
      <c r="D983" t="s">
        <v>1269</v>
      </c>
      <c r="E983" t="s">
        <v>110</v>
      </c>
      <c r="F983">
        <v>52</v>
      </c>
      <c r="G983" t="s">
        <v>111</v>
      </c>
      <c r="H983" t="s">
        <v>236</v>
      </c>
      <c r="I983" t="s">
        <v>237</v>
      </c>
      <c r="J983" t="s">
        <v>114</v>
      </c>
      <c r="K983" t="s">
        <v>100</v>
      </c>
      <c r="L983" t="s">
        <v>101</v>
      </c>
      <c r="M983" t="s">
        <v>102</v>
      </c>
      <c r="N983" t="s">
        <v>103</v>
      </c>
      <c r="O983" t="s">
        <v>119</v>
      </c>
      <c r="P983">
        <v>3</v>
      </c>
      <c r="Q983">
        <v>850</v>
      </c>
      <c r="R983">
        <v>0.1</v>
      </c>
      <c r="S983">
        <v>239</v>
      </c>
      <c r="T983">
        <f>Table1_1[[#This Row],[Quantity]]*Table1_1[[#This Row],[Unit_Price]]</f>
        <v>2550</v>
      </c>
      <c r="U983">
        <f>Table1_1[[#This Row],[Discount]]*Table1_1[[#This Row],[Revenue]]</f>
        <v>255</v>
      </c>
      <c r="V983">
        <f>Table1_1[[#This Row],[Revenue]]-Table1_1[[#This Row],[Discount_amount]]-Table1_1[[#This Row],[Shipping_Cost]]</f>
        <v>2056</v>
      </c>
      <c r="W983" t="s">
        <v>1708</v>
      </c>
      <c r="X983" t="s">
        <v>106</v>
      </c>
      <c r="Y983">
        <v>2026</v>
      </c>
      <c r="Z983">
        <v>1</v>
      </c>
      <c r="AA983" t="s">
        <v>1735</v>
      </c>
      <c r="AB983" t="s">
        <v>1737</v>
      </c>
    </row>
    <row r="984" spans="1:28" x14ac:dyDescent="0.25">
      <c r="A984" s="17" t="s">
        <v>2703</v>
      </c>
      <c r="B984" s="6">
        <v>46045</v>
      </c>
      <c r="C984" t="s">
        <v>624</v>
      </c>
      <c r="D984" t="s">
        <v>468</v>
      </c>
      <c r="E984" t="s">
        <v>110</v>
      </c>
      <c r="F984">
        <v>38</v>
      </c>
      <c r="G984" t="s">
        <v>133</v>
      </c>
      <c r="H984" t="s">
        <v>390</v>
      </c>
      <c r="I984" t="s">
        <v>391</v>
      </c>
      <c r="J984" t="s">
        <v>147</v>
      </c>
      <c r="K984" t="s">
        <v>100</v>
      </c>
      <c r="L984" t="s">
        <v>101</v>
      </c>
      <c r="M984" t="s">
        <v>102</v>
      </c>
      <c r="N984" t="s">
        <v>103</v>
      </c>
      <c r="O984" t="s">
        <v>169</v>
      </c>
      <c r="P984">
        <v>2</v>
      </c>
      <c r="Q984">
        <v>850</v>
      </c>
      <c r="R984">
        <v>0.1</v>
      </c>
      <c r="S984">
        <v>428</v>
      </c>
      <c r="T984">
        <f>Table1_1[[#This Row],[Quantity]]*Table1_1[[#This Row],[Unit_Price]]</f>
        <v>1700</v>
      </c>
      <c r="U984">
        <f>Table1_1[[#This Row],[Discount]]*Table1_1[[#This Row],[Revenue]]</f>
        <v>170</v>
      </c>
      <c r="V984">
        <f>Table1_1[[#This Row],[Revenue]]-Table1_1[[#This Row],[Discount_amount]]-Table1_1[[#This Row],[Shipping_Cost]]</f>
        <v>1102</v>
      </c>
      <c r="W984" t="s">
        <v>1716</v>
      </c>
      <c r="X984" t="s">
        <v>106</v>
      </c>
      <c r="Y984">
        <v>2026</v>
      </c>
      <c r="Z984">
        <v>1</v>
      </c>
      <c r="AA984" t="s">
        <v>1735</v>
      </c>
      <c r="AB984" t="s">
        <v>1722</v>
      </c>
    </row>
    <row r="985" spans="1:28" x14ac:dyDescent="0.25">
      <c r="A985" s="17" t="s">
        <v>2704</v>
      </c>
      <c r="B985" s="6">
        <v>46040</v>
      </c>
      <c r="C985" t="s">
        <v>660</v>
      </c>
      <c r="D985" t="s">
        <v>144</v>
      </c>
      <c r="E985" t="s">
        <v>110</v>
      </c>
      <c r="F985">
        <v>54</v>
      </c>
      <c r="G985" t="s">
        <v>159</v>
      </c>
      <c r="H985" t="s">
        <v>160</v>
      </c>
      <c r="I985" t="s">
        <v>161</v>
      </c>
      <c r="J985" t="s">
        <v>114</v>
      </c>
      <c r="K985" t="s">
        <v>238</v>
      </c>
      <c r="L985" t="s">
        <v>239</v>
      </c>
      <c r="M985" t="s">
        <v>126</v>
      </c>
      <c r="N985" t="s">
        <v>240</v>
      </c>
      <c r="O985" t="s">
        <v>148</v>
      </c>
      <c r="P985">
        <v>3</v>
      </c>
      <c r="Q985">
        <v>10500</v>
      </c>
      <c r="R985">
        <v>0</v>
      </c>
      <c r="S985">
        <v>233</v>
      </c>
      <c r="T985">
        <f>Table1_1[[#This Row],[Quantity]]*Table1_1[[#This Row],[Unit_Price]]</f>
        <v>31500</v>
      </c>
      <c r="U985">
        <f>Table1_1[[#This Row],[Discount]]*Table1_1[[#This Row],[Revenue]]</f>
        <v>0</v>
      </c>
      <c r="V985">
        <f>Table1_1[[#This Row],[Revenue]]-Table1_1[[#This Row],[Discount_amount]]-Table1_1[[#This Row],[Shipping_Cost]]</f>
        <v>31267</v>
      </c>
      <c r="W985" t="s">
        <v>224</v>
      </c>
      <c r="X985" t="s">
        <v>106</v>
      </c>
      <c r="Y985">
        <v>2026</v>
      </c>
      <c r="Z985">
        <v>1</v>
      </c>
      <c r="AA985" t="s">
        <v>1735</v>
      </c>
      <c r="AB985" t="s">
        <v>1712</v>
      </c>
    </row>
    <row r="986" spans="1:28" x14ac:dyDescent="0.25">
      <c r="A986" s="17" t="s">
        <v>2705</v>
      </c>
      <c r="B986" s="6">
        <v>46109</v>
      </c>
      <c r="C986" t="s">
        <v>660</v>
      </c>
      <c r="D986" t="s">
        <v>386</v>
      </c>
      <c r="E986" t="s">
        <v>95</v>
      </c>
      <c r="F986">
        <v>29</v>
      </c>
      <c r="G986" t="s">
        <v>96</v>
      </c>
      <c r="H986" t="s">
        <v>207</v>
      </c>
      <c r="I986" t="s">
        <v>270</v>
      </c>
      <c r="J986" t="s">
        <v>99</v>
      </c>
      <c r="K986" t="s">
        <v>238</v>
      </c>
      <c r="L986" t="s">
        <v>239</v>
      </c>
      <c r="M986" t="s">
        <v>126</v>
      </c>
      <c r="N986" t="s">
        <v>240</v>
      </c>
      <c r="O986" t="s">
        <v>148</v>
      </c>
      <c r="P986">
        <v>4</v>
      </c>
      <c r="Q986">
        <v>10500</v>
      </c>
      <c r="R986">
        <v>0.15</v>
      </c>
      <c r="S986">
        <v>297</v>
      </c>
      <c r="T986">
        <f>Table1_1[[#This Row],[Quantity]]*Table1_1[[#This Row],[Unit_Price]]</f>
        <v>42000</v>
      </c>
      <c r="U986">
        <f>Table1_1[[#This Row],[Discount]]*Table1_1[[#This Row],[Revenue]]</f>
        <v>6300</v>
      </c>
      <c r="V986">
        <f>Table1_1[[#This Row],[Revenue]]-Table1_1[[#This Row],[Discount_amount]]-Table1_1[[#This Row],[Shipping_Cost]]</f>
        <v>35403</v>
      </c>
      <c r="W986" t="s">
        <v>105</v>
      </c>
      <c r="X986" t="s">
        <v>106</v>
      </c>
      <c r="Y986">
        <v>2026</v>
      </c>
      <c r="Z986">
        <v>1</v>
      </c>
      <c r="AA986" t="s">
        <v>1717</v>
      </c>
      <c r="AB986" t="s">
        <v>1728</v>
      </c>
    </row>
    <row r="987" spans="1:28" x14ac:dyDescent="0.25">
      <c r="A987" s="17" t="s">
        <v>2706</v>
      </c>
      <c r="B987" s="6">
        <v>46139</v>
      </c>
      <c r="C987" t="s">
        <v>305</v>
      </c>
      <c r="D987" t="s">
        <v>1143</v>
      </c>
      <c r="E987" t="s">
        <v>95</v>
      </c>
      <c r="F987">
        <v>28</v>
      </c>
      <c r="G987" t="s">
        <v>111</v>
      </c>
      <c r="H987" t="s">
        <v>112</v>
      </c>
      <c r="I987" t="s">
        <v>173</v>
      </c>
      <c r="J987" t="s">
        <v>147</v>
      </c>
      <c r="K987" t="s">
        <v>100</v>
      </c>
      <c r="L987" t="s">
        <v>101</v>
      </c>
      <c r="M987" t="s">
        <v>102</v>
      </c>
      <c r="N987" t="s">
        <v>103</v>
      </c>
      <c r="O987" t="s">
        <v>104</v>
      </c>
      <c r="P987">
        <v>4</v>
      </c>
      <c r="Q987">
        <v>850</v>
      </c>
      <c r="R987">
        <v>0.05</v>
      </c>
      <c r="S987">
        <v>450</v>
      </c>
      <c r="T987">
        <f>Table1_1[[#This Row],[Quantity]]*Table1_1[[#This Row],[Unit_Price]]</f>
        <v>3400</v>
      </c>
      <c r="U987">
        <f>Table1_1[[#This Row],[Discount]]*Table1_1[[#This Row],[Revenue]]</f>
        <v>170</v>
      </c>
      <c r="V987">
        <f>Table1_1[[#This Row],[Revenue]]-Table1_1[[#This Row],[Discount_amount]]-Table1_1[[#This Row],[Shipping_Cost]]</f>
        <v>2780</v>
      </c>
      <c r="W987" t="s">
        <v>1716</v>
      </c>
      <c r="X987" t="s">
        <v>106</v>
      </c>
      <c r="Y987">
        <v>2026</v>
      </c>
      <c r="Z987">
        <v>2</v>
      </c>
      <c r="AA987" t="s">
        <v>1711</v>
      </c>
      <c r="AB987" t="s">
        <v>1737</v>
      </c>
    </row>
    <row r="988" spans="1:28" x14ac:dyDescent="0.25">
      <c r="A988" s="17" t="s">
        <v>2707</v>
      </c>
      <c r="B988" s="6">
        <v>46241</v>
      </c>
      <c r="C988" t="s">
        <v>1060</v>
      </c>
      <c r="D988" t="s">
        <v>491</v>
      </c>
      <c r="E988" t="s">
        <v>110</v>
      </c>
      <c r="F988">
        <v>53</v>
      </c>
      <c r="G988" t="s">
        <v>111</v>
      </c>
      <c r="H988" t="s">
        <v>192</v>
      </c>
      <c r="I988" t="s">
        <v>193</v>
      </c>
      <c r="J988" t="s">
        <v>114</v>
      </c>
      <c r="K988" t="s">
        <v>136</v>
      </c>
      <c r="L988" t="s">
        <v>137</v>
      </c>
      <c r="M988" t="s">
        <v>138</v>
      </c>
      <c r="N988" t="s">
        <v>139</v>
      </c>
      <c r="O988" t="s">
        <v>154</v>
      </c>
      <c r="P988">
        <v>4</v>
      </c>
      <c r="Q988">
        <v>1200</v>
      </c>
      <c r="R988">
        <v>0.05</v>
      </c>
      <c r="S988">
        <v>164</v>
      </c>
      <c r="T988">
        <f>Table1_1[[#This Row],[Quantity]]*Table1_1[[#This Row],[Unit_Price]]</f>
        <v>4800</v>
      </c>
      <c r="U988">
        <f>Table1_1[[#This Row],[Discount]]*Table1_1[[#This Row],[Revenue]]</f>
        <v>240</v>
      </c>
      <c r="V988">
        <f>Table1_1[[#This Row],[Revenue]]-Table1_1[[#This Row],[Discount_amount]]-Table1_1[[#This Row],[Shipping_Cost]]</f>
        <v>4396</v>
      </c>
      <c r="W988" t="s">
        <v>1708</v>
      </c>
      <c r="X988" t="s">
        <v>106</v>
      </c>
      <c r="Y988">
        <v>2026</v>
      </c>
      <c r="Z988">
        <v>3</v>
      </c>
      <c r="AA988" t="s">
        <v>1743</v>
      </c>
      <c r="AB988" t="s">
        <v>1722</v>
      </c>
    </row>
    <row r="989" spans="1:28" x14ac:dyDescent="0.25">
      <c r="A989" s="17" t="s">
        <v>2708</v>
      </c>
      <c r="B989" s="6">
        <v>46204</v>
      </c>
      <c r="C989" t="s">
        <v>553</v>
      </c>
      <c r="D989" t="s">
        <v>314</v>
      </c>
      <c r="E989" t="s">
        <v>110</v>
      </c>
      <c r="F989">
        <v>41</v>
      </c>
      <c r="G989" t="s">
        <v>111</v>
      </c>
      <c r="H989" t="s">
        <v>192</v>
      </c>
      <c r="I989" t="s">
        <v>307</v>
      </c>
      <c r="J989" t="s">
        <v>99</v>
      </c>
      <c r="K989" t="s">
        <v>174</v>
      </c>
      <c r="L989" t="s">
        <v>1724</v>
      </c>
      <c r="M989" t="s">
        <v>102</v>
      </c>
      <c r="N989" t="s">
        <v>176</v>
      </c>
      <c r="O989" t="s">
        <v>194</v>
      </c>
      <c r="P989">
        <v>2</v>
      </c>
      <c r="Q989">
        <v>12500</v>
      </c>
      <c r="R989">
        <v>0</v>
      </c>
      <c r="S989">
        <v>284</v>
      </c>
      <c r="T989">
        <f>Table1_1[[#This Row],[Quantity]]*Table1_1[[#This Row],[Unit_Price]]</f>
        <v>25000</v>
      </c>
      <c r="U989">
        <f>Table1_1[[#This Row],[Discount]]*Table1_1[[#This Row],[Revenue]]</f>
        <v>0</v>
      </c>
      <c r="V989">
        <f>Table1_1[[#This Row],[Revenue]]-Table1_1[[#This Row],[Discount_amount]]-Table1_1[[#This Row],[Shipping_Cost]]</f>
        <v>24716</v>
      </c>
      <c r="W989" t="s">
        <v>224</v>
      </c>
      <c r="X989" t="s">
        <v>106</v>
      </c>
      <c r="Y989">
        <v>2026</v>
      </c>
      <c r="Z989">
        <v>3</v>
      </c>
      <c r="AA989" t="s">
        <v>1702</v>
      </c>
      <c r="AB989" t="s">
        <v>1703</v>
      </c>
    </row>
    <row r="990" spans="1:28" x14ac:dyDescent="0.25">
      <c r="A990" s="17" t="s">
        <v>2709</v>
      </c>
      <c r="B990" s="6">
        <v>46208</v>
      </c>
      <c r="C990" t="s">
        <v>894</v>
      </c>
      <c r="D990" t="s">
        <v>1079</v>
      </c>
      <c r="E990" t="s">
        <v>110</v>
      </c>
      <c r="F990">
        <v>34</v>
      </c>
      <c r="G990" t="s">
        <v>111</v>
      </c>
      <c r="H990" t="s">
        <v>236</v>
      </c>
      <c r="I990" t="s">
        <v>237</v>
      </c>
      <c r="J990" t="s">
        <v>99</v>
      </c>
      <c r="K990" t="s">
        <v>115</v>
      </c>
      <c r="L990" t="s">
        <v>116</v>
      </c>
      <c r="M990" t="s">
        <v>117</v>
      </c>
      <c r="N990" t="s">
        <v>118</v>
      </c>
      <c r="O990" t="s">
        <v>148</v>
      </c>
      <c r="P990">
        <v>6</v>
      </c>
      <c r="Q990">
        <v>1600</v>
      </c>
      <c r="R990">
        <v>0</v>
      </c>
      <c r="S990">
        <v>142</v>
      </c>
      <c r="T990">
        <f>Table1_1[[#This Row],[Quantity]]*Table1_1[[#This Row],[Unit_Price]]</f>
        <v>9600</v>
      </c>
      <c r="U990">
        <f>Table1_1[[#This Row],[Discount]]*Table1_1[[#This Row],[Revenue]]</f>
        <v>0</v>
      </c>
      <c r="V990">
        <f>Table1_1[[#This Row],[Revenue]]-Table1_1[[#This Row],[Discount_amount]]-Table1_1[[#This Row],[Shipping_Cost]]</f>
        <v>9458</v>
      </c>
      <c r="W990" t="s">
        <v>1708</v>
      </c>
      <c r="X990" t="s">
        <v>106</v>
      </c>
      <c r="Y990">
        <v>2026</v>
      </c>
      <c r="Z990">
        <v>3</v>
      </c>
      <c r="AA990" t="s">
        <v>1702</v>
      </c>
      <c r="AB990" t="s">
        <v>1712</v>
      </c>
    </row>
    <row r="991" spans="1:28" x14ac:dyDescent="0.25">
      <c r="A991" s="17" t="s">
        <v>2710</v>
      </c>
      <c r="B991" s="6">
        <v>46194</v>
      </c>
      <c r="C991" t="s">
        <v>272</v>
      </c>
      <c r="D991" t="s">
        <v>491</v>
      </c>
      <c r="E991" t="s">
        <v>95</v>
      </c>
      <c r="F991">
        <v>30</v>
      </c>
      <c r="G991" t="s">
        <v>111</v>
      </c>
      <c r="H991" t="s">
        <v>192</v>
      </c>
      <c r="I991" t="s">
        <v>193</v>
      </c>
      <c r="J991" t="s">
        <v>99</v>
      </c>
      <c r="K991" t="s">
        <v>182</v>
      </c>
      <c r="L991" t="s">
        <v>183</v>
      </c>
      <c r="M991" t="s">
        <v>138</v>
      </c>
      <c r="N991" t="s">
        <v>184</v>
      </c>
      <c r="O991" t="s">
        <v>148</v>
      </c>
      <c r="P991">
        <v>2</v>
      </c>
      <c r="Q991">
        <v>650</v>
      </c>
      <c r="R991">
        <v>0</v>
      </c>
      <c r="S991">
        <v>119</v>
      </c>
      <c r="T991">
        <f>Table1_1[[#This Row],[Quantity]]*Table1_1[[#This Row],[Unit_Price]]</f>
        <v>1300</v>
      </c>
      <c r="U991">
        <f>Table1_1[[#This Row],[Discount]]*Table1_1[[#This Row],[Revenue]]</f>
        <v>0</v>
      </c>
      <c r="V991">
        <f>Table1_1[[#This Row],[Revenue]]-Table1_1[[#This Row],[Discount_amount]]-Table1_1[[#This Row],[Shipping_Cost]]</f>
        <v>1181</v>
      </c>
      <c r="W991" t="s">
        <v>105</v>
      </c>
      <c r="X991" t="s">
        <v>106</v>
      </c>
      <c r="Y991">
        <v>2026</v>
      </c>
      <c r="Z991">
        <v>2</v>
      </c>
      <c r="AA991" t="s">
        <v>1714</v>
      </c>
      <c r="AB991" t="s">
        <v>1712</v>
      </c>
    </row>
    <row r="992" spans="1:28" x14ac:dyDescent="0.25">
      <c r="A992" s="17" t="s">
        <v>2711</v>
      </c>
      <c r="B992" s="6">
        <v>46068</v>
      </c>
      <c r="C992" t="s">
        <v>1070</v>
      </c>
      <c r="D992" t="s">
        <v>1301</v>
      </c>
      <c r="E992" t="s">
        <v>110</v>
      </c>
      <c r="F992">
        <v>53</v>
      </c>
      <c r="G992" t="s">
        <v>96</v>
      </c>
      <c r="H992" t="s">
        <v>228</v>
      </c>
      <c r="I992" t="s">
        <v>229</v>
      </c>
      <c r="J992" t="s">
        <v>99</v>
      </c>
      <c r="K992" t="s">
        <v>124</v>
      </c>
      <c r="L992" t="s">
        <v>125</v>
      </c>
      <c r="M992" t="s">
        <v>126</v>
      </c>
      <c r="N992" t="s">
        <v>127</v>
      </c>
      <c r="O992" t="s">
        <v>194</v>
      </c>
      <c r="P992">
        <v>8</v>
      </c>
      <c r="Q992">
        <v>8500</v>
      </c>
      <c r="R992">
        <v>0</v>
      </c>
      <c r="S992">
        <v>342</v>
      </c>
      <c r="T992">
        <f>Table1_1[[#This Row],[Quantity]]*Table1_1[[#This Row],[Unit_Price]]</f>
        <v>68000</v>
      </c>
      <c r="U992">
        <f>Table1_1[[#This Row],[Discount]]*Table1_1[[#This Row],[Revenue]]</f>
        <v>0</v>
      </c>
      <c r="V992">
        <f>Table1_1[[#This Row],[Revenue]]-Table1_1[[#This Row],[Discount_amount]]-Table1_1[[#This Row],[Shipping_Cost]]</f>
        <v>67658</v>
      </c>
      <c r="W992" t="s">
        <v>105</v>
      </c>
      <c r="X992" t="s">
        <v>106</v>
      </c>
      <c r="Y992">
        <v>2026</v>
      </c>
      <c r="Z992">
        <v>1</v>
      </c>
      <c r="AA992" t="s">
        <v>1709</v>
      </c>
      <c r="AB992" t="s">
        <v>1712</v>
      </c>
    </row>
    <row r="993" spans="1:28" x14ac:dyDescent="0.25">
      <c r="A993" s="17" t="s">
        <v>2712</v>
      </c>
      <c r="B993" s="6">
        <v>46178</v>
      </c>
      <c r="C993" t="s">
        <v>1060</v>
      </c>
      <c r="D993" t="s">
        <v>505</v>
      </c>
      <c r="E993" t="s">
        <v>95</v>
      </c>
      <c r="F993">
        <v>33</v>
      </c>
      <c r="G993" t="s">
        <v>111</v>
      </c>
      <c r="H993" t="s">
        <v>112</v>
      </c>
      <c r="I993" t="s">
        <v>113</v>
      </c>
      <c r="J993" t="s">
        <v>147</v>
      </c>
      <c r="K993" t="s">
        <v>254</v>
      </c>
      <c r="L993" t="s">
        <v>255</v>
      </c>
      <c r="M993" t="s">
        <v>232</v>
      </c>
      <c r="N993" t="s">
        <v>256</v>
      </c>
      <c r="O993" t="s">
        <v>140</v>
      </c>
      <c r="P993">
        <v>8</v>
      </c>
      <c r="Q993">
        <v>400</v>
      </c>
      <c r="R993">
        <v>0.05</v>
      </c>
      <c r="S993">
        <v>240</v>
      </c>
      <c r="T993">
        <f>Table1_1[[#This Row],[Quantity]]*Table1_1[[#This Row],[Unit_Price]]</f>
        <v>3200</v>
      </c>
      <c r="U993">
        <f>Table1_1[[#This Row],[Discount]]*Table1_1[[#This Row],[Revenue]]</f>
        <v>160</v>
      </c>
      <c r="V993">
        <f>Table1_1[[#This Row],[Revenue]]-Table1_1[[#This Row],[Discount_amount]]-Table1_1[[#This Row],[Shipping_Cost]]</f>
        <v>2800</v>
      </c>
      <c r="W993" t="s">
        <v>1716</v>
      </c>
      <c r="X993" t="s">
        <v>106</v>
      </c>
      <c r="Y993">
        <v>2026</v>
      </c>
      <c r="Z993">
        <v>2</v>
      </c>
      <c r="AA993" t="s">
        <v>1714</v>
      </c>
      <c r="AB993" t="s">
        <v>1722</v>
      </c>
    </row>
    <row r="994" spans="1:28" x14ac:dyDescent="0.25">
      <c r="A994" s="17" t="s">
        <v>2713</v>
      </c>
      <c r="B994" s="6">
        <v>46236</v>
      </c>
      <c r="C994" t="s">
        <v>282</v>
      </c>
      <c r="D994" t="s">
        <v>331</v>
      </c>
      <c r="E994" t="s">
        <v>95</v>
      </c>
      <c r="F994">
        <v>46</v>
      </c>
      <c r="G994" t="s">
        <v>159</v>
      </c>
      <c r="H994" t="s">
        <v>249</v>
      </c>
      <c r="I994" t="s">
        <v>250</v>
      </c>
      <c r="J994" t="s">
        <v>114</v>
      </c>
      <c r="K994" t="s">
        <v>222</v>
      </c>
      <c r="L994" t="s">
        <v>1739</v>
      </c>
      <c r="M994" t="s">
        <v>102</v>
      </c>
      <c r="N994" t="s">
        <v>103</v>
      </c>
      <c r="O994" t="s">
        <v>119</v>
      </c>
      <c r="P994">
        <v>7</v>
      </c>
      <c r="Q994">
        <v>1600</v>
      </c>
      <c r="R994">
        <v>0.1</v>
      </c>
      <c r="S994">
        <v>339</v>
      </c>
      <c r="T994">
        <f>Table1_1[[#This Row],[Quantity]]*Table1_1[[#This Row],[Unit_Price]]</f>
        <v>11200</v>
      </c>
      <c r="U994">
        <f>Table1_1[[#This Row],[Discount]]*Table1_1[[#This Row],[Revenue]]</f>
        <v>1120</v>
      </c>
      <c r="V994">
        <f>Table1_1[[#This Row],[Revenue]]-Table1_1[[#This Row],[Discount_amount]]-Table1_1[[#This Row],[Shipping_Cost]]</f>
        <v>9741</v>
      </c>
      <c r="W994" t="s">
        <v>224</v>
      </c>
      <c r="X994" t="s">
        <v>141</v>
      </c>
      <c r="Y994">
        <v>2026</v>
      </c>
      <c r="Z994">
        <v>3</v>
      </c>
      <c r="AA994" t="s">
        <v>1743</v>
      </c>
      <c r="AB994" t="s">
        <v>1712</v>
      </c>
    </row>
    <row r="995" spans="1:28" x14ac:dyDescent="0.25">
      <c r="A995" s="17" t="s">
        <v>2714</v>
      </c>
      <c r="B995" s="6">
        <v>46167</v>
      </c>
      <c r="C995" t="s">
        <v>921</v>
      </c>
      <c r="D995" t="s">
        <v>221</v>
      </c>
      <c r="E995" t="s">
        <v>95</v>
      </c>
      <c r="F995">
        <v>35</v>
      </c>
      <c r="G995" t="s">
        <v>111</v>
      </c>
      <c r="H995" t="s">
        <v>192</v>
      </c>
      <c r="I995" t="s">
        <v>193</v>
      </c>
      <c r="J995" t="s">
        <v>147</v>
      </c>
      <c r="K995" t="s">
        <v>222</v>
      </c>
      <c r="L995" t="s">
        <v>1739</v>
      </c>
      <c r="M995" t="s">
        <v>102</v>
      </c>
      <c r="N995" t="s">
        <v>103</v>
      </c>
      <c r="O995" t="s">
        <v>194</v>
      </c>
      <c r="P995">
        <v>3</v>
      </c>
      <c r="Q995">
        <v>1600</v>
      </c>
      <c r="R995">
        <v>0.05</v>
      </c>
      <c r="S995">
        <v>380</v>
      </c>
      <c r="T995">
        <f>Table1_1[[#This Row],[Quantity]]*Table1_1[[#This Row],[Unit_Price]]</f>
        <v>4800</v>
      </c>
      <c r="U995">
        <f>Table1_1[[#This Row],[Discount]]*Table1_1[[#This Row],[Revenue]]</f>
        <v>240</v>
      </c>
      <c r="V995">
        <f>Table1_1[[#This Row],[Revenue]]-Table1_1[[#This Row],[Discount_amount]]-Table1_1[[#This Row],[Shipping_Cost]]</f>
        <v>4180</v>
      </c>
      <c r="W995" t="s">
        <v>1716</v>
      </c>
      <c r="X995" t="s">
        <v>106</v>
      </c>
      <c r="Y995">
        <v>2026</v>
      </c>
      <c r="Z995">
        <v>2</v>
      </c>
      <c r="AA995" t="s">
        <v>1705</v>
      </c>
      <c r="AB995" t="s">
        <v>1737</v>
      </c>
    </row>
    <row r="996" spans="1:28" x14ac:dyDescent="0.25">
      <c r="A996" s="17" t="s">
        <v>2715</v>
      </c>
      <c r="B996" s="6">
        <v>46153</v>
      </c>
      <c r="C996" t="s">
        <v>637</v>
      </c>
      <c r="D996" t="s">
        <v>919</v>
      </c>
      <c r="E996" t="s">
        <v>110</v>
      </c>
      <c r="F996">
        <v>40</v>
      </c>
      <c r="G996" t="s">
        <v>111</v>
      </c>
      <c r="H996" t="s">
        <v>192</v>
      </c>
      <c r="I996" t="s">
        <v>307</v>
      </c>
      <c r="J996" t="s">
        <v>114</v>
      </c>
      <c r="K996" t="s">
        <v>174</v>
      </c>
      <c r="L996" t="s">
        <v>1724</v>
      </c>
      <c r="M996" t="s">
        <v>102</v>
      </c>
      <c r="N996" t="s">
        <v>176</v>
      </c>
      <c r="O996" t="s">
        <v>140</v>
      </c>
      <c r="P996">
        <v>6</v>
      </c>
      <c r="Q996">
        <v>12500</v>
      </c>
      <c r="R996">
        <v>0.15</v>
      </c>
      <c r="S996">
        <v>308</v>
      </c>
      <c r="T996">
        <f>Table1_1[[#This Row],[Quantity]]*Table1_1[[#This Row],[Unit_Price]]</f>
        <v>75000</v>
      </c>
      <c r="U996">
        <f>Table1_1[[#This Row],[Discount]]*Table1_1[[#This Row],[Revenue]]</f>
        <v>11250</v>
      </c>
      <c r="V996">
        <f>Table1_1[[#This Row],[Revenue]]-Table1_1[[#This Row],[Discount_amount]]-Table1_1[[#This Row],[Shipping_Cost]]</f>
        <v>63442</v>
      </c>
      <c r="W996" t="s">
        <v>105</v>
      </c>
      <c r="X996" t="s">
        <v>129</v>
      </c>
      <c r="Y996">
        <v>2026</v>
      </c>
      <c r="Z996">
        <v>2</v>
      </c>
      <c r="AA996" t="s">
        <v>1705</v>
      </c>
      <c r="AB996" t="s">
        <v>1737</v>
      </c>
    </row>
    <row r="997" spans="1:28" x14ac:dyDescent="0.25">
      <c r="A997" s="17" t="s">
        <v>2716</v>
      </c>
      <c r="B997" s="6">
        <v>46166</v>
      </c>
      <c r="C997" t="s">
        <v>157</v>
      </c>
      <c r="D997" t="s">
        <v>1463</v>
      </c>
      <c r="E997" t="s">
        <v>95</v>
      </c>
      <c r="F997">
        <v>27</v>
      </c>
      <c r="G997" t="s">
        <v>133</v>
      </c>
      <c r="H997" t="s">
        <v>134</v>
      </c>
      <c r="I997" t="s">
        <v>135</v>
      </c>
      <c r="J997" t="s">
        <v>99</v>
      </c>
      <c r="K997" t="s">
        <v>339</v>
      </c>
      <c r="L997" t="s">
        <v>340</v>
      </c>
      <c r="M997" t="s">
        <v>102</v>
      </c>
      <c r="N997" t="s">
        <v>342</v>
      </c>
      <c r="O997" t="s">
        <v>119</v>
      </c>
      <c r="P997">
        <v>5</v>
      </c>
      <c r="Q997">
        <v>65000</v>
      </c>
      <c r="R997">
        <v>0</v>
      </c>
      <c r="S997">
        <v>174</v>
      </c>
      <c r="T997">
        <f>Table1_1[[#This Row],[Quantity]]*Table1_1[[#This Row],[Unit_Price]]</f>
        <v>325000</v>
      </c>
      <c r="U997">
        <f>Table1_1[[#This Row],[Discount]]*Table1_1[[#This Row],[Revenue]]</f>
        <v>0</v>
      </c>
      <c r="V997">
        <f>Table1_1[[#This Row],[Revenue]]-Table1_1[[#This Row],[Discount_amount]]-Table1_1[[#This Row],[Shipping_Cost]]</f>
        <v>324826</v>
      </c>
      <c r="W997" t="s">
        <v>120</v>
      </c>
      <c r="X997" t="s">
        <v>129</v>
      </c>
      <c r="Y997">
        <v>2026</v>
      </c>
      <c r="Z997">
        <v>2</v>
      </c>
      <c r="AA997" t="s">
        <v>1705</v>
      </c>
      <c r="AB997" t="s">
        <v>1712</v>
      </c>
    </row>
    <row r="998" spans="1:28" x14ac:dyDescent="0.25">
      <c r="A998" s="17" t="s">
        <v>2717</v>
      </c>
      <c r="B998" s="6">
        <v>46066</v>
      </c>
      <c r="C998" t="s">
        <v>924</v>
      </c>
      <c r="D998" t="s">
        <v>638</v>
      </c>
      <c r="E998" t="s">
        <v>95</v>
      </c>
      <c r="F998">
        <v>36</v>
      </c>
      <c r="G998" t="s">
        <v>133</v>
      </c>
      <c r="H998" t="s">
        <v>390</v>
      </c>
      <c r="I998" t="s">
        <v>391</v>
      </c>
      <c r="J998" t="s">
        <v>114</v>
      </c>
      <c r="K998" t="s">
        <v>222</v>
      </c>
      <c r="L998" t="s">
        <v>1739</v>
      </c>
      <c r="M998" t="s">
        <v>102</v>
      </c>
      <c r="N998" t="s">
        <v>103</v>
      </c>
      <c r="O998" t="s">
        <v>169</v>
      </c>
      <c r="P998">
        <v>7</v>
      </c>
      <c r="Q998">
        <v>1600</v>
      </c>
      <c r="R998">
        <v>0.05</v>
      </c>
      <c r="S998">
        <v>266</v>
      </c>
      <c r="T998">
        <f>Table1_1[[#This Row],[Quantity]]*Table1_1[[#This Row],[Unit_Price]]</f>
        <v>11200</v>
      </c>
      <c r="U998">
        <f>Table1_1[[#This Row],[Discount]]*Table1_1[[#This Row],[Revenue]]</f>
        <v>560</v>
      </c>
      <c r="V998">
        <f>Table1_1[[#This Row],[Revenue]]-Table1_1[[#This Row],[Discount_amount]]-Table1_1[[#This Row],[Shipping_Cost]]</f>
        <v>10374</v>
      </c>
      <c r="W998" t="s">
        <v>120</v>
      </c>
      <c r="X998" t="s">
        <v>141</v>
      </c>
      <c r="Y998">
        <v>2026</v>
      </c>
      <c r="Z998">
        <v>1</v>
      </c>
      <c r="AA998" t="s">
        <v>1709</v>
      </c>
      <c r="AB998" t="s">
        <v>1722</v>
      </c>
    </row>
    <row r="999" spans="1:28" x14ac:dyDescent="0.25">
      <c r="A999" s="17" t="s">
        <v>2718</v>
      </c>
      <c r="B999" s="6">
        <v>46109</v>
      </c>
      <c r="C999" t="s">
        <v>917</v>
      </c>
      <c r="D999" t="s">
        <v>227</v>
      </c>
      <c r="E999" t="s">
        <v>95</v>
      </c>
      <c r="F999">
        <v>40</v>
      </c>
      <c r="G999" t="s">
        <v>111</v>
      </c>
      <c r="H999" t="s">
        <v>145</v>
      </c>
      <c r="I999" t="s">
        <v>303</v>
      </c>
      <c r="J999" t="s">
        <v>147</v>
      </c>
      <c r="K999" t="s">
        <v>174</v>
      </c>
      <c r="L999" t="s">
        <v>1724</v>
      </c>
      <c r="M999" t="s">
        <v>102</v>
      </c>
      <c r="N999" t="s">
        <v>176</v>
      </c>
      <c r="O999" t="s">
        <v>119</v>
      </c>
      <c r="P999">
        <v>3</v>
      </c>
      <c r="Q999">
        <v>12500</v>
      </c>
      <c r="R999">
        <v>0.1</v>
      </c>
      <c r="S999">
        <v>220</v>
      </c>
      <c r="T999">
        <f>Table1_1[[#This Row],[Quantity]]*Table1_1[[#This Row],[Unit_Price]]</f>
        <v>37500</v>
      </c>
      <c r="U999">
        <f>Table1_1[[#This Row],[Discount]]*Table1_1[[#This Row],[Revenue]]</f>
        <v>3750</v>
      </c>
      <c r="V999">
        <f>Table1_1[[#This Row],[Revenue]]-Table1_1[[#This Row],[Discount_amount]]-Table1_1[[#This Row],[Shipping_Cost]]</f>
        <v>33530</v>
      </c>
      <c r="W999" t="s">
        <v>224</v>
      </c>
      <c r="X999" t="s">
        <v>129</v>
      </c>
      <c r="Y999">
        <v>2026</v>
      </c>
      <c r="Z999">
        <v>1</v>
      </c>
      <c r="AA999" t="s">
        <v>1717</v>
      </c>
      <c r="AB999" t="s">
        <v>1728</v>
      </c>
    </row>
    <row r="1000" spans="1:28" x14ac:dyDescent="0.25">
      <c r="A1000" s="17" t="s">
        <v>2719</v>
      </c>
      <c r="B1000" s="6">
        <v>46215</v>
      </c>
      <c r="C1000" t="s">
        <v>150</v>
      </c>
      <c r="D1000" t="s">
        <v>328</v>
      </c>
      <c r="E1000" t="s">
        <v>95</v>
      </c>
      <c r="F1000">
        <v>27</v>
      </c>
      <c r="G1000" t="s">
        <v>111</v>
      </c>
      <c r="H1000" t="s">
        <v>145</v>
      </c>
      <c r="I1000" t="s">
        <v>146</v>
      </c>
      <c r="J1000" t="s">
        <v>99</v>
      </c>
      <c r="K1000" t="s">
        <v>339</v>
      </c>
      <c r="L1000" t="s">
        <v>340</v>
      </c>
      <c r="M1000" t="s">
        <v>102</v>
      </c>
      <c r="N1000" t="s">
        <v>342</v>
      </c>
      <c r="O1000" t="s">
        <v>148</v>
      </c>
      <c r="P1000">
        <v>3</v>
      </c>
      <c r="Q1000">
        <v>65000</v>
      </c>
      <c r="R1000">
        <v>0</v>
      </c>
      <c r="S1000">
        <v>500</v>
      </c>
      <c r="T1000">
        <f>Table1_1[[#This Row],[Quantity]]*Table1_1[[#This Row],[Unit_Price]]</f>
        <v>195000</v>
      </c>
      <c r="U1000">
        <f>Table1_1[[#This Row],[Discount]]*Table1_1[[#This Row],[Revenue]]</f>
        <v>0</v>
      </c>
      <c r="V1000">
        <f>Table1_1[[#This Row],[Revenue]]-Table1_1[[#This Row],[Discount_amount]]-Table1_1[[#This Row],[Shipping_Cost]]</f>
        <v>194500</v>
      </c>
      <c r="W1000" t="s">
        <v>224</v>
      </c>
      <c r="X1000" t="s">
        <v>106</v>
      </c>
      <c r="Y1000">
        <v>2026</v>
      </c>
      <c r="Z1000">
        <v>3</v>
      </c>
      <c r="AA1000" t="s">
        <v>1702</v>
      </c>
      <c r="AB1000" t="s">
        <v>1712</v>
      </c>
    </row>
    <row r="1001" spans="1:28" x14ac:dyDescent="0.25">
      <c r="A1001" s="17" t="s">
        <v>2720</v>
      </c>
      <c r="B1001" s="6">
        <v>46044</v>
      </c>
      <c r="C1001" t="s">
        <v>1168</v>
      </c>
      <c r="D1001" t="s">
        <v>456</v>
      </c>
      <c r="E1001" t="s">
        <v>110</v>
      </c>
      <c r="F1001">
        <v>38</v>
      </c>
      <c r="G1001" t="s">
        <v>111</v>
      </c>
      <c r="H1001" t="s">
        <v>112</v>
      </c>
      <c r="I1001" t="s">
        <v>113</v>
      </c>
      <c r="J1001" t="s">
        <v>114</v>
      </c>
      <c r="K1001" t="s">
        <v>115</v>
      </c>
      <c r="L1001" t="s">
        <v>116</v>
      </c>
      <c r="M1001" t="s">
        <v>117</v>
      </c>
      <c r="N1001" t="s">
        <v>118</v>
      </c>
      <c r="O1001" t="s">
        <v>104</v>
      </c>
      <c r="P1001">
        <v>1</v>
      </c>
      <c r="Q1001">
        <v>1600</v>
      </c>
      <c r="R1001">
        <v>0.1</v>
      </c>
      <c r="S1001">
        <v>261</v>
      </c>
      <c r="T1001">
        <f>Table1_1[[#This Row],[Quantity]]*Table1_1[[#This Row],[Unit_Price]]</f>
        <v>1600</v>
      </c>
      <c r="U1001">
        <f>Table1_1[[#This Row],[Discount]]*Table1_1[[#This Row],[Revenue]]</f>
        <v>160</v>
      </c>
      <c r="V1001">
        <f>Table1_1[[#This Row],[Revenue]]-Table1_1[[#This Row],[Discount_amount]]-Table1_1[[#This Row],[Shipping_Cost]]</f>
        <v>1179</v>
      </c>
      <c r="W1001" t="s">
        <v>1708</v>
      </c>
      <c r="X1001" t="s">
        <v>129</v>
      </c>
      <c r="Y1001">
        <v>2026</v>
      </c>
      <c r="Z1001">
        <v>1</v>
      </c>
      <c r="AA1001" t="s">
        <v>1735</v>
      </c>
      <c r="AB1001" t="s">
        <v>1720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workbookViewId="0">
      <pane ySplit="1" topLeftCell="A2" activePane="bottomLeft" state="frozen"/>
      <selection pane="bottomLeft" sqref="A1:F13"/>
    </sheetView>
  </sheetViews>
  <sheetFormatPr defaultRowHeight="15" x14ac:dyDescent="0.25"/>
  <cols>
    <col min="1" max="1" width="12.85546875" customWidth="1"/>
    <col min="2" max="2" width="17" customWidth="1"/>
    <col min="3" max="3" width="13" customWidth="1"/>
    <col min="4" max="4" width="15.28515625" customWidth="1"/>
    <col min="5" max="5" width="15.85546875" customWidth="1"/>
    <col min="6" max="6" width="12.42578125" customWidth="1"/>
  </cols>
  <sheetData>
    <row r="1" spans="1:6" x14ac:dyDescent="0.25">
      <c r="A1" s="5" t="s">
        <v>81</v>
      </c>
      <c r="B1" s="5" t="s">
        <v>82</v>
      </c>
      <c r="C1" s="5" t="s">
        <v>83</v>
      </c>
      <c r="D1" s="5" t="s">
        <v>84</v>
      </c>
      <c r="E1" s="5" t="s">
        <v>1692</v>
      </c>
      <c r="F1" s="5" t="s">
        <v>87</v>
      </c>
    </row>
    <row r="2" spans="1:6" x14ac:dyDescent="0.25">
      <c r="A2" t="s">
        <v>339</v>
      </c>
      <c r="B2" t="s">
        <v>340</v>
      </c>
      <c r="C2" t="s">
        <v>102</v>
      </c>
      <c r="D2" t="s">
        <v>342</v>
      </c>
      <c r="E2" s="4">
        <v>42000</v>
      </c>
      <c r="F2" s="4">
        <v>65000</v>
      </c>
    </row>
    <row r="3" spans="1:6" x14ac:dyDescent="0.25">
      <c r="A3" t="s">
        <v>100</v>
      </c>
      <c r="B3" t="s">
        <v>101</v>
      </c>
      <c r="C3" t="s">
        <v>102</v>
      </c>
      <c r="D3" t="s">
        <v>103</v>
      </c>
      <c r="E3" s="4">
        <v>450</v>
      </c>
      <c r="F3" s="4">
        <v>850</v>
      </c>
    </row>
    <row r="4" spans="1:6" x14ac:dyDescent="0.25">
      <c r="A4" t="s">
        <v>310</v>
      </c>
      <c r="B4" t="s">
        <v>311</v>
      </c>
      <c r="C4" t="s">
        <v>102</v>
      </c>
      <c r="D4" t="s">
        <v>103</v>
      </c>
      <c r="E4" s="4">
        <v>700</v>
      </c>
      <c r="F4" s="4">
        <v>1200</v>
      </c>
    </row>
    <row r="5" spans="1:6" x14ac:dyDescent="0.25">
      <c r="A5" t="s">
        <v>174</v>
      </c>
      <c r="B5" t="s">
        <v>175</v>
      </c>
      <c r="C5" t="s">
        <v>102</v>
      </c>
      <c r="D5" t="s">
        <v>176</v>
      </c>
      <c r="E5" s="4">
        <v>8500</v>
      </c>
      <c r="F5" s="4">
        <v>12500</v>
      </c>
    </row>
    <row r="6" spans="1:6" x14ac:dyDescent="0.25">
      <c r="A6" t="s">
        <v>222</v>
      </c>
      <c r="B6" t="s">
        <v>223</v>
      </c>
      <c r="C6" t="s">
        <v>102</v>
      </c>
      <c r="D6" t="s">
        <v>103</v>
      </c>
      <c r="E6" s="4">
        <v>900</v>
      </c>
      <c r="F6" s="4">
        <v>1600</v>
      </c>
    </row>
    <row r="7" spans="1:6" x14ac:dyDescent="0.25">
      <c r="A7" t="s">
        <v>124</v>
      </c>
      <c r="B7" t="s">
        <v>125</v>
      </c>
      <c r="C7" t="s">
        <v>126</v>
      </c>
      <c r="D7" t="s">
        <v>127</v>
      </c>
      <c r="E7" s="4">
        <v>5500</v>
      </c>
      <c r="F7" s="4">
        <v>8500</v>
      </c>
    </row>
    <row r="8" spans="1:6" x14ac:dyDescent="0.25">
      <c r="A8" t="s">
        <v>238</v>
      </c>
      <c r="B8" t="s">
        <v>239</v>
      </c>
      <c r="C8" t="s">
        <v>126</v>
      </c>
      <c r="D8" t="s">
        <v>240</v>
      </c>
      <c r="E8" s="4">
        <v>7000</v>
      </c>
      <c r="F8" s="4">
        <v>10500</v>
      </c>
    </row>
    <row r="9" spans="1:6" x14ac:dyDescent="0.25">
      <c r="A9" t="s">
        <v>230</v>
      </c>
      <c r="B9" t="s">
        <v>231</v>
      </c>
      <c r="C9" t="s">
        <v>232</v>
      </c>
      <c r="D9" t="s">
        <v>233</v>
      </c>
      <c r="E9" s="4">
        <v>180</v>
      </c>
      <c r="F9" s="4">
        <v>300</v>
      </c>
    </row>
    <row r="10" spans="1:6" x14ac:dyDescent="0.25">
      <c r="A10" t="s">
        <v>254</v>
      </c>
      <c r="B10" t="s">
        <v>255</v>
      </c>
      <c r="C10" t="s">
        <v>232</v>
      </c>
      <c r="D10" t="s">
        <v>256</v>
      </c>
      <c r="E10" s="4">
        <v>220</v>
      </c>
      <c r="F10" s="4">
        <v>400</v>
      </c>
    </row>
    <row r="11" spans="1:6" x14ac:dyDescent="0.25">
      <c r="A11" t="s">
        <v>115</v>
      </c>
      <c r="B11" t="s">
        <v>116</v>
      </c>
      <c r="C11" t="s">
        <v>117</v>
      </c>
      <c r="D11" t="s">
        <v>118</v>
      </c>
      <c r="E11" s="4">
        <v>900</v>
      </c>
      <c r="F11" s="4">
        <v>1600</v>
      </c>
    </row>
    <row r="12" spans="1:6" x14ac:dyDescent="0.25">
      <c r="A12" t="s">
        <v>182</v>
      </c>
      <c r="B12" t="s">
        <v>183</v>
      </c>
      <c r="C12" t="s">
        <v>138</v>
      </c>
      <c r="D12" t="s">
        <v>184</v>
      </c>
      <c r="E12" s="4">
        <v>350</v>
      </c>
      <c r="F12" s="4">
        <v>650</v>
      </c>
    </row>
    <row r="13" spans="1:6" x14ac:dyDescent="0.25">
      <c r="A13" t="s">
        <v>136</v>
      </c>
      <c r="B13" t="s">
        <v>137</v>
      </c>
      <c r="C13" t="s">
        <v>138</v>
      </c>
      <c r="D13" t="s">
        <v>139</v>
      </c>
      <c r="E13" s="4">
        <v>700</v>
      </c>
      <c r="F13" s="4">
        <v>1200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45"/>
  <sheetViews>
    <sheetView workbookViewId="0">
      <pane ySplit="1" topLeftCell="A2" activePane="bottomLeft" state="frozen"/>
      <selection pane="bottomLeft" activeCell="B11" sqref="B11"/>
    </sheetView>
  </sheetViews>
  <sheetFormatPr defaultRowHeight="15" x14ac:dyDescent="0.25"/>
  <cols>
    <col min="1" max="1" width="14.5703125" customWidth="1"/>
    <col min="2" max="2" width="17" customWidth="1"/>
  </cols>
  <sheetData>
    <row r="1" spans="1:2" x14ac:dyDescent="0.25">
      <c r="A1" s="5" t="s">
        <v>73</v>
      </c>
      <c r="B1" s="5" t="s">
        <v>1693</v>
      </c>
    </row>
    <row r="2" spans="1:2" x14ac:dyDescent="0.25">
      <c r="A2" t="s">
        <v>522</v>
      </c>
      <c r="B2" t="s">
        <v>1694</v>
      </c>
    </row>
    <row r="3" spans="1:2" x14ac:dyDescent="0.25">
      <c r="A3" t="s">
        <v>330</v>
      </c>
      <c r="B3" t="s">
        <v>1694</v>
      </c>
    </row>
    <row r="4" spans="1:2" x14ac:dyDescent="0.25">
      <c r="A4" t="s">
        <v>497</v>
      </c>
      <c r="B4" t="s">
        <v>1694</v>
      </c>
    </row>
    <row r="5" spans="1:2" x14ac:dyDescent="0.25">
      <c r="A5" t="s">
        <v>910</v>
      </c>
      <c r="B5" t="s">
        <v>1695</v>
      </c>
    </row>
    <row r="6" spans="1:2" x14ac:dyDescent="0.25">
      <c r="A6" t="s">
        <v>205</v>
      </c>
      <c r="B6" t="s">
        <v>1694</v>
      </c>
    </row>
    <row r="7" spans="1:2" x14ac:dyDescent="0.25">
      <c r="A7" t="s">
        <v>553</v>
      </c>
      <c r="B7" t="s">
        <v>1696</v>
      </c>
    </row>
    <row r="8" spans="1:2" x14ac:dyDescent="0.25">
      <c r="A8" t="s">
        <v>891</v>
      </c>
      <c r="B8" t="s">
        <v>1695</v>
      </c>
    </row>
    <row r="9" spans="1:2" x14ac:dyDescent="0.25">
      <c r="A9" t="s">
        <v>455</v>
      </c>
      <c r="B9" t="s">
        <v>1695</v>
      </c>
    </row>
    <row r="10" spans="1:2" x14ac:dyDescent="0.25">
      <c r="A10" t="s">
        <v>1031</v>
      </c>
      <c r="B10" t="s">
        <v>1696</v>
      </c>
    </row>
    <row r="11" spans="1:2" x14ac:dyDescent="0.25">
      <c r="A11" t="s">
        <v>1166</v>
      </c>
      <c r="B11" t="s">
        <v>1695</v>
      </c>
    </row>
    <row r="12" spans="1:2" x14ac:dyDescent="0.25">
      <c r="A12" t="s">
        <v>1257</v>
      </c>
      <c r="B12" t="s">
        <v>1694</v>
      </c>
    </row>
    <row r="13" spans="1:2" x14ac:dyDescent="0.25">
      <c r="A13" t="s">
        <v>451</v>
      </c>
      <c r="B13" t="s">
        <v>1694</v>
      </c>
    </row>
    <row r="14" spans="1:2" x14ac:dyDescent="0.25">
      <c r="A14" t="s">
        <v>347</v>
      </c>
      <c r="B14" t="s">
        <v>1694</v>
      </c>
    </row>
    <row r="15" spans="1:2" x14ac:dyDescent="0.25">
      <c r="A15" t="s">
        <v>621</v>
      </c>
      <c r="B15" t="s">
        <v>1695</v>
      </c>
    </row>
    <row r="16" spans="1:2" x14ac:dyDescent="0.25">
      <c r="A16" t="s">
        <v>687</v>
      </c>
      <c r="B16" t="s">
        <v>1695</v>
      </c>
    </row>
    <row r="17" spans="1:2" x14ac:dyDescent="0.25">
      <c r="A17" t="s">
        <v>660</v>
      </c>
      <c r="B17" t="s">
        <v>1694</v>
      </c>
    </row>
    <row r="18" spans="1:2" x14ac:dyDescent="0.25">
      <c r="A18" t="s">
        <v>279</v>
      </c>
      <c r="B18" t="s">
        <v>1694</v>
      </c>
    </row>
    <row r="19" spans="1:2" x14ac:dyDescent="0.25">
      <c r="A19" t="s">
        <v>1210</v>
      </c>
      <c r="B19" t="s">
        <v>1694</v>
      </c>
    </row>
    <row r="20" spans="1:2" x14ac:dyDescent="0.25">
      <c r="A20" t="s">
        <v>417</v>
      </c>
      <c r="B20" t="s">
        <v>1694</v>
      </c>
    </row>
    <row r="21" spans="1:2" x14ac:dyDescent="0.25">
      <c r="A21" t="s">
        <v>1037</v>
      </c>
      <c r="B21" t="s">
        <v>1695</v>
      </c>
    </row>
    <row r="22" spans="1:2" x14ac:dyDescent="0.25">
      <c r="A22" t="s">
        <v>1642</v>
      </c>
      <c r="B22" t="s">
        <v>1694</v>
      </c>
    </row>
    <row r="23" spans="1:2" x14ac:dyDescent="0.25">
      <c r="A23" t="s">
        <v>323</v>
      </c>
      <c r="B23" t="s">
        <v>1696</v>
      </c>
    </row>
    <row r="24" spans="1:2" x14ac:dyDescent="0.25">
      <c r="A24" t="s">
        <v>539</v>
      </c>
      <c r="B24" t="s">
        <v>1694</v>
      </c>
    </row>
    <row r="25" spans="1:2" x14ac:dyDescent="0.25">
      <c r="A25" t="s">
        <v>598</v>
      </c>
      <c r="B25" t="s">
        <v>1694</v>
      </c>
    </row>
    <row r="26" spans="1:2" x14ac:dyDescent="0.25">
      <c r="A26" t="s">
        <v>200</v>
      </c>
      <c r="B26" t="s">
        <v>1694</v>
      </c>
    </row>
    <row r="27" spans="1:2" x14ac:dyDescent="0.25">
      <c r="A27" t="s">
        <v>594</v>
      </c>
      <c r="B27" t="s">
        <v>1695</v>
      </c>
    </row>
    <row r="28" spans="1:2" x14ac:dyDescent="0.25">
      <c r="A28" t="s">
        <v>337</v>
      </c>
      <c r="B28" t="s">
        <v>1696</v>
      </c>
    </row>
    <row r="29" spans="1:2" x14ac:dyDescent="0.25">
      <c r="A29" t="s">
        <v>461</v>
      </c>
      <c r="B29" t="s">
        <v>1694</v>
      </c>
    </row>
    <row r="30" spans="1:2" x14ac:dyDescent="0.25">
      <c r="A30" t="s">
        <v>637</v>
      </c>
      <c r="B30" t="s">
        <v>1694</v>
      </c>
    </row>
    <row r="31" spans="1:2" x14ac:dyDescent="0.25">
      <c r="A31" t="s">
        <v>432</v>
      </c>
      <c r="B31" t="s">
        <v>1695</v>
      </c>
    </row>
    <row r="32" spans="1:2" x14ac:dyDescent="0.25">
      <c r="A32" t="s">
        <v>350</v>
      </c>
      <c r="B32" t="s">
        <v>1695</v>
      </c>
    </row>
    <row r="33" spans="1:2" x14ac:dyDescent="0.25">
      <c r="A33" t="s">
        <v>525</v>
      </c>
      <c r="B33" t="s">
        <v>1695</v>
      </c>
    </row>
    <row r="34" spans="1:2" x14ac:dyDescent="0.25">
      <c r="A34" t="s">
        <v>802</v>
      </c>
      <c r="B34" t="s">
        <v>1696</v>
      </c>
    </row>
    <row r="35" spans="1:2" x14ac:dyDescent="0.25">
      <c r="A35" t="s">
        <v>263</v>
      </c>
      <c r="B35" t="s">
        <v>1695</v>
      </c>
    </row>
    <row r="36" spans="1:2" x14ac:dyDescent="0.25">
      <c r="A36" t="s">
        <v>548</v>
      </c>
      <c r="B36" t="s">
        <v>1694</v>
      </c>
    </row>
    <row r="37" spans="1:2" x14ac:dyDescent="0.25">
      <c r="A37" t="s">
        <v>1240</v>
      </c>
      <c r="B37" t="s">
        <v>1696</v>
      </c>
    </row>
    <row r="38" spans="1:2" x14ac:dyDescent="0.25">
      <c r="A38" t="s">
        <v>364</v>
      </c>
      <c r="B38" t="s">
        <v>1694</v>
      </c>
    </row>
    <row r="39" spans="1:2" x14ac:dyDescent="0.25">
      <c r="A39" t="s">
        <v>282</v>
      </c>
      <c r="B39" t="s">
        <v>1694</v>
      </c>
    </row>
    <row r="40" spans="1:2" x14ac:dyDescent="0.25">
      <c r="A40" t="s">
        <v>839</v>
      </c>
      <c r="B40" t="s">
        <v>1695</v>
      </c>
    </row>
    <row r="41" spans="1:2" x14ac:dyDescent="0.25">
      <c r="A41" t="s">
        <v>150</v>
      </c>
      <c r="B41" t="s">
        <v>1695</v>
      </c>
    </row>
    <row r="42" spans="1:2" x14ac:dyDescent="0.25">
      <c r="A42" t="s">
        <v>299</v>
      </c>
      <c r="B42" t="s">
        <v>1694</v>
      </c>
    </row>
    <row r="43" spans="1:2" x14ac:dyDescent="0.25">
      <c r="A43" t="s">
        <v>408</v>
      </c>
      <c r="B43" t="s">
        <v>1694</v>
      </c>
    </row>
    <row r="44" spans="1:2" x14ac:dyDescent="0.25">
      <c r="A44" t="s">
        <v>358</v>
      </c>
      <c r="B44" t="s">
        <v>1695</v>
      </c>
    </row>
    <row r="45" spans="1:2" x14ac:dyDescent="0.25">
      <c r="A45" t="s">
        <v>518</v>
      </c>
      <c r="B45" t="s">
        <v>1695</v>
      </c>
    </row>
    <row r="46" spans="1:2" x14ac:dyDescent="0.25">
      <c r="A46" t="s">
        <v>108</v>
      </c>
      <c r="B46" t="s">
        <v>1696</v>
      </c>
    </row>
    <row r="47" spans="1:2" x14ac:dyDescent="0.25">
      <c r="A47" t="s">
        <v>1023</v>
      </c>
      <c r="B47" t="s">
        <v>1694</v>
      </c>
    </row>
    <row r="48" spans="1:2" x14ac:dyDescent="0.25">
      <c r="A48" t="s">
        <v>405</v>
      </c>
      <c r="B48" t="s">
        <v>1694</v>
      </c>
    </row>
    <row r="49" spans="1:2" x14ac:dyDescent="0.25">
      <c r="A49" t="s">
        <v>671</v>
      </c>
      <c r="B49" t="s">
        <v>1695</v>
      </c>
    </row>
    <row r="50" spans="1:2" x14ac:dyDescent="0.25">
      <c r="A50" t="s">
        <v>252</v>
      </c>
      <c r="B50" t="s">
        <v>1696</v>
      </c>
    </row>
    <row r="51" spans="1:2" x14ac:dyDescent="0.25">
      <c r="A51" t="s">
        <v>305</v>
      </c>
      <c r="B51" t="s">
        <v>1696</v>
      </c>
    </row>
    <row r="52" spans="1:2" x14ac:dyDescent="0.25">
      <c r="A52" t="s">
        <v>1306</v>
      </c>
      <c r="B52" t="s">
        <v>1696</v>
      </c>
    </row>
    <row r="53" spans="1:2" x14ac:dyDescent="0.25">
      <c r="A53" t="s">
        <v>533</v>
      </c>
      <c r="B53" t="s">
        <v>1694</v>
      </c>
    </row>
    <row r="54" spans="1:2" x14ac:dyDescent="0.25">
      <c r="A54" t="s">
        <v>753</v>
      </c>
      <c r="B54" t="s">
        <v>1694</v>
      </c>
    </row>
    <row r="55" spans="1:2" x14ac:dyDescent="0.25">
      <c r="A55" t="s">
        <v>718</v>
      </c>
      <c r="B55" t="s">
        <v>1695</v>
      </c>
    </row>
    <row r="56" spans="1:2" x14ac:dyDescent="0.25">
      <c r="A56" t="s">
        <v>835</v>
      </c>
      <c r="B56" t="s">
        <v>1694</v>
      </c>
    </row>
    <row r="57" spans="1:2" x14ac:dyDescent="0.25">
      <c r="A57" t="s">
        <v>1006</v>
      </c>
      <c r="B57" t="s">
        <v>1696</v>
      </c>
    </row>
    <row r="58" spans="1:2" x14ac:dyDescent="0.25">
      <c r="A58" t="s">
        <v>1008</v>
      </c>
      <c r="B58" t="s">
        <v>1696</v>
      </c>
    </row>
    <row r="59" spans="1:2" x14ac:dyDescent="0.25">
      <c r="A59" t="s">
        <v>293</v>
      </c>
      <c r="B59" t="s">
        <v>1695</v>
      </c>
    </row>
    <row r="60" spans="1:2" x14ac:dyDescent="0.25">
      <c r="A60" t="s">
        <v>784</v>
      </c>
      <c r="B60" t="s">
        <v>1694</v>
      </c>
    </row>
    <row r="61" spans="1:2" x14ac:dyDescent="0.25">
      <c r="A61" t="s">
        <v>376</v>
      </c>
      <c r="B61" t="s">
        <v>1696</v>
      </c>
    </row>
    <row r="62" spans="1:2" x14ac:dyDescent="0.25">
      <c r="A62" t="s">
        <v>875</v>
      </c>
      <c r="B62" t="s">
        <v>1694</v>
      </c>
    </row>
    <row r="63" spans="1:2" x14ac:dyDescent="0.25">
      <c r="A63" t="s">
        <v>939</v>
      </c>
      <c r="B63" t="s">
        <v>1694</v>
      </c>
    </row>
    <row r="64" spans="1:2" x14ac:dyDescent="0.25">
      <c r="A64" t="s">
        <v>832</v>
      </c>
      <c r="B64" t="s">
        <v>1694</v>
      </c>
    </row>
    <row r="65" spans="1:2" x14ac:dyDescent="0.25">
      <c r="A65" t="s">
        <v>917</v>
      </c>
      <c r="B65" t="s">
        <v>1694</v>
      </c>
    </row>
    <row r="66" spans="1:2" x14ac:dyDescent="0.25">
      <c r="A66" t="s">
        <v>485</v>
      </c>
      <c r="B66" t="s">
        <v>1695</v>
      </c>
    </row>
    <row r="67" spans="1:2" x14ac:dyDescent="0.25">
      <c r="A67" t="s">
        <v>581</v>
      </c>
      <c r="B67" t="s">
        <v>1695</v>
      </c>
    </row>
    <row r="68" spans="1:2" x14ac:dyDescent="0.25">
      <c r="A68" t="s">
        <v>1173</v>
      </c>
      <c r="B68" t="s">
        <v>1694</v>
      </c>
    </row>
    <row r="69" spans="1:2" x14ac:dyDescent="0.25">
      <c r="A69" t="s">
        <v>171</v>
      </c>
      <c r="B69" t="s">
        <v>1695</v>
      </c>
    </row>
    <row r="70" spans="1:2" x14ac:dyDescent="0.25">
      <c r="A70" t="s">
        <v>378</v>
      </c>
      <c r="B70" t="s">
        <v>1694</v>
      </c>
    </row>
    <row r="71" spans="1:2" x14ac:dyDescent="0.25">
      <c r="A71" t="s">
        <v>713</v>
      </c>
      <c r="B71" t="s">
        <v>1696</v>
      </c>
    </row>
    <row r="72" spans="1:2" x14ac:dyDescent="0.25">
      <c r="A72" t="s">
        <v>869</v>
      </c>
      <c r="B72" t="s">
        <v>1695</v>
      </c>
    </row>
    <row r="73" spans="1:2" x14ac:dyDescent="0.25">
      <c r="A73" t="s">
        <v>1207</v>
      </c>
      <c r="B73" t="s">
        <v>1694</v>
      </c>
    </row>
    <row r="74" spans="1:2" x14ac:dyDescent="0.25">
      <c r="A74" t="s">
        <v>213</v>
      </c>
      <c r="B74" t="s">
        <v>1694</v>
      </c>
    </row>
    <row r="75" spans="1:2" x14ac:dyDescent="0.25">
      <c r="A75" t="s">
        <v>507</v>
      </c>
      <c r="B75" t="s">
        <v>1694</v>
      </c>
    </row>
    <row r="76" spans="1:2" x14ac:dyDescent="0.25">
      <c r="A76" t="s">
        <v>510</v>
      </c>
      <c r="B76" t="s">
        <v>1694</v>
      </c>
    </row>
    <row r="77" spans="1:2" x14ac:dyDescent="0.25">
      <c r="A77" t="s">
        <v>730</v>
      </c>
      <c r="B77" t="s">
        <v>1695</v>
      </c>
    </row>
    <row r="78" spans="1:2" x14ac:dyDescent="0.25">
      <c r="A78" t="s">
        <v>244</v>
      </c>
      <c r="B78" t="s">
        <v>1694</v>
      </c>
    </row>
    <row r="79" spans="1:2" x14ac:dyDescent="0.25">
      <c r="A79" t="s">
        <v>235</v>
      </c>
      <c r="B79" t="s">
        <v>1694</v>
      </c>
    </row>
    <row r="80" spans="1:2" x14ac:dyDescent="0.25">
      <c r="A80" t="s">
        <v>617</v>
      </c>
      <c r="B80" t="s">
        <v>1694</v>
      </c>
    </row>
    <row r="81" spans="1:2" x14ac:dyDescent="0.25">
      <c r="A81" t="s">
        <v>439</v>
      </c>
      <c r="B81" t="s">
        <v>1695</v>
      </c>
    </row>
    <row r="82" spans="1:2" x14ac:dyDescent="0.25">
      <c r="A82" t="s">
        <v>746</v>
      </c>
      <c r="B82" t="s">
        <v>1694</v>
      </c>
    </row>
    <row r="83" spans="1:2" x14ac:dyDescent="0.25">
      <c r="A83" t="s">
        <v>949</v>
      </c>
      <c r="B83" t="s">
        <v>1696</v>
      </c>
    </row>
    <row r="84" spans="1:2" x14ac:dyDescent="0.25">
      <c r="A84" t="s">
        <v>994</v>
      </c>
      <c r="B84" t="s">
        <v>1696</v>
      </c>
    </row>
    <row r="85" spans="1:2" x14ac:dyDescent="0.25">
      <c r="A85" t="s">
        <v>502</v>
      </c>
      <c r="B85" t="s">
        <v>1694</v>
      </c>
    </row>
    <row r="86" spans="1:2" x14ac:dyDescent="0.25">
      <c r="A86" t="s">
        <v>1508</v>
      </c>
      <c r="B86" t="s">
        <v>1694</v>
      </c>
    </row>
    <row r="87" spans="1:2" x14ac:dyDescent="0.25">
      <c r="A87" t="s">
        <v>826</v>
      </c>
      <c r="B87" t="s">
        <v>1694</v>
      </c>
    </row>
    <row r="88" spans="1:2" x14ac:dyDescent="0.25">
      <c r="A88" t="s">
        <v>1335</v>
      </c>
      <c r="B88" t="s">
        <v>1694</v>
      </c>
    </row>
    <row r="89" spans="1:2" x14ac:dyDescent="0.25">
      <c r="A89" t="s">
        <v>771</v>
      </c>
      <c r="B89" t="s">
        <v>1696</v>
      </c>
    </row>
    <row r="90" spans="1:2" x14ac:dyDescent="0.25">
      <c r="A90" t="s">
        <v>131</v>
      </c>
      <c r="B90" t="s">
        <v>1695</v>
      </c>
    </row>
    <row r="91" spans="1:2" x14ac:dyDescent="0.25">
      <c r="A91" t="s">
        <v>987</v>
      </c>
      <c r="B91" t="s">
        <v>1694</v>
      </c>
    </row>
    <row r="92" spans="1:2" x14ac:dyDescent="0.25">
      <c r="A92" t="s">
        <v>143</v>
      </c>
      <c r="B92" t="s">
        <v>1694</v>
      </c>
    </row>
    <row r="93" spans="1:2" x14ac:dyDescent="0.25">
      <c r="A93" t="s">
        <v>419</v>
      </c>
      <c r="B93" t="s">
        <v>1694</v>
      </c>
    </row>
    <row r="94" spans="1:2" x14ac:dyDescent="0.25">
      <c r="A94" t="s">
        <v>493</v>
      </c>
      <c r="B94" t="s">
        <v>1694</v>
      </c>
    </row>
    <row r="95" spans="1:2" x14ac:dyDescent="0.25">
      <c r="A95" t="s">
        <v>190</v>
      </c>
      <c r="B95" t="s">
        <v>1696</v>
      </c>
    </row>
    <row r="96" spans="1:2" x14ac:dyDescent="0.25">
      <c r="A96" t="s">
        <v>677</v>
      </c>
      <c r="B96" t="s">
        <v>1696</v>
      </c>
    </row>
    <row r="97" spans="1:2" x14ac:dyDescent="0.25">
      <c r="A97" t="s">
        <v>934</v>
      </c>
      <c r="B97" t="s">
        <v>1696</v>
      </c>
    </row>
    <row r="98" spans="1:2" x14ac:dyDescent="0.25">
      <c r="A98" t="s">
        <v>422</v>
      </c>
      <c r="B98" t="s">
        <v>1694</v>
      </c>
    </row>
    <row r="99" spans="1:2" x14ac:dyDescent="0.25">
      <c r="A99" t="s">
        <v>536</v>
      </c>
      <c r="B99" t="s">
        <v>1694</v>
      </c>
    </row>
    <row r="100" spans="1:2" x14ac:dyDescent="0.25">
      <c r="A100" t="s">
        <v>696</v>
      </c>
      <c r="B100" t="s">
        <v>1694</v>
      </c>
    </row>
    <row r="101" spans="1:2" x14ac:dyDescent="0.25">
      <c r="A101" t="s">
        <v>487</v>
      </c>
      <c r="B101" t="s">
        <v>1695</v>
      </c>
    </row>
    <row r="102" spans="1:2" x14ac:dyDescent="0.25">
      <c r="A102" t="s">
        <v>750</v>
      </c>
      <c r="B102" t="s">
        <v>1696</v>
      </c>
    </row>
    <row r="103" spans="1:2" x14ac:dyDescent="0.25">
      <c r="A103" t="s">
        <v>210</v>
      </c>
      <c r="B103" t="s">
        <v>1695</v>
      </c>
    </row>
    <row r="104" spans="1:2" x14ac:dyDescent="0.25">
      <c r="A104" t="s">
        <v>1147</v>
      </c>
      <c r="B104" t="s">
        <v>1694</v>
      </c>
    </row>
    <row r="105" spans="1:2" x14ac:dyDescent="0.25">
      <c r="A105" t="s">
        <v>737</v>
      </c>
      <c r="B105" t="s">
        <v>1694</v>
      </c>
    </row>
    <row r="106" spans="1:2" x14ac:dyDescent="0.25">
      <c r="A106" t="s">
        <v>674</v>
      </c>
      <c r="B106" t="s">
        <v>1696</v>
      </c>
    </row>
    <row r="107" spans="1:2" x14ac:dyDescent="0.25">
      <c r="A107" t="s">
        <v>693</v>
      </c>
      <c r="B107" t="s">
        <v>1694</v>
      </c>
    </row>
    <row r="108" spans="1:2" x14ac:dyDescent="0.25">
      <c r="A108" t="s">
        <v>269</v>
      </c>
      <c r="B108" t="s">
        <v>1696</v>
      </c>
    </row>
    <row r="109" spans="1:2" x14ac:dyDescent="0.25">
      <c r="A109" t="s">
        <v>444</v>
      </c>
      <c r="B109" t="s">
        <v>1694</v>
      </c>
    </row>
    <row r="110" spans="1:2" x14ac:dyDescent="0.25">
      <c r="A110" t="s">
        <v>545</v>
      </c>
      <c r="B110" t="s">
        <v>1695</v>
      </c>
    </row>
    <row r="111" spans="1:2" x14ac:dyDescent="0.25">
      <c r="A111" t="s">
        <v>361</v>
      </c>
      <c r="B111" t="s">
        <v>1694</v>
      </c>
    </row>
    <row r="112" spans="1:2" x14ac:dyDescent="0.25">
      <c r="A112" t="s">
        <v>436</v>
      </c>
      <c r="B112" t="s">
        <v>1695</v>
      </c>
    </row>
    <row r="113" spans="1:2" x14ac:dyDescent="0.25">
      <c r="A113" t="s">
        <v>344</v>
      </c>
      <c r="B113" t="s">
        <v>1694</v>
      </c>
    </row>
    <row r="114" spans="1:2" x14ac:dyDescent="0.25">
      <c r="A114" t="s">
        <v>1513</v>
      </c>
      <c r="B114" t="s">
        <v>1694</v>
      </c>
    </row>
    <row r="115" spans="1:2" x14ac:dyDescent="0.25">
      <c r="A115" t="s">
        <v>924</v>
      </c>
      <c r="B115" t="s">
        <v>1694</v>
      </c>
    </row>
    <row r="116" spans="1:2" x14ac:dyDescent="0.25">
      <c r="A116" t="s">
        <v>830</v>
      </c>
      <c r="B116" t="s">
        <v>1694</v>
      </c>
    </row>
    <row r="117" spans="1:2" x14ac:dyDescent="0.25">
      <c r="A117" t="s">
        <v>936</v>
      </c>
      <c r="B117" t="s">
        <v>1695</v>
      </c>
    </row>
    <row r="118" spans="1:2" x14ac:dyDescent="0.25">
      <c r="A118" t="s">
        <v>781</v>
      </c>
      <c r="B118" t="s">
        <v>1695</v>
      </c>
    </row>
    <row r="119" spans="1:2" x14ac:dyDescent="0.25">
      <c r="A119" t="s">
        <v>458</v>
      </c>
      <c r="B119" t="s">
        <v>1695</v>
      </c>
    </row>
    <row r="120" spans="1:2" x14ac:dyDescent="0.25">
      <c r="A120" t="s">
        <v>504</v>
      </c>
      <c r="B120" t="s">
        <v>1695</v>
      </c>
    </row>
    <row r="121" spans="1:2" x14ac:dyDescent="0.25">
      <c r="A121" t="s">
        <v>1203</v>
      </c>
      <c r="B121" t="s">
        <v>1696</v>
      </c>
    </row>
    <row r="122" spans="1:2" x14ac:dyDescent="0.25">
      <c r="A122" t="s">
        <v>196</v>
      </c>
      <c r="B122" t="s">
        <v>1694</v>
      </c>
    </row>
    <row r="123" spans="1:2" x14ac:dyDescent="0.25">
      <c r="A123" t="s">
        <v>665</v>
      </c>
      <c r="B123" t="s">
        <v>1695</v>
      </c>
    </row>
    <row r="124" spans="1:2" x14ac:dyDescent="0.25">
      <c r="A124" t="s">
        <v>1117</v>
      </c>
      <c r="B124" t="s">
        <v>1694</v>
      </c>
    </row>
    <row r="125" spans="1:2" x14ac:dyDescent="0.25">
      <c r="A125" t="s">
        <v>1077</v>
      </c>
      <c r="B125" t="s">
        <v>1695</v>
      </c>
    </row>
    <row r="126" spans="1:2" x14ac:dyDescent="0.25">
      <c r="A126" t="s">
        <v>1051</v>
      </c>
      <c r="B126" t="s">
        <v>1694</v>
      </c>
    </row>
    <row r="127" spans="1:2" x14ac:dyDescent="0.25">
      <c r="A127" t="s">
        <v>296</v>
      </c>
      <c r="B127" t="s">
        <v>1696</v>
      </c>
    </row>
    <row r="128" spans="1:2" x14ac:dyDescent="0.25">
      <c r="A128" t="s">
        <v>1313</v>
      </c>
      <c r="B128" t="s">
        <v>1694</v>
      </c>
    </row>
    <row r="129" spans="1:2" x14ac:dyDescent="0.25">
      <c r="A129" t="s">
        <v>290</v>
      </c>
      <c r="B129" t="s">
        <v>1694</v>
      </c>
    </row>
    <row r="130" spans="1:2" x14ac:dyDescent="0.25">
      <c r="A130" t="s">
        <v>757</v>
      </c>
      <c r="B130" t="s">
        <v>1694</v>
      </c>
    </row>
    <row r="131" spans="1:2" x14ac:dyDescent="0.25">
      <c r="A131" t="s">
        <v>272</v>
      </c>
      <c r="B131" t="s">
        <v>1694</v>
      </c>
    </row>
    <row r="132" spans="1:2" x14ac:dyDescent="0.25">
      <c r="A132" t="s">
        <v>464</v>
      </c>
      <c r="B132" t="s">
        <v>1694</v>
      </c>
    </row>
    <row r="133" spans="1:2" x14ac:dyDescent="0.25">
      <c r="A133" t="s">
        <v>851</v>
      </c>
      <c r="B133" t="s">
        <v>1694</v>
      </c>
    </row>
    <row r="134" spans="1:2" x14ac:dyDescent="0.25">
      <c r="A134" t="s">
        <v>1124</v>
      </c>
      <c r="B134" t="s">
        <v>1694</v>
      </c>
    </row>
    <row r="135" spans="1:2" x14ac:dyDescent="0.25">
      <c r="A135" t="s">
        <v>371</v>
      </c>
      <c r="B135" t="s">
        <v>1694</v>
      </c>
    </row>
    <row r="136" spans="1:2" x14ac:dyDescent="0.25">
      <c r="A136" t="s">
        <v>1195</v>
      </c>
      <c r="B136" t="s">
        <v>1694</v>
      </c>
    </row>
    <row r="137" spans="1:2" x14ac:dyDescent="0.25">
      <c r="A137" t="s">
        <v>163</v>
      </c>
      <c r="B137" t="s">
        <v>1695</v>
      </c>
    </row>
    <row r="138" spans="1:2" x14ac:dyDescent="0.25">
      <c r="A138" t="s">
        <v>178</v>
      </c>
      <c r="B138" t="s">
        <v>1694</v>
      </c>
    </row>
    <row r="139" spans="1:2" x14ac:dyDescent="0.25">
      <c r="A139" t="s">
        <v>808</v>
      </c>
      <c r="B139" t="s">
        <v>1694</v>
      </c>
    </row>
    <row r="140" spans="1:2" x14ac:dyDescent="0.25">
      <c r="A140" t="s">
        <v>647</v>
      </c>
      <c r="B140" t="s">
        <v>1694</v>
      </c>
    </row>
    <row r="141" spans="1:2" x14ac:dyDescent="0.25">
      <c r="A141" t="s">
        <v>577</v>
      </c>
      <c r="B141" t="s">
        <v>1694</v>
      </c>
    </row>
    <row r="142" spans="1:2" x14ac:dyDescent="0.25">
      <c r="A142" t="s">
        <v>866</v>
      </c>
      <c r="B142" t="s">
        <v>1694</v>
      </c>
    </row>
    <row r="143" spans="1:2" x14ac:dyDescent="0.25">
      <c r="A143" t="s">
        <v>1572</v>
      </c>
      <c r="B143" t="s">
        <v>1696</v>
      </c>
    </row>
    <row r="144" spans="1:2" x14ac:dyDescent="0.25">
      <c r="A144" t="s">
        <v>550</v>
      </c>
      <c r="B144" t="s">
        <v>1694</v>
      </c>
    </row>
    <row r="145" spans="1:2" x14ac:dyDescent="0.25">
      <c r="A145" t="s">
        <v>396</v>
      </c>
      <c r="B145" t="s">
        <v>1694</v>
      </c>
    </row>
    <row r="146" spans="1:2" x14ac:dyDescent="0.25">
      <c r="A146" t="s">
        <v>285</v>
      </c>
      <c r="B146" t="s">
        <v>1694</v>
      </c>
    </row>
    <row r="147" spans="1:2" x14ac:dyDescent="0.25">
      <c r="A147" t="s">
        <v>894</v>
      </c>
      <c r="B147" t="s">
        <v>1694</v>
      </c>
    </row>
    <row r="148" spans="1:2" x14ac:dyDescent="0.25">
      <c r="A148" t="s">
        <v>1070</v>
      </c>
      <c r="B148" t="s">
        <v>1694</v>
      </c>
    </row>
    <row r="149" spans="1:2" x14ac:dyDescent="0.25">
      <c r="A149" t="s">
        <v>467</v>
      </c>
      <c r="B149" t="s">
        <v>1696</v>
      </c>
    </row>
    <row r="150" spans="1:2" x14ac:dyDescent="0.25">
      <c r="A150" t="s">
        <v>560</v>
      </c>
      <c r="B150" t="s">
        <v>1694</v>
      </c>
    </row>
    <row r="151" spans="1:2" x14ac:dyDescent="0.25">
      <c r="A151" t="s">
        <v>1016</v>
      </c>
      <c r="B151" t="s">
        <v>1696</v>
      </c>
    </row>
    <row r="152" spans="1:2" x14ac:dyDescent="0.25">
      <c r="A152" t="s">
        <v>226</v>
      </c>
      <c r="B152" t="s">
        <v>1694</v>
      </c>
    </row>
    <row r="153" spans="1:2" x14ac:dyDescent="0.25">
      <c r="A153" t="s">
        <v>590</v>
      </c>
      <c r="B153" t="s">
        <v>1694</v>
      </c>
    </row>
    <row r="154" spans="1:2" x14ac:dyDescent="0.25">
      <c r="A154" t="s">
        <v>981</v>
      </c>
      <c r="B154" t="s">
        <v>1694</v>
      </c>
    </row>
    <row r="155" spans="1:2" x14ac:dyDescent="0.25">
      <c r="A155" t="s">
        <v>902</v>
      </c>
      <c r="B155" t="s">
        <v>1694</v>
      </c>
    </row>
    <row r="156" spans="1:2" x14ac:dyDescent="0.25">
      <c r="A156" t="s">
        <v>1326</v>
      </c>
      <c r="B156" t="s">
        <v>1694</v>
      </c>
    </row>
    <row r="157" spans="1:2" x14ac:dyDescent="0.25">
      <c r="A157" t="s">
        <v>266</v>
      </c>
      <c r="B157" t="s">
        <v>1695</v>
      </c>
    </row>
    <row r="158" spans="1:2" x14ac:dyDescent="0.25">
      <c r="A158" t="s">
        <v>921</v>
      </c>
      <c r="B158" t="s">
        <v>1696</v>
      </c>
    </row>
    <row r="159" spans="1:2" x14ac:dyDescent="0.25">
      <c r="A159" t="s">
        <v>1248</v>
      </c>
      <c r="B159" t="s">
        <v>1694</v>
      </c>
    </row>
    <row r="160" spans="1:2" x14ac:dyDescent="0.25">
      <c r="A160" t="s">
        <v>1100</v>
      </c>
      <c r="B160" t="s">
        <v>1694</v>
      </c>
    </row>
    <row r="161" spans="1:2" x14ac:dyDescent="0.25">
      <c r="A161" t="s">
        <v>1046</v>
      </c>
      <c r="B161" t="s">
        <v>1695</v>
      </c>
    </row>
    <row r="162" spans="1:2" x14ac:dyDescent="0.25">
      <c r="A162" t="s">
        <v>571</v>
      </c>
      <c r="B162" t="s">
        <v>1694</v>
      </c>
    </row>
    <row r="163" spans="1:2" x14ac:dyDescent="0.25">
      <c r="A163" t="s">
        <v>1137</v>
      </c>
      <c r="B163" t="s">
        <v>1694</v>
      </c>
    </row>
    <row r="164" spans="1:2" x14ac:dyDescent="0.25">
      <c r="A164" t="s">
        <v>474</v>
      </c>
      <c r="B164" t="s">
        <v>1695</v>
      </c>
    </row>
    <row r="165" spans="1:2" x14ac:dyDescent="0.25">
      <c r="A165" t="s">
        <v>984</v>
      </c>
      <c r="B165" t="s">
        <v>1694</v>
      </c>
    </row>
    <row r="166" spans="1:2" x14ac:dyDescent="0.25">
      <c r="A166" t="s">
        <v>425</v>
      </c>
      <c r="B166" t="s">
        <v>1694</v>
      </c>
    </row>
    <row r="167" spans="1:2" x14ac:dyDescent="0.25">
      <c r="A167" t="s">
        <v>157</v>
      </c>
      <c r="B167" t="s">
        <v>1694</v>
      </c>
    </row>
    <row r="168" spans="1:2" x14ac:dyDescent="0.25">
      <c r="A168" t="s">
        <v>333</v>
      </c>
      <c r="B168" t="s">
        <v>1696</v>
      </c>
    </row>
    <row r="169" spans="1:2" x14ac:dyDescent="0.25">
      <c r="A169" t="s">
        <v>789</v>
      </c>
      <c r="B169" t="s">
        <v>1694</v>
      </c>
    </row>
    <row r="170" spans="1:2" x14ac:dyDescent="0.25">
      <c r="A170" t="s">
        <v>744</v>
      </c>
      <c r="B170" t="s">
        <v>1696</v>
      </c>
    </row>
    <row r="171" spans="1:2" x14ac:dyDescent="0.25">
      <c r="A171" t="s">
        <v>93</v>
      </c>
      <c r="B171" t="s">
        <v>1694</v>
      </c>
    </row>
    <row r="172" spans="1:2" x14ac:dyDescent="0.25">
      <c r="A172" t="s">
        <v>856</v>
      </c>
      <c r="B172" t="s">
        <v>1694</v>
      </c>
    </row>
    <row r="173" spans="1:2" x14ac:dyDescent="0.25">
      <c r="A173" t="s">
        <v>683</v>
      </c>
      <c r="B173" t="s">
        <v>1694</v>
      </c>
    </row>
    <row r="174" spans="1:2" x14ac:dyDescent="0.25">
      <c r="A174" t="s">
        <v>592</v>
      </c>
      <c r="B174" t="s">
        <v>1695</v>
      </c>
    </row>
    <row r="175" spans="1:2" x14ac:dyDescent="0.25">
      <c r="A175" t="s">
        <v>1114</v>
      </c>
      <c r="B175" t="s">
        <v>1694</v>
      </c>
    </row>
    <row r="176" spans="1:2" x14ac:dyDescent="0.25">
      <c r="A176" t="s">
        <v>810</v>
      </c>
      <c r="B176" t="s">
        <v>1696</v>
      </c>
    </row>
    <row r="177" spans="1:2" x14ac:dyDescent="0.25">
      <c r="A177" t="s">
        <v>411</v>
      </c>
      <c r="B177" t="s">
        <v>1694</v>
      </c>
    </row>
    <row r="178" spans="1:2" x14ac:dyDescent="0.25">
      <c r="A178" t="s">
        <v>320</v>
      </c>
      <c r="B178" t="s">
        <v>1694</v>
      </c>
    </row>
    <row r="179" spans="1:2" x14ac:dyDescent="0.25">
      <c r="A179" t="s">
        <v>615</v>
      </c>
      <c r="B179" t="s">
        <v>1694</v>
      </c>
    </row>
    <row r="180" spans="1:2" x14ac:dyDescent="0.25">
      <c r="A180" t="s">
        <v>725</v>
      </c>
      <c r="B180" t="s">
        <v>1694</v>
      </c>
    </row>
    <row r="181" spans="1:2" x14ac:dyDescent="0.25">
      <c r="A181" t="s">
        <v>989</v>
      </c>
      <c r="B181" t="s">
        <v>1694</v>
      </c>
    </row>
    <row r="182" spans="1:2" x14ac:dyDescent="0.25">
      <c r="A182" t="s">
        <v>704</v>
      </c>
      <c r="B182" t="s">
        <v>1695</v>
      </c>
    </row>
    <row r="183" spans="1:2" x14ac:dyDescent="0.25">
      <c r="A183" t="s">
        <v>353</v>
      </c>
      <c r="B183" t="s">
        <v>1695</v>
      </c>
    </row>
    <row r="184" spans="1:2" x14ac:dyDescent="0.25">
      <c r="A184" t="s">
        <v>680</v>
      </c>
      <c r="B184" t="s">
        <v>1696</v>
      </c>
    </row>
    <row r="185" spans="1:2" x14ac:dyDescent="0.25">
      <c r="A185" t="s">
        <v>584</v>
      </c>
      <c r="B185" t="s">
        <v>1694</v>
      </c>
    </row>
    <row r="186" spans="1:2" x14ac:dyDescent="0.25">
      <c r="A186" t="s">
        <v>385</v>
      </c>
      <c r="B186" t="s">
        <v>1694</v>
      </c>
    </row>
    <row r="187" spans="1:2" x14ac:dyDescent="0.25">
      <c r="A187" t="s">
        <v>515</v>
      </c>
      <c r="B187" t="s">
        <v>1696</v>
      </c>
    </row>
    <row r="188" spans="1:2" x14ac:dyDescent="0.25">
      <c r="A188" t="s">
        <v>167</v>
      </c>
      <c r="B188" t="s">
        <v>1694</v>
      </c>
    </row>
    <row r="189" spans="1:2" x14ac:dyDescent="0.25">
      <c r="A189" t="s">
        <v>186</v>
      </c>
      <c r="B189" t="s">
        <v>1695</v>
      </c>
    </row>
    <row r="190" spans="1:2" x14ac:dyDescent="0.25">
      <c r="A190" t="s">
        <v>383</v>
      </c>
      <c r="B190" t="s">
        <v>1695</v>
      </c>
    </row>
    <row r="191" spans="1:2" x14ac:dyDescent="0.25">
      <c r="A191" t="s">
        <v>427</v>
      </c>
      <c r="B191" t="s">
        <v>1694</v>
      </c>
    </row>
    <row r="192" spans="1:2" x14ac:dyDescent="0.25">
      <c r="A192" t="s">
        <v>215</v>
      </c>
      <c r="B192" t="s">
        <v>1695</v>
      </c>
    </row>
    <row r="193" spans="1:2" x14ac:dyDescent="0.25">
      <c r="A193" t="s">
        <v>626</v>
      </c>
      <c r="B193" t="s">
        <v>1695</v>
      </c>
    </row>
    <row r="194" spans="1:2" x14ac:dyDescent="0.25">
      <c r="A194" t="s">
        <v>1487</v>
      </c>
      <c r="B194" t="s">
        <v>1694</v>
      </c>
    </row>
    <row r="195" spans="1:2" x14ac:dyDescent="0.25">
      <c r="A195" t="s">
        <v>398</v>
      </c>
      <c r="B195" t="s">
        <v>1695</v>
      </c>
    </row>
    <row r="196" spans="1:2" x14ac:dyDescent="0.25">
      <c r="A196" t="s">
        <v>1197</v>
      </c>
      <c r="B196" t="s">
        <v>1694</v>
      </c>
    </row>
    <row r="197" spans="1:2" x14ac:dyDescent="0.25">
      <c r="A197" t="s">
        <v>766</v>
      </c>
      <c r="B197" t="s">
        <v>1694</v>
      </c>
    </row>
    <row r="198" spans="1:2" x14ac:dyDescent="0.25">
      <c r="A198" t="s">
        <v>260</v>
      </c>
      <c r="B198" t="s">
        <v>1694</v>
      </c>
    </row>
    <row r="199" spans="1:2" x14ac:dyDescent="0.25">
      <c r="A199" t="s">
        <v>769</v>
      </c>
      <c r="B199" t="s">
        <v>1694</v>
      </c>
    </row>
    <row r="200" spans="1:2" x14ac:dyDescent="0.25">
      <c r="A200" t="s">
        <v>943</v>
      </c>
      <c r="B200" t="s">
        <v>1694</v>
      </c>
    </row>
    <row r="201" spans="1:2" x14ac:dyDescent="0.25">
      <c r="A201" t="s">
        <v>657</v>
      </c>
      <c r="B201" t="s">
        <v>1695</v>
      </c>
    </row>
    <row r="202" spans="1:2" x14ac:dyDescent="0.25">
      <c r="A202" t="s">
        <v>575</v>
      </c>
      <c r="B202" t="s">
        <v>1694</v>
      </c>
    </row>
    <row r="203" spans="1:2" x14ac:dyDescent="0.25">
      <c r="A203" t="s">
        <v>122</v>
      </c>
      <c r="B203" t="s">
        <v>1694</v>
      </c>
    </row>
    <row r="204" spans="1:2" x14ac:dyDescent="0.25">
      <c r="A204" t="s">
        <v>998</v>
      </c>
      <c r="B204" t="s">
        <v>1696</v>
      </c>
    </row>
    <row r="205" spans="1:2" x14ac:dyDescent="0.25">
      <c r="A205" t="s">
        <v>795</v>
      </c>
      <c r="B205" t="s">
        <v>1694</v>
      </c>
    </row>
    <row r="206" spans="1:2" x14ac:dyDescent="0.25">
      <c r="A206" t="s">
        <v>896</v>
      </c>
      <c r="B206" t="s">
        <v>1696</v>
      </c>
    </row>
    <row r="207" spans="1:2" x14ac:dyDescent="0.25">
      <c r="A207" t="s">
        <v>558</v>
      </c>
      <c r="B207" t="s">
        <v>1694</v>
      </c>
    </row>
    <row r="208" spans="1:2" x14ac:dyDescent="0.25">
      <c r="A208" t="s">
        <v>402</v>
      </c>
      <c r="B208" t="s">
        <v>1695</v>
      </c>
    </row>
    <row r="209" spans="1:2" x14ac:dyDescent="0.25">
      <c r="A209" t="s">
        <v>1467</v>
      </c>
      <c r="B209" t="s">
        <v>1696</v>
      </c>
    </row>
    <row r="210" spans="1:2" x14ac:dyDescent="0.25">
      <c r="A210" t="s">
        <v>806</v>
      </c>
      <c r="B210" t="s">
        <v>1694</v>
      </c>
    </row>
    <row r="211" spans="1:2" x14ac:dyDescent="0.25">
      <c r="A211" t="s">
        <v>556</v>
      </c>
      <c r="B211" t="s">
        <v>1694</v>
      </c>
    </row>
    <row r="212" spans="1:2" x14ac:dyDescent="0.25">
      <c r="A212" t="s">
        <v>309</v>
      </c>
      <c r="B212" t="s">
        <v>1694</v>
      </c>
    </row>
    <row r="213" spans="1:2" x14ac:dyDescent="0.25">
      <c r="A213" t="s">
        <v>613</v>
      </c>
      <c r="B213" t="s">
        <v>1695</v>
      </c>
    </row>
    <row r="214" spans="1:2" x14ac:dyDescent="0.25">
      <c r="A214" t="s">
        <v>482</v>
      </c>
      <c r="B214" t="s">
        <v>1696</v>
      </c>
    </row>
    <row r="215" spans="1:2" x14ac:dyDescent="0.25">
      <c r="A215" t="s">
        <v>630</v>
      </c>
      <c r="B215" t="s">
        <v>1694</v>
      </c>
    </row>
    <row r="216" spans="1:2" x14ac:dyDescent="0.25">
      <c r="A216" t="s">
        <v>721</v>
      </c>
      <c r="B216" t="s">
        <v>1694</v>
      </c>
    </row>
    <row r="217" spans="1:2" x14ac:dyDescent="0.25">
      <c r="A217" t="s">
        <v>971</v>
      </c>
      <c r="B217" t="s">
        <v>1695</v>
      </c>
    </row>
    <row r="218" spans="1:2" x14ac:dyDescent="0.25">
      <c r="A218" t="s">
        <v>603</v>
      </c>
      <c r="B218" t="s">
        <v>1694</v>
      </c>
    </row>
    <row r="219" spans="1:2" x14ac:dyDescent="0.25">
      <c r="A219" t="s">
        <v>881</v>
      </c>
      <c r="B219" t="s">
        <v>1696</v>
      </c>
    </row>
    <row r="220" spans="1:2" x14ac:dyDescent="0.25">
      <c r="A220" t="s">
        <v>669</v>
      </c>
      <c r="B220" t="s">
        <v>1696</v>
      </c>
    </row>
    <row r="221" spans="1:2" x14ac:dyDescent="0.25">
      <c r="A221" t="s">
        <v>732</v>
      </c>
      <c r="B221" t="s">
        <v>1694</v>
      </c>
    </row>
    <row r="222" spans="1:2" x14ac:dyDescent="0.25">
      <c r="A222" t="s">
        <v>954</v>
      </c>
      <c r="B222" t="s">
        <v>1694</v>
      </c>
    </row>
    <row r="223" spans="1:2" x14ac:dyDescent="0.25">
      <c r="A223" t="s">
        <v>633</v>
      </c>
      <c r="B223" t="s">
        <v>1694</v>
      </c>
    </row>
    <row r="224" spans="1:2" x14ac:dyDescent="0.25">
      <c r="A224" t="s">
        <v>624</v>
      </c>
      <c r="B224" t="s">
        <v>1694</v>
      </c>
    </row>
    <row r="225" spans="1:2" x14ac:dyDescent="0.25">
      <c r="A225" t="s">
        <v>393</v>
      </c>
      <c r="B225" t="s">
        <v>1695</v>
      </c>
    </row>
    <row r="226" spans="1:2" x14ac:dyDescent="0.25">
      <c r="A226" t="s">
        <v>900</v>
      </c>
      <c r="B226" t="s">
        <v>1696</v>
      </c>
    </row>
    <row r="227" spans="1:2" x14ac:dyDescent="0.25">
      <c r="A227" t="s">
        <v>1168</v>
      </c>
      <c r="B227" t="s">
        <v>1695</v>
      </c>
    </row>
    <row r="228" spans="1:2" x14ac:dyDescent="0.25">
      <c r="A228" t="s">
        <v>798</v>
      </c>
      <c r="B228" t="s">
        <v>1694</v>
      </c>
    </row>
    <row r="229" spans="1:2" x14ac:dyDescent="0.25">
      <c r="A229" t="s">
        <v>566</v>
      </c>
      <c r="B229" t="s">
        <v>1694</v>
      </c>
    </row>
    <row r="230" spans="1:2" x14ac:dyDescent="0.25">
      <c r="A230" t="s">
        <v>759</v>
      </c>
      <c r="B230" t="s">
        <v>1696</v>
      </c>
    </row>
    <row r="231" spans="1:2" x14ac:dyDescent="0.25">
      <c r="A231" t="s">
        <v>650</v>
      </c>
      <c r="B231" t="s">
        <v>1694</v>
      </c>
    </row>
    <row r="232" spans="1:2" x14ac:dyDescent="0.25">
      <c r="A232" t="s">
        <v>247</v>
      </c>
      <c r="B232" t="s">
        <v>1694</v>
      </c>
    </row>
    <row r="233" spans="1:2" x14ac:dyDescent="0.25">
      <c r="A233" t="s">
        <v>608</v>
      </c>
      <c r="B233" t="s">
        <v>1694</v>
      </c>
    </row>
    <row r="234" spans="1:2" x14ac:dyDescent="0.25">
      <c r="A234" t="s">
        <v>218</v>
      </c>
      <c r="B234" t="s">
        <v>1696</v>
      </c>
    </row>
    <row r="235" spans="1:2" x14ac:dyDescent="0.25">
      <c r="A235" t="s">
        <v>313</v>
      </c>
      <c r="B235" t="s">
        <v>1696</v>
      </c>
    </row>
    <row r="236" spans="1:2" x14ac:dyDescent="0.25">
      <c r="A236" t="s">
        <v>276</v>
      </c>
      <c r="B236" t="s">
        <v>1694</v>
      </c>
    </row>
    <row r="237" spans="1:2" x14ac:dyDescent="0.25">
      <c r="A237" t="s">
        <v>1019</v>
      </c>
      <c r="B237" t="s">
        <v>1695</v>
      </c>
    </row>
    <row r="238" spans="1:2" x14ac:dyDescent="0.25">
      <c r="A238" t="s">
        <v>778</v>
      </c>
      <c r="B238" t="s">
        <v>1694</v>
      </c>
    </row>
    <row r="239" spans="1:2" x14ac:dyDescent="0.25">
      <c r="A239" t="s">
        <v>667</v>
      </c>
      <c r="B239" t="s">
        <v>1694</v>
      </c>
    </row>
    <row r="240" spans="1:2" x14ac:dyDescent="0.25">
      <c r="A240" t="s">
        <v>1652</v>
      </c>
      <c r="B240" t="s">
        <v>1694</v>
      </c>
    </row>
    <row r="241" spans="1:2" x14ac:dyDescent="0.25">
      <c r="A241" t="s">
        <v>819</v>
      </c>
      <c r="B241" t="s">
        <v>1695</v>
      </c>
    </row>
    <row r="242" spans="1:2" x14ac:dyDescent="0.25">
      <c r="A242" t="s">
        <v>742</v>
      </c>
      <c r="B242" t="s">
        <v>1694</v>
      </c>
    </row>
    <row r="243" spans="1:2" x14ac:dyDescent="0.25">
      <c r="A243" t="s">
        <v>388</v>
      </c>
      <c r="B243" t="s">
        <v>1694</v>
      </c>
    </row>
    <row r="244" spans="1:2" x14ac:dyDescent="0.25">
      <c r="A244" t="s">
        <v>643</v>
      </c>
      <c r="B244" t="s">
        <v>1694</v>
      </c>
    </row>
    <row r="245" spans="1:2" x14ac:dyDescent="0.25">
      <c r="A245" t="s">
        <v>1060</v>
      </c>
      <c r="B245" t="s">
        <v>1696</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1A68F-421D-4DEE-9EB8-DE5337F8F423}">
  <dimension ref="A3:C20"/>
  <sheetViews>
    <sheetView workbookViewId="0">
      <selection activeCell="A3" sqref="A3"/>
    </sheetView>
  </sheetViews>
  <sheetFormatPr defaultRowHeight="15" x14ac:dyDescent="0.25"/>
  <cols>
    <col min="1" max="1" width="11" bestFit="1" customWidth="1"/>
  </cols>
  <sheetData>
    <row r="3" spans="1:3" x14ac:dyDescent="0.25">
      <c r="A3" s="7"/>
      <c r="B3" s="8"/>
      <c r="C3" s="9"/>
    </row>
    <row r="4" spans="1:3" x14ac:dyDescent="0.25">
      <c r="A4" s="10"/>
      <c r="B4" s="11"/>
      <c r="C4" s="12"/>
    </row>
    <row r="5" spans="1:3" x14ac:dyDescent="0.25">
      <c r="A5" s="10"/>
      <c r="B5" s="11"/>
      <c r="C5" s="12"/>
    </row>
    <row r="6" spans="1:3" x14ac:dyDescent="0.25">
      <c r="A6" s="10"/>
      <c r="B6" s="11"/>
      <c r="C6" s="12"/>
    </row>
    <row r="7" spans="1:3" x14ac:dyDescent="0.25">
      <c r="A7" s="10"/>
      <c r="B7" s="11"/>
      <c r="C7" s="12"/>
    </row>
    <row r="8" spans="1:3" x14ac:dyDescent="0.25">
      <c r="A8" s="10"/>
      <c r="B8" s="11"/>
      <c r="C8" s="12"/>
    </row>
    <row r="9" spans="1:3" x14ac:dyDescent="0.25">
      <c r="A9" s="10"/>
      <c r="B9" s="11"/>
      <c r="C9" s="12"/>
    </row>
    <row r="10" spans="1:3" x14ac:dyDescent="0.25">
      <c r="A10" s="10"/>
      <c r="B10" s="11"/>
      <c r="C10" s="12"/>
    </row>
    <row r="11" spans="1:3" x14ac:dyDescent="0.25">
      <c r="A11" s="10"/>
      <c r="B11" s="11"/>
      <c r="C11" s="12"/>
    </row>
    <row r="12" spans="1:3" x14ac:dyDescent="0.25">
      <c r="A12" s="10"/>
      <c r="B12" s="11"/>
      <c r="C12" s="12"/>
    </row>
    <row r="13" spans="1:3" x14ac:dyDescent="0.25">
      <c r="A13" s="10"/>
      <c r="B13" s="11"/>
      <c r="C13" s="12"/>
    </row>
    <row r="14" spans="1:3" x14ac:dyDescent="0.25">
      <c r="A14" s="10"/>
      <c r="B14" s="11"/>
      <c r="C14" s="12"/>
    </row>
    <row r="15" spans="1:3" x14ac:dyDescent="0.25">
      <c r="A15" s="10"/>
      <c r="B15" s="11"/>
      <c r="C15" s="12"/>
    </row>
    <row r="16" spans="1:3" x14ac:dyDescent="0.25">
      <c r="A16" s="10"/>
      <c r="B16" s="11"/>
      <c r="C16" s="12"/>
    </row>
    <row r="17" spans="1:3" x14ac:dyDescent="0.25">
      <c r="A17" s="10"/>
      <c r="B17" s="11"/>
      <c r="C17" s="12"/>
    </row>
    <row r="18" spans="1:3" x14ac:dyDescent="0.25">
      <c r="A18" s="10"/>
      <c r="B18" s="11"/>
      <c r="C18" s="12"/>
    </row>
    <row r="19" spans="1:3" x14ac:dyDescent="0.25">
      <c r="A19" s="10"/>
      <c r="B19" s="11"/>
      <c r="C19" s="12"/>
    </row>
    <row r="20" spans="1:3" x14ac:dyDescent="0.25">
      <c r="A20" s="13"/>
      <c r="B20" s="14"/>
      <c r="C20"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2C89E-C3A2-4721-A876-6120B4858CAB}">
  <dimension ref="A3:C23"/>
  <sheetViews>
    <sheetView workbookViewId="0">
      <selection activeCell="C4" sqref="C4"/>
    </sheetView>
  </sheetViews>
  <sheetFormatPr defaultRowHeight="15" x14ac:dyDescent="0.25"/>
  <cols>
    <col min="1" max="1" width="9" bestFit="1" customWidth="1"/>
  </cols>
  <sheetData>
    <row r="3" spans="1:3" x14ac:dyDescent="0.25">
      <c r="A3" t="s">
        <v>2731</v>
      </c>
    </row>
    <row r="4" spans="1:3" x14ac:dyDescent="0.25">
      <c r="A4">
        <v>37798.85</v>
      </c>
      <c r="B4">
        <f>GETPIVOTDATA("[Measures].[AOV1]",$A$3)</f>
        <v>37798.85</v>
      </c>
      <c r="C4">
        <f>GETPIVOTDATA("[Measures].[AOV1]",$A$3)</f>
        <v>37798.85</v>
      </c>
    </row>
    <row r="6" spans="1:3" x14ac:dyDescent="0.25">
      <c r="A6" s="7"/>
      <c r="B6" s="8"/>
      <c r="C6" s="9"/>
    </row>
    <row r="7" spans="1:3" x14ac:dyDescent="0.25">
      <c r="A7" s="10"/>
      <c r="B7" s="11"/>
      <c r="C7" s="12"/>
    </row>
    <row r="8" spans="1:3" x14ac:dyDescent="0.25">
      <c r="A8" s="10"/>
      <c r="B8" s="11"/>
      <c r="C8" s="12"/>
    </row>
    <row r="9" spans="1:3" x14ac:dyDescent="0.25">
      <c r="A9" s="10"/>
      <c r="B9" s="11"/>
      <c r="C9" s="12"/>
    </row>
    <row r="10" spans="1:3" x14ac:dyDescent="0.25">
      <c r="A10" s="10"/>
      <c r="B10" s="11"/>
      <c r="C10" s="12"/>
    </row>
    <row r="11" spans="1:3" x14ac:dyDescent="0.25">
      <c r="A11" s="10"/>
      <c r="B11" s="11"/>
      <c r="C11" s="12"/>
    </row>
    <row r="12" spans="1:3" x14ac:dyDescent="0.25">
      <c r="A12" s="10"/>
      <c r="B12" s="11"/>
      <c r="C12" s="12"/>
    </row>
    <row r="13" spans="1:3" x14ac:dyDescent="0.25">
      <c r="A13" s="10"/>
      <c r="B13" s="11"/>
      <c r="C13" s="12"/>
    </row>
    <row r="14" spans="1:3" x14ac:dyDescent="0.25">
      <c r="A14" s="10"/>
      <c r="B14" s="11"/>
      <c r="C14" s="12"/>
    </row>
    <row r="15" spans="1:3" x14ac:dyDescent="0.25">
      <c r="A15" s="10"/>
      <c r="B15" s="11"/>
      <c r="C15" s="12"/>
    </row>
    <row r="16" spans="1:3" x14ac:dyDescent="0.25">
      <c r="A16" s="10"/>
      <c r="B16" s="11"/>
      <c r="C16" s="12"/>
    </row>
    <row r="17" spans="1:3" x14ac:dyDescent="0.25">
      <c r="A17" s="10"/>
      <c r="B17" s="11"/>
      <c r="C17" s="12"/>
    </row>
    <row r="18" spans="1:3" x14ac:dyDescent="0.25">
      <c r="A18" s="10"/>
      <c r="B18" s="11"/>
      <c r="C18" s="12"/>
    </row>
    <row r="19" spans="1:3" x14ac:dyDescent="0.25">
      <c r="A19" s="10"/>
      <c r="B19" s="11"/>
      <c r="C19" s="12"/>
    </row>
    <row r="20" spans="1:3" x14ac:dyDescent="0.25">
      <c r="A20" s="10"/>
      <c r="B20" s="11"/>
      <c r="C20" s="12"/>
    </row>
    <row r="21" spans="1:3" x14ac:dyDescent="0.25">
      <c r="A21" s="10"/>
      <c r="B21" s="11"/>
      <c r="C21" s="12"/>
    </row>
    <row r="22" spans="1:3" x14ac:dyDescent="0.25">
      <c r="A22" s="10"/>
      <c r="B22" s="11"/>
      <c r="C22" s="12"/>
    </row>
    <row r="23" spans="1:3" x14ac:dyDescent="0.25">
      <c r="A23" s="13"/>
      <c r="B23" s="14"/>
      <c r="C23"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04E28-AF30-4D66-AF35-17B3BDB056C7}">
  <dimension ref="A3:B16"/>
  <sheetViews>
    <sheetView workbookViewId="0">
      <selection activeCell="B12" sqref="B12"/>
    </sheetView>
  </sheetViews>
  <sheetFormatPr defaultRowHeight="15" x14ac:dyDescent="0.25"/>
  <cols>
    <col min="1" max="2" width="16.42578125" bestFit="1" customWidth="1"/>
  </cols>
  <sheetData>
    <row r="3" spans="1:2" x14ac:dyDescent="0.25">
      <c r="A3" s="18" t="s">
        <v>2726</v>
      </c>
      <c r="B3" t="s">
        <v>2725</v>
      </c>
    </row>
    <row r="4" spans="1:2" x14ac:dyDescent="0.25">
      <c r="A4" s="19" t="s">
        <v>1724</v>
      </c>
      <c r="B4" s="23">
        <v>4555746</v>
      </c>
    </row>
    <row r="5" spans="1:2" x14ac:dyDescent="0.25">
      <c r="A5" s="19" t="s">
        <v>116</v>
      </c>
      <c r="B5" s="23">
        <v>474694</v>
      </c>
    </row>
    <row r="6" spans="1:2" x14ac:dyDescent="0.25">
      <c r="A6" s="19" t="s">
        <v>137</v>
      </c>
      <c r="B6" s="23">
        <v>374581</v>
      </c>
    </row>
    <row r="7" spans="1:2" x14ac:dyDescent="0.25">
      <c r="A7" s="19" t="s">
        <v>311</v>
      </c>
      <c r="B7" s="23">
        <v>349770</v>
      </c>
    </row>
    <row r="8" spans="1:2" x14ac:dyDescent="0.25">
      <c r="A8" s="19" t="s">
        <v>340</v>
      </c>
      <c r="B8" s="23">
        <v>20747576</v>
      </c>
    </row>
    <row r="9" spans="1:2" x14ac:dyDescent="0.25">
      <c r="A9" s="19" t="s">
        <v>231</v>
      </c>
      <c r="B9" s="23">
        <v>75573</v>
      </c>
    </row>
    <row r="10" spans="1:2" x14ac:dyDescent="0.25">
      <c r="A10" s="19" t="s">
        <v>125</v>
      </c>
      <c r="B10" s="23">
        <v>2939294</v>
      </c>
    </row>
    <row r="11" spans="1:2" x14ac:dyDescent="0.25">
      <c r="A11" s="19" t="s">
        <v>255</v>
      </c>
      <c r="B11" s="23">
        <v>104532</v>
      </c>
    </row>
    <row r="12" spans="1:2" x14ac:dyDescent="0.25">
      <c r="A12" s="19" t="s">
        <v>239</v>
      </c>
      <c r="B12" s="23">
        <v>3901043</v>
      </c>
    </row>
    <row r="13" spans="1:2" x14ac:dyDescent="0.25">
      <c r="A13" s="19" t="s">
        <v>1739</v>
      </c>
      <c r="B13" s="23">
        <v>425310</v>
      </c>
    </row>
    <row r="14" spans="1:2" x14ac:dyDescent="0.25">
      <c r="A14" s="19" t="s">
        <v>183</v>
      </c>
      <c r="B14" s="23">
        <v>216967</v>
      </c>
    </row>
    <row r="15" spans="1:2" x14ac:dyDescent="0.25">
      <c r="A15" s="19" t="s">
        <v>101</v>
      </c>
      <c r="B15" s="23">
        <v>259558.5</v>
      </c>
    </row>
    <row r="16" spans="1:2" x14ac:dyDescent="0.25">
      <c r="A16" s="19" t="s">
        <v>2727</v>
      </c>
      <c r="B16" s="23">
        <v>34424644.5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92C90-636F-46E4-850E-8D88BCC827E2}">
  <dimension ref="A3:B7"/>
  <sheetViews>
    <sheetView workbookViewId="0">
      <selection activeCell="B5" sqref="B5"/>
    </sheetView>
  </sheetViews>
  <sheetFormatPr defaultRowHeight="15" x14ac:dyDescent="0.25"/>
  <cols>
    <col min="1" max="1" width="13.140625" bestFit="1" customWidth="1"/>
    <col min="2" max="2" width="15.5703125" bestFit="1" customWidth="1"/>
  </cols>
  <sheetData>
    <row r="3" spans="1:2" x14ac:dyDescent="0.25">
      <c r="A3" s="18" t="s">
        <v>2726</v>
      </c>
      <c r="B3" t="s">
        <v>2724</v>
      </c>
    </row>
    <row r="4" spans="1:2" x14ac:dyDescent="0.25">
      <c r="A4" s="19" t="s">
        <v>1695</v>
      </c>
      <c r="B4" s="23">
        <v>11167350</v>
      </c>
    </row>
    <row r="5" spans="1:2" x14ac:dyDescent="0.25">
      <c r="A5" s="19" t="s">
        <v>1696</v>
      </c>
      <c r="B5" s="23">
        <v>7475250</v>
      </c>
    </row>
    <row r="6" spans="1:2" x14ac:dyDescent="0.25">
      <c r="A6" s="19" t="s">
        <v>1694</v>
      </c>
      <c r="B6" s="23">
        <v>19156250</v>
      </c>
    </row>
    <row r="7" spans="1:2" x14ac:dyDescent="0.25">
      <c r="A7" s="19" t="s">
        <v>2727</v>
      </c>
      <c r="B7" s="23">
        <v>37798850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11860-1A36-4E8F-A671-E2003478B60C}">
  <dimension ref="A2:T1103"/>
  <sheetViews>
    <sheetView topLeftCell="C1" workbookViewId="0">
      <selection activeCell="I3" sqref="I3"/>
    </sheetView>
  </sheetViews>
  <sheetFormatPr defaultRowHeight="15" x14ac:dyDescent="0.25"/>
  <cols>
    <col min="1" max="1" width="13.140625" bestFit="1" customWidth="1"/>
    <col min="2" max="2" width="16.42578125" bestFit="1" customWidth="1"/>
    <col min="4" max="5" width="17.28515625" bestFit="1" customWidth="1"/>
    <col min="6" max="6" width="13.140625" bestFit="1" customWidth="1"/>
    <col min="7" max="7" width="15.5703125" bestFit="1" customWidth="1"/>
    <col min="8" max="8" width="17.28515625" bestFit="1" customWidth="1"/>
    <col min="9" max="10" width="15.5703125" bestFit="1" customWidth="1"/>
    <col min="19" max="19" width="13.140625" bestFit="1" customWidth="1"/>
    <col min="20" max="20" width="17.28515625" bestFit="1" customWidth="1"/>
  </cols>
  <sheetData>
    <row r="2" spans="1:20" x14ac:dyDescent="0.25">
      <c r="D2" t="s">
        <v>2724</v>
      </c>
      <c r="H2" t="s">
        <v>2725</v>
      </c>
      <c r="S2" s="18" t="s">
        <v>2726</v>
      </c>
      <c r="T2" t="s">
        <v>2728</v>
      </c>
    </row>
    <row r="3" spans="1:20" x14ac:dyDescent="0.25">
      <c r="A3" s="7"/>
      <c r="B3" s="8"/>
      <c r="C3" s="9"/>
      <c r="D3" s="16">
        <v>37798850</v>
      </c>
      <c r="E3" s="23">
        <f>GETPIVOTDATA("Revenue",$D$2)</f>
        <v>37798850</v>
      </c>
      <c r="H3" s="24">
        <v>34424644.5</v>
      </c>
      <c r="I3" s="23">
        <f>GETPIVOTDATA("Net_sales",$H$2)</f>
        <v>34424644.5</v>
      </c>
      <c r="S3" s="19" t="s">
        <v>141</v>
      </c>
      <c r="T3" s="24">
        <v>150</v>
      </c>
    </row>
    <row r="4" spans="1:20" x14ac:dyDescent="0.25">
      <c r="A4" s="10"/>
      <c r="B4" s="11"/>
      <c r="C4" s="12"/>
      <c r="D4" s="22" t="e" vm="1">
        <v>#VALUE!</v>
      </c>
      <c r="S4" s="19" t="s">
        <v>106</v>
      </c>
      <c r="T4" s="24">
        <v>667</v>
      </c>
    </row>
    <row r="5" spans="1:20" x14ac:dyDescent="0.25">
      <c r="A5" s="10"/>
      <c r="B5" s="11"/>
      <c r="C5" s="12"/>
      <c r="S5" s="19" t="s">
        <v>129</v>
      </c>
      <c r="T5" s="24">
        <v>183</v>
      </c>
    </row>
    <row r="6" spans="1:20" x14ac:dyDescent="0.25">
      <c r="A6" s="10"/>
      <c r="B6" s="11"/>
      <c r="C6" s="12"/>
      <c r="D6" t="s">
        <v>2725</v>
      </c>
      <c r="S6" s="19" t="s">
        <v>2727</v>
      </c>
      <c r="T6" s="24">
        <v>1000</v>
      </c>
    </row>
    <row r="7" spans="1:20" x14ac:dyDescent="0.25">
      <c r="A7" s="10"/>
      <c r="B7" s="11"/>
      <c r="C7" s="12"/>
      <c r="D7" s="24">
        <v>34424644.5</v>
      </c>
      <c r="E7" s="23">
        <f>GETPIVOTDATA("Net_sales",$D$6)</f>
        <v>34424644.5</v>
      </c>
      <c r="F7" s="23">
        <f>GETPIVOTDATA("Net_sales",$D$6)</f>
        <v>34424644.5</v>
      </c>
    </row>
    <row r="8" spans="1:20" x14ac:dyDescent="0.25">
      <c r="A8" s="10"/>
      <c r="B8" s="11"/>
      <c r="C8" s="12"/>
      <c r="D8" t="s">
        <v>2728</v>
      </c>
    </row>
    <row r="9" spans="1:20" x14ac:dyDescent="0.25">
      <c r="A9" s="10"/>
      <c r="B9" s="11"/>
      <c r="C9" s="12"/>
      <c r="D9" s="24">
        <v>1000</v>
      </c>
      <c r="E9">
        <f>GETPIVOTDATA("Order_ID",$D$8)</f>
        <v>1000</v>
      </c>
    </row>
    <row r="10" spans="1:20" x14ac:dyDescent="0.25">
      <c r="A10" s="10"/>
      <c r="B10" s="11"/>
      <c r="C10" s="12"/>
      <c r="D10" t="s">
        <v>2729</v>
      </c>
    </row>
    <row r="11" spans="1:20" x14ac:dyDescent="0.25">
      <c r="A11" s="10"/>
      <c r="B11" s="11"/>
      <c r="C11" s="12"/>
      <c r="D11" s="24">
        <v>4332</v>
      </c>
      <c r="E11">
        <f>GETPIVOTDATA("Quantity",$D$10)</f>
        <v>4332</v>
      </c>
    </row>
    <row r="12" spans="1:20" x14ac:dyDescent="0.25">
      <c r="A12" s="10"/>
      <c r="B12" s="11"/>
      <c r="C12" s="12"/>
      <c r="D12" s="18" t="s">
        <v>2726</v>
      </c>
      <c r="E12" t="s">
        <v>2728</v>
      </c>
      <c r="H12" t="s">
        <v>2728</v>
      </c>
      <c r="I12" t="s">
        <v>2724</v>
      </c>
    </row>
    <row r="13" spans="1:20" x14ac:dyDescent="0.25">
      <c r="A13" s="10"/>
      <c r="B13" s="11"/>
      <c r="C13" s="12"/>
      <c r="D13" s="19" t="s">
        <v>141</v>
      </c>
      <c r="E13" s="20">
        <v>0.15</v>
      </c>
      <c r="H13" s="24">
        <v>1000</v>
      </c>
      <c r="I13" s="24">
        <v>37798850</v>
      </c>
    </row>
    <row r="14" spans="1:20" x14ac:dyDescent="0.25">
      <c r="A14" s="10"/>
      <c r="B14" s="11"/>
      <c r="C14" s="12"/>
      <c r="D14" s="19" t="s">
        <v>106</v>
      </c>
      <c r="E14" s="20">
        <v>0.66700000000000004</v>
      </c>
      <c r="F14" s="21">
        <f>GETPIVOTDATA("Order_ID",$D$12,"Order_Status","Returned")</f>
        <v>0.183</v>
      </c>
    </row>
    <row r="15" spans="1:20" x14ac:dyDescent="0.25">
      <c r="A15" s="10"/>
      <c r="B15" s="11"/>
      <c r="C15" s="12"/>
      <c r="D15" s="19" t="s">
        <v>129</v>
      </c>
      <c r="E15" s="20">
        <v>0.183</v>
      </c>
      <c r="F15" s="21">
        <f>GETPIVOTDATA("Order_ID",$D$12,"Order_Status","Returned")</f>
        <v>0.183</v>
      </c>
    </row>
    <row r="16" spans="1:20" x14ac:dyDescent="0.25">
      <c r="A16" s="10"/>
      <c r="B16" s="11"/>
      <c r="C16" s="12"/>
      <c r="D16" s="19" t="s">
        <v>2727</v>
      </c>
      <c r="E16" s="20">
        <v>1</v>
      </c>
    </row>
    <row r="17" spans="1:5" x14ac:dyDescent="0.25">
      <c r="A17" s="10"/>
      <c r="B17" s="11"/>
      <c r="C17" s="12"/>
    </row>
    <row r="18" spans="1:5" x14ac:dyDescent="0.25">
      <c r="A18" s="10"/>
      <c r="B18" s="11"/>
      <c r="C18" s="12"/>
    </row>
    <row r="19" spans="1:5" x14ac:dyDescent="0.25">
      <c r="A19" s="10"/>
      <c r="B19" s="11"/>
      <c r="C19" s="12"/>
      <c r="D19" s="18" t="s">
        <v>2726</v>
      </c>
      <c r="E19" t="s">
        <v>2724</v>
      </c>
    </row>
    <row r="20" spans="1:5" x14ac:dyDescent="0.25">
      <c r="A20" s="13"/>
      <c r="B20" s="14"/>
      <c r="C20" s="15"/>
      <c r="D20" s="19" t="s">
        <v>1735</v>
      </c>
      <c r="E20" s="23">
        <v>5362300</v>
      </c>
    </row>
    <row r="21" spans="1:5" x14ac:dyDescent="0.25">
      <c r="D21" s="19" t="s">
        <v>1709</v>
      </c>
      <c r="E21" s="23">
        <v>3053200</v>
      </c>
    </row>
    <row r="22" spans="1:5" x14ac:dyDescent="0.25">
      <c r="D22" s="19" t="s">
        <v>1717</v>
      </c>
      <c r="E22" s="23">
        <v>5185900</v>
      </c>
    </row>
    <row r="23" spans="1:5" x14ac:dyDescent="0.25">
      <c r="D23" s="19" t="s">
        <v>1711</v>
      </c>
      <c r="E23" s="23">
        <v>5788950</v>
      </c>
    </row>
    <row r="24" spans="1:5" x14ac:dyDescent="0.25">
      <c r="D24" s="19" t="s">
        <v>1705</v>
      </c>
      <c r="E24" s="23">
        <v>5330700</v>
      </c>
    </row>
    <row r="25" spans="1:5" x14ac:dyDescent="0.25">
      <c r="D25" s="19" t="s">
        <v>1714</v>
      </c>
      <c r="E25" s="23">
        <v>4262250</v>
      </c>
    </row>
    <row r="26" spans="1:5" x14ac:dyDescent="0.25">
      <c r="D26" s="19" t="s">
        <v>1702</v>
      </c>
      <c r="E26" s="23">
        <v>5380750</v>
      </c>
    </row>
    <row r="27" spans="1:5" x14ac:dyDescent="0.25">
      <c r="D27" s="19" t="s">
        <v>1743</v>
      </c>
      <c r="E27" s="23">
        <v>3434800</v>
      </c>
    </row>
    <row r="28" spans="1:5" x14ac:dyDescent="0.25">
      <c r="D28" s="19" t="s">
        <v>2727</v>
      </c>
      <c r="E28" s="23">
        <v>37798850</v>
      </c>
    </row>
    <row r="34" spans="1:2" x14ac:dyDescent="0.25">
      <c r="A34" t="s">
        <v>2724</v>
      </c>
    </row>
    <row r="35" spans="1:2" x14ac:dyDescent="0.25">
      <c r="A35" s="16">
        <v>37798850</v>
      </c>
      <c r="B35" s="16">
        <f>GETPIVOTDATA("Revenue",$A$34)</f>
        <v>37798850</v>
      </c>
    </row>
    <row r="41" spans="1:2" x14ac:dyDescent="0.25">
      <c r="A41" s="18" t="s">
        <v>2726</v>
      </c>
      <c r="B41" t="s">
        <v>2725</v>
      </c>
    </row>
    <row r="42" spans="1:2" x14ac:dyDescent="0.25">
      <c r="A42" s="19" t="s">
        <v>133</v>
      </c>
      <c r="B42" s="23">
        <v>4943726</v>
      </c>
    </row>
    <row r="43" spans="1:2" x14ac:dyDescent="0.25">
      <c r="A43" s="19" t="s">
        <v>111</v>
      </c>
      <c r="B43" s="23">
        <v>19946606</v>
      </c>
    </row>
    <row r="44" spans="1:2" x14ac:dyDescent="0.25">
      <c r="A44" s="19" t="s">
        <v>159</v>
      </c>
      <c r="B44" s="23">
        <v>2544081</v>
      </c>
    </row>
    <row r="45" spans="1:2" x14ac:dyDescent="0.25">
      <c r="A45" s="19" t="s">
        <v>96</v>
      </c>
      <c r="B45" s="23">
        <v>6990231.5</v>
      </c>
    </row>
    <row r="46" spans="1:2" x14ac:dyDescent="0.25">
      <c r="A46" s="19" t="s">
        <v>2727</v>
      </c>
      <c r="B46" s="23">
        <v>34424644.5</v>
      </c>
    </row>
    <row r="58" spans="1:10" x14ac:dyDescent="0.25">
      <c r="A58" s="7"/>
      <c r="B58" s="8"/>
      <c r="C58" s="9"/>
    </row>
    <row r="59" spans="1:10" x14ac:dyDescent="0.25">
      <c r="A59" s="10"/>
      <c r="B59" s="11"/>
      <c r="C59" s="12"/>
    </row>
    <row r="60" spans="1:10" x14ac:dyDescent="0.25">
      <c r="A60" s="10"/>
      <c r="B60" s="11"/>
      <c r="C60" s="12"/>
    </row>
    <row r="61" spans="1:10" x14ac:dyDescent="0.25">
      <c r="A61" s="10"/>
      <c r="B61" s="11"/>
      <c r="C61" s="12"/>
      <c r="F61" s="18" t="s">
        <v>2726</v>
      </c>
      <c r="G61" t="s">
        <v>2724</v>
      </c>
      <c r="H61" t="s">
        <v>2728</v>
      </c>
      <c r="I61" s="18" t="s">
        <v>2726</v>
      </c>
      <c r="J61" t="s">
        <v>2724</v>
      </c>
    </row>
    <row r="62" spans="1:10" x14ac:dyDescent="0.25">
      <c r="A62" s="10"/>
      <c r="B62" s="11"/>
      <c r="C62" s="12"/>
      <c r="F62" s="19" t="s">
        <v>198</v>
      </c>
      <c r="G62" s="20">
        <v>0.17505162194087914</v>
      </c>
      <c r="H62" s="24">
        <v>135</v>
      </c>
      <c r="I62" s="19" t="s">
        <v>119</v>
      </c>
      <c r="J62" s="20">
        <v>9.4867965559798775E-2</v>
      </c>
    </row>
    <row r="63" spans="1:10" x14ac:dyDescent="0.25">
      <c r="A63" s="10"/>
      <c r="B63" s="11"/>
      <c r="C63" s="12"/>
      <c r="F63" s="19" t="s">
        <v>169</v>
      </c>
      <c r="G63" s="20">
        <v>0.12837030756226711</v>
      </c>
      <c r="H63" s="24">
        <v>122</v>
      </c>
      <c r="I63" s="19" t="s">
        <v>1768</v>
      </c>
      <c r="J63" s="20">
        <v>1.424117400397102E-2</v>
      </c>
    </row>
    <row r="64" spans="1:10" x14ac:dyDescent="0.25">
      <c r="A64" s="10"/>
      <c r="B64" s="11"/>
      <c r="C64" s="12"/>
      <c r="F64" s="19" t="s">
        <v>194</v>
      </c>
      <c r="G64" s="20">
        <v>0.1268755530922237</v>
      </c>
      <c r="H64" s="24">
        <v>132</v>
      </c>
      <c r="I64" s="19" t="s">
        <v>148</v>
      </c>
      <c r="J64" s="20">
        <v>0.12010286027220404</v>
      </c>
    </row>
    <row r="65" spans="1:10" x14ac:dyDescent="0.25">
      <c r="A65" s="10"/>
      <c r="B65" s="11"/>
      <c r="C65" s="12"/>
      <c r="F65" s="19" t="s">
        <v>104</v>
      </c>
      <c r="G65" s="20">
        <v>0.12012667052039944</v>
      </c>
      <c r="H65" s="24">
        <v>118</v>
      </c>
      <c r="I65" s="19" t="s">
        <v>154</v>
      </c>
      <c r="J65" s="20">
        <v>0.11034991805306246</v>
      </c>
    </row>
    <row r="66" spans="1:10" x14ac:dyDescent="0.25">
      <c r="A66" s="10"/>
      <c r="B66" s="11"/>
      <c r="C66" s="12"/>
      <c r="F66" s="19" t="s">
        <v>140</v>
      </c>
      <c r="G66" s="20">
        <v>0.1100139289951943</v>
      </c>
      <c r="H66" s="24">
        <v>125</v>
      </c>
      <c r="I66" s="19" t="s">
        <v>140</v>
      </c>
      <c r="J66" s="20">
        <v>0.1100139289951943</v>
      </c>
    </row>
    <row r="67" spans="1:10" x14ac:dyDescent="0.25">
      <c r="A67" s="10"/>
      <c r="B67" s="11"/>
      <c r="C67" s="12"/>
      <c r="F67" s="19" t="s">
        <v>154</v>
      </c>
      <c r="G67" s="20">
        <v>0.11034991805306246</v>
      </c>
      <c r="H67" s="24">
        <v>114</v>
      </c>
      <c r="I67" s="19" t="s">
        <v>104</v>
      </c>
      <c r="J67" s="20">
        <v>0.12012667052039944</v>
      </c>
    </row>
    <row r="68" spans="1:10" x14ac:dyDescent="0.25">
      <c r="A68" s="10"/>
      <c r="B68" s="11"/>
      <c r="C68" s="12"/>
      <c r="F68" s="19" t="s">
        <v>148</v>
      </c>
      <c r="G68" s="20">
        <v>0.12010286027220404</v>
      </c>
      <c r="H68" s="24">
        <v>115</v>
      </c>
      <c r="I68" s="19" t="s">
        <v>194</v>
      </c>
      <c r="J68" s="20">
        <v>0.1268755530922237</v>
      </c>
    </row>
    <row r="69" spans="1:10" x14ac:dyDescent="0.25">
      <c r="A69" s="10"/>
      <c r="B69" s="11"/>
      <c r="C69" s="12"/>
      <c r="F69" s="19" t="s">
        <v>1768</v>
      </c>
      <c r="G69" s="20">
        <v>1.424117400397102E-2</v>
      </c>
      <c r="H69" s="24">
        <v>15</v>
      </c>
      <c r="I69" s="19" t="s">
        <v>169</v>
      </c>
      <c r="J69" s="20">
        <v>0.12837030756226711</v>
      </c>
    </row>
    <row r="70" spans="1:10" x14ac:dyDescent="0.25">
      <c r="A70" s="10"/>
      <c r="B70" s="11"/>
      <c r="C70" s="12"/>
      <c r="F70" s="19" t="s">
        <v>119</v>
      </c>
      <c r="G70" s="20">
        <v>9.4867965559798775E-2</v>
      </c>
      <c r="H70" s="24">
        <v>124</v>
      </c>
      <c r="I70" s="19" t="s">
        <v>198</v>
      </c>
      <c r="J70" s="20">
        <v>0.17505162194087914</v>
      </c>
    </row>
    <row r="71" spans="1:10" x14ac:dyDescent="0.25">
      <c r="A71" s="10"/>
      <c r="B71" s="11"/>
      <c r="C71" s="12"/>
      <c r="F71" s="19" t="s">
        <v>2727</v>
      </c>
      <c r="G71" s="20">
        <v>1</v>
      </c>
      <c r="H71" s="24">
        <v>1000</v>
      </c>
      <c r="I71" s="19" t="s">
        <v>2727</v>
      </c>
      <c r="J71" s="20">
        <v>1</v>
      </c>
    </row>
    <row r="72" spans="1:10" x14ac:dyDescent="0.25">
      <c r="A72" s="10"/>
      <c r="B72" s="11"/>
      <c r="C72" s="12"/>
    </row>
    <row r="73" spans="1:10" x14ac:dyDescent="0.25">
      <c r="A73" s="10"/>
      <c r="B73" s="11"/>
      <c r="C73" s="12"/>
    </row>
    <row r="74" spans="1:10" x14ac:dyDescent="0.25">
      <c r="A74" s="10"/>
      <c r="B74" s="11"/>
      <c r="C74" s="12"/>
    </row>
    <row r="75" spans="1:10" x14ac:dyDescent="0.25">
      <c r="A75" s="13"/>
      <c r="B75" s="14"/>
      <c r="C75" s="15"/>
    </row>
    <row r="78" spans="1:10" x14ac:dyDescent="0.25">
      <c r="F78" s="18" t="s">
        <v>2726</v>
      </c>
      <c r="G78" t="s">
        <v>2725</v>
      </c>
    </row>
    <row r="79" spans="1:10" x14ac:dyDescent="0.25">
      <c r="F79" s="19" t="s">
        <v>117</v>
      </c>
      <c r="G79" s="23">
        <v>474694</v>
      </c>
    </row>
    <row r="80" spans="1:10" x14ac:dyDescent="0.25">
      <c r="F80" s="19" t="s">
        <v>102</v>
      </c>
      <c r="G80" s="23">
        <v>26337960.5</v>
      </c>
    </row>
    <row r="81" spans="4:7" x14ac:dyDescent="0.25">
      <c r="F81" s="19" t="s">
        <v>126</v>
      </c>
      <c r="G81" s="23">
        <v>6840337</v>
      </c>
    </row>
    <row r="82" spans="4:7" x14ac:dyDescent="0.25">
      <c r="F82" s="19" t="s">
        <v>138</v>
      </c>
      <c r="G82" s="23">
        <v>591548</v>
      </c>
    </row>
    <row r="83" spans="4:7" x14ac:dyDescent="0.25">
      <c r="F83" s="19" t="s">
        <v>232</v>
      </c>
      <c r="G83" s="23">
        <v>180105</v>
      </c>
    </row>
    <row r="84" spans="4:7" x14ac:dyDescent="0.25">
      <c r="F84" s="19" t="s">
        <v>2727</v>
      </c>
      <c r="G84" s="23">
        <v>34424644.5</v>
      </c>
    </row>
    <row r="95" spans="4:7" x14ac:dyDescent="0.25">
      <c r="D95" s="7"/>
      <c r="E95" s="8"/>
      <c r="F95" s="9"/>
      <c r="G95" s="18" t="s">
        <v>2726</v>
      </c>
    </row>
    <row r="96" spans="4:7" x14ac:dyDescent="0.25">
      <c r="D96" s="10"/>
      <c r="E96" s="11"/>
      <c r="F96" s="12"/>
      <c r="G96" s="19" t="s">
        <v>1695</v>
      </c>
    </row>
    <row r="97" spans="4:9" x14ac:dyDescent="0.25">
      <c r="D97" s="10"/>
      <c r="E97" s="11"/>
      <c r="F97" s="12"/>
      <c r="G97" s="19" t="s">
        <v>1696</v>
      </c>
    </row>
    <row r="98" spans="4:9" x14ac:dyDescent="0.25">
      <c r="D98" s="10"/>
      <c r="E98" s="11"/>
      <c r="F98" s="12"/>
      <c r="G98" s="19" t="s">
        <v>1694</v>
      </c>
    </row>
    <row r="99" spans="4:9" x14ac:dyDescent="0.25">
      <c r="D99" s="10"/>
      <c r="E99" s="11"/>
      <c r="F99" s="12"/>
      <c r="G99" s="19" t="s">
        <v>2727</v>
      </c>
    </row>
    <row r="100" spans="4:9" x14ac:dyDescent="0.25">
      <c r="D100" s="10"/>
      <c r="E100" s="11"/>
      <c r="F100" s="12"/>
    </row>
    <row r="101" spans="4:9" x14ac:dyDescent="0.25">
      <c r="D101" s="10"/>
      <c r="E101" s="11"/>
      <c r="F101" s="12"/>
    </row>
    <row r="102" spans="4:9" x14ac:dyDescent="0.25">
      <c r="D102" s="10"/>
      <c r="E102" s="11"/>
      <c r="F102" s="12"/>
      <c r="H102" s="18" t="s">
        <v>2726</v>
      </c>
      <c r="I102" t="s">
        <v>2732</v>
      </c>
    </row>
    <row r="103" spans="4:9" x14ac:dyDescent="0.25">
      <c r="D103" s="10"/>
      <c r="E103" s="11"/>
      <c r="F103" s="12"/>
      <c r="H103" s="19" t="s">
        <v>1701</v>
      </c>
      <c r="I103" s="24">
        <v>3400</v>
      </c>
    </row>
    <row r="104" spans="4:9" x14ac:dyDescent="0.25">
      <c r="D104" s="10"/>
      <c r="E104" s="11"/>
      <c r="F104" s="12"/>
      <c r="H104" s="19" t="s">
        <v>1704</v>
      </c>
      <c r="I104" s="24">
        <v>11200</v>
      </c>
    </row>
    <row r="105" spans="4:9" x14ac:dyDescent="0.25">
      <c r="D105" s="10"/>
      <c r="E105" s="11"/>
      <c r="F105" s="12"/>
      <c r="H105" s="19" t="s">
        <v>1707</v>
      </c>
      <c r="I105" s="24">
        <v>42500</v>
      </c>
    </row>
    <row r="106" spans="4:9" x14ac:dyDescent="0.25">
      <c r="D106" s="10"/>
      <c r="E106" s="11"/>
      <c r="F106" s="12"/>
      <c r="H106" s="19" t="s">
        <v>1710</v>
      </c>
      <c r="I106" s="24">
        <v>7200</v>
      </c>
    </row>
    <row r="107" spans="4:9" x14ac:dyDescent="0.25">
      <c r="D107" s="10"/>
      <c r="E107" s="11"/>
      <c r="F107" s="12"/>
      <c r="H107" s="19" t="s">
        <v>1713</v>
      </c>
      <c r="I107" s="24">
        <v>9600</v>
      </c>
    </row>
    <row r="108" spans="4:9" x14ac:dyDescent="0.25">
      <c r="D108" s="10"/>
      <c r="E108" s="11"/>
      <c r="F108" s="12"/>
      <c r="H108" s="19" t="s">
        <v>1715</v>
      </c>
      <c r="I108" s="24">
        <v>42500</v>
      </c>
    </row>
    <row r="109" spans="4:9" x14ac:dyDescent="0.25">
      <c r="D109" s="10"/>
      <c r="E109" s="11"/>
      <c r="F109" s="12"/>
      <c r="H109" s="19" t="s">
        <v>1718</v>
      </c>
      <c r="I109" s="24">
        <v>34000</v>
      </c>
    </row>
    <row r="110" spans="4:9" x14ac:dyDescent="0.25">
      <c r="D110" s="10"/>
      <c r="E110" s="11"/>
      <c r="F110" s="12"/>
      <c r="H110" s="19" t="s">
        <v>1719</v>
      </c>
      <c r="I110" s="24">
        <v>6400</v>
      </c>
    </row>
    <row r="111" spans="4:9" x14ac:dyDescent="0.25">
      <c r="D111" s="10"/>
      <c r="E111" s="11"/>
      <c r="F111" s="12"/>
      <c r="H111" s="19" t="s">
        <v>1721</v>
      </c>
      <c r="I111" s="24">
        <v>34000</v>
      </c>
    </row>
    <row r="112" spans="4:9" x14ac:dyDescent="0.25">
      <c r="D112" s="13"/>
      <c r="E112" s="14"/>
      <c r="F112" s="15"/>
      <c r="H112" s="19" t="s">
        <v>1723</v>
      </c>
      <c r="I112" s="24">
        <v>37500</v>
      </c>
    </row>
    <row r="113" spans="8:9" x14ac:dyDescent="0.25">
      <c r="H113" s="19" t="s">
        <v>1725</v>
      </c>
      <c r="I113" s="24">
        <v>1950</v>
      </c>
    </row>
    <row r="114" spans="8:9" x14ac:dyDescent="0.25">
      <c r="H114" s="19" t="s">
        <v>1726</v>
      </c>
      <c r="I114" s="24">
        <v>4800</v>
      </c>
    </row>
    <row r="115" spans="8:9" x14ac:dyDescent="0.25">
      <c r="H115" s="19" t="s">
        <v>1727</v>
      </c>
      <c r="I115" s="24">
        <v>7200</v>
      </c>
    </row>
    <row r="116" spans="8:9" x14ac:dyDescent="0.25">
      <c r="H116" s="19" t="s">
        <v>1729</v>
      </c>
      <c r="I116" s="24">
        <v>2550</v>
      </c>
    </row>
    <row r="117" spans="8:9" x14ac:dyDescent="0.25">
      <c r="H117" s="19" t="s">
        <v>1730</v>
      </c>
      <c r="I117" s="24">
        <v>50000</v>
      </c>
    </row>
    <row r="118" spans="8:9" x14ac:dyDescent="0.25">
      <c r="H118" s="19" t="s">
        <v>1731</v>
      </c>
      <c r="I118" s="24">
        <v>62500</v>
      </c>
    </row>
    <row r="119" spans="8:9" x14ac:dyDescent="0.25">
      <c r="H119" s="19" t="s">
        <v>1732</v>
      </c>
      <c r="I119" s="24">
        <v>5100</v>
      </c>
    </row>
    <row r="120" spans="8:9" x14ac:dyDescent="0.25">
      <c r="H120" s="19" t="s">
        <v>1733</v>
      </c>
      <c r="I120" s="24">
        <v>1700</v>
      </c>
    </row>
    <row r="121" spans="8:9" x14ac:dyDescent="0.25">
      <c r="H121" s="19" t="s">
        <v>1734</v>
      </c>
      <c r="I121" s="24">
        <v>100000</v>
      </c>
    </row>
    <row r="122" spans="8:9" x14ac:dyDescent="0.25">
      <c r="H122" s="19" t="s">
        <v>1736</v>
      </c>
      <c r="I122" s="24">
        <v>6000</v>
      </c>
    </row>
    <row r="123" spans="8:9" x14ac:dyDescent="0.25">
      <c r="H123" s="19" t="s">
        <v>1738</v>
      </c>
      <c r="I123" s="24">
        <v>12800</v>
      </c>
    </row>
    <row r="124" spans="8:9" x14ac:dyDescent="0.25">
      <c r="H124" s="19" t="s">
        <v>1740</v>
      </c>
      <c r="I124" s="24">
        <v>2400</v>
      </c>
    </row>
    <row r="125" spans="8:9" x14ac:dyDescent="0.25">
      <c r="H125" s="19" t="s">
        <v>1741</v>
      </c>
      <c r="I125" s="24">
        <v>73500</v>
      </c>
    </row>
    <row r="126" spans="8:9" x14ac:dyDescent="0.25">
      <c r="H126" s="19" t="s">
        <v>1742</v>
      </c>
      <c r="I126" s="24">
        <v>0</v>
      </c>
    </row>
    <row r="127" spans="8:9" x14ac:dyDescent="0.25">
      <c r="H127" s="19" t="s">
        <v>1744</v>
      </c>
      <c r="I127" s="24">
        <v>5200</v>
      </c>
    </row>
    <row r="128" spans="8:9" x14ac:dyDescent="0.25">
      <c r="H128" s="19" t="s">
        <v>1745</v>
      </c>
      <c r="I128" s="24">
        <v>3400</v>
      </c>
    </row>
    <row r="129" spans="8:9" x14ac:dyDescent="0.25">
      <c r="H129" s="19" t="s">
        <v>1746</v>
      </c>
      <c r="I129" s="24">
        <v>2000</v>
      </c>
    </row>
    <row r="130" spans="8:9" x14ac:dyDescent="0.25">
      <c r="H130" s="19" t="s">
        <v>1747</v>
      </c>
      <c r="I130" s="24">
        <v>84000</v>
      </c>
    </row>
    <row r="131" spans="8:9" x14ac:dyDescent="0.25">
      <c r="H131" s="19" t="s">
        <v>1748</v>
      </c>
      <c r="I131" s="24">
        <v>6000</v>
      </c>
    </row>
    <row r="132" spans="8:9" x14ac:dyDescent="0.25">
      <c r="H132" s="19" t="s">
        <v>1749</v>
      </c>
      <c r="I132" s="24">
        <v>850</v>
      </c>
    </row>
    <row r="133" spans="8:9" x14ac:dyDescent="0.25">
      <c r="H133" s="19" t="s">
        <v>1750</v>
      </c>
      <c r="I133" s="24">
        <v>1200</v>
      </c>
    </row>
    <row r="134" spans="8:9" x14ac:dyDescent="0.25">
      <c r="H134" s="19" t="s">
        <v>1751</v>
      </c>
      <c r="I134" s="24">
        <v>2400</v>
      </c>
    </row>
    <row r="135" spans="8:9" x14ac:dyDescent="0.25">
      <c r="H135" s="19" t="s">
        <v>1752</v>
      </c>
      <c r="I135" s="24">
        <v>87500</v>
      </c>
    </row>
    <row r="136" spans="8:9" x14ac:dyDescent="0.25">
      <c r="H136" s="19" t="s">
        <v>1753</v>
      </c>
      <c r="I136" s="24">
        <v>12800</v>
      </c>
    </row>
    <row r="137" spans="8:9" x14ac:dyDescent="0.25">
      <c r="H137" s="19" t="s">
        <v>1754</v>
      </c>
      <c r="I137" s="24">
        <v>8400</v>
      </c>
    </row>
    <row r="138" spans="8:9" x14ac:dyDescent="0.25">
      <c r="H138" s="19" t="s">
        <v>1755</v>
      </c>
      <c r="I138" s="24">
        <v>100000</v>
      </c>
    </row>
    <row r="139" spans="8:9" x14ac:dyDescent="0.25">
      <c r="H139" s="19" t="s">
        <v>1756</v>
      </c>
      <c r="I139" s="24">
        <v>800</v>
      </c>
    </row>
    <row r="140" spans="8:9" x14ac:dyDescent="0.25">
      <c r="H140" s="19" t="s">
        <v>1757</v>
      </c>
      <c r="I140" s="24">
        <v>73500</v>
      </c>
    </row>
    <row r="141" spans="8:9" x14ac:dyDescent="0.25">
      <c r="H141" s="19" t="s">
        <v>1758</v>
      </c>
      <c r="I141" s="24">
        <v>1200</v>
      </c>
    </row>
    <row r="142" spans="8:9" x14ac:dyDescent="0.25">
      <c r="H142" s="19" t="s">
        <v>1759</v>
      </c>
      <c r="I142" s="24">
        <v>8400</v>
      </c>
    </row>
    <row r="143" spans="8:9" x14ac:dyDescent="0.25">
      <c r="H143" s="19" t="s">
        <v>1760</v>
      </c>
      <c r="I143" s="24">
        <v>600</v>
      </c>
    </row>
    <row r="144" spans="8:9" x14ac:dyDescent="0.25">
      <c r="H144" s="19" t="s">
        <v>1761</v>
      </c>
      <c r="I144" s="24">
        <v>300</v>
      </c>
    </row>
    <row r="145" spans="8:9" x14ac:dyDescent="0.25">
      <c r="H145" s="19" t="s">
        <v>1762</v>
      </c>
      <c r="I145" s="24">
        <v>1600</v>
      </c>
    </row>
    <row r="146" spans="8:9" x14ac:dyDescent="0.25">
      <c r="H146" s="19" t="s">
        <v>1763</v>
      </c>
      <c r="I146" s="24">
        <v>100000</v>
      </c>
    </row>
    <row r="147" spans="8:9" x14ac:dyDescent="0.25">
      <c r="H147" s="19" t="s">
        <v>1764</v>
      </c>
      <c r="I147" s="24">
        <v>2400</v>
      </c>
    </row>
    <row r="148" spans="8:9" x14ac:dyDescent="0.25">
      <c r="H148" s="19" t="s">
        <v>1765</v>
      </c>
      <c r="I148" s="24">
        <v>2000</v>
      </c>
    </row>
    <row r="149" spans="8:9" x14ac:dyDescent="0.25">
      <c r="H149" s="19" t="s">
        <v>1766</v>
      </c>
      <c r="I149" s="24">
        <v>9600</v>
      </c>
    </row>
    <row r="150" spans="8:9" x14ac:dyDescent="0.25">
      <c r="H150" s="19" t="s">
        <v>1767</v>
      </c>
      <c r="I150" s="24">
        <v>42000</v>
      </c>
    </row>
    <row r="151" spans="8:9" x14ac:dyDescent="0.25">
      <c r="H151" s="19" t="s">
        <v>1769</v>
      </c>
      <c r="I151" s="24">
        <v>850</v>
      </c>
    </row>
    <row r="152" spans="8:9" x14ac:dyDescent="0.25">
      <c r="H152" s="19" t="s">
        <v>1770</v>
      </c>
      <c r="I152" s="24">
        <v>2400</v>
      </c>
    </row>
    <row r="153" spans="8:9" x14ac:dyDescent="0.25">
      <c r="H153" s="19" t="s">
        <v>1771</v>
      </c>
      <c r="I153" s="24">
        <v>9600</v>
      </c>
    </row>
    <row r="154" spans="8:9" x14ac:dyDescent="0.25">
      <c r="H154" s="19" t="s">
        <v>1772</v>
      </c>
      <c r="I154" s="24">
        <v>3200</v>
      </c>
    </row>
    <row r="155" spans="8:9" x14ac:dyDescent="0.25">
      <c r="H155" s="19" t="s">
        <v>1773</v>
      </c>
      <c r="I155" s="24">
        <v>650</v>
      </c>
    </row>
    <row r="156" spans="8:9" x14ac:dyDescent="0.25">
      <c r="H156" s="19" t="s">
        <v>1774</v>
      </c>
      <c r="I156" s="24">
        <v>37500</v>
      </c>
    </row>
    <row r="157" spans="8:9" x14ac:dyDescent="0.25">
      <c r="H157" s="19" t="s">
        <v>1775</v>
      </c>
      <c r="I157" s="24">
        <v>195000</v>
      </c>
    </row>
    <row r="158" spans="8:9" x14ac:dyDescent="0.25">
      <c r="H158" s="19" t="s">
        <v>1776</v>
      </c>
      <c r="I158" s="24">
        <v>5950</v>
      </c>
    </row>
    <row r="159" spans="8:9" x14ac:dyDescent="0.25">
      <c r="H159" s="19" t="s">
        <v>1777</v>
      </c>
      <c r="I159" s="24">
        <v>12500</v>
      </c>
    </row>
    <row r="160" spans="8:9" x14ac:dyDescent="0.25">
      <c r="H160" s="19" t="s">
        <v>1778</v>
      </c>
      <c r="I160" s="24">
        <v>3900</v>
      </c>
    </row>
    <row r="161" spans="8:9" x14ac:dyDescent="0.25">
      <c r="H161" s="19" t="s">
        <v>1779</v>
      </c>
      <c r="I161" s="24">
        <v>8500</v>
      </c>
    </row>
    <row r="162" spans="8:9" x14ac:dyDescent="0.25">
      <c r="H162" s="19" t="s">
        <v>1780</v>
      </c>
      <c r="I162" s="24">
        <v>400</v>
      </c>
    </row>
    <row r="163" spans="8:9" x14ac:dyDescent="0.25">
      <c r="H163" s="19" t="s">
        <v>1781</v>
      </c>
      <c r="I163" s="24">
        <v>520000</v>
      </c>
    </row>
    <row r="164" spans="8:9" x14ac:dyDescent="0.25">
      <c r="H164" s="19" t="s">
        <v>1782</v>
      </c>
      <c r="I164" s="24">
        <v>25500</v>
      </c>
    </row>
    <row r="165" spans="8:9" x14ac:dyDescent="0.25">
      <c r="H165" s="19" t="s">
        <v>1783</v>
      </c>
      <c r="I165" s="24">
        <v>63000</v>
      </c>
    </row>
    <row r="166" spans="8:9" x14ac:dyDescent="0.25">
      <c r="H166" s="19" t="s">
        <v>1784</v>
      </c>
      <c r="I166" s="24">
        <v>6800</v>
      </c>
    </row>
    <row r="167" spans="8:9" x14ac:dyDescent="0.25">
      <c r="H167" s="19" t="s">
        <v>1785</v>
      </c>
      <c r="I167" s="24">
        <v>1700</v>
      </c>
    </row>
    <row r="168" spans="8:9" x14ac:dyDescent="0.25">
      <c r="H168" s="19" t="s">
        <v>1786</v>
      </c>
      <c r="I168" s="24">
        <v>3600</v>
      </c>
    </row>
    <row r="169" spans="8:9" x14ac:dyDescent="0.25">
      <c r="H169" s="19" t="s">
        <v>1787</v>
      </c>
      <c r="I169" s="24">
        <v>6400</v>
      </c>
    </row>
    <row r="170" spans="8:9" x14ac:dyDescent="0.25">
      <c r="H170" s="19" t="s">
        <v>1788</v>
      </c>
      <c r="I170" s="24">
        <v>7200</v>
      </c>
    </row>
    <row r="171" spans="8:9" x14ac:dyDescent="0.25">
      <c r="H171" s="19" t="s">
        <v>1789</v>
      </c>
      <c r="I171" s="24">
        <v>455000</v>
      </c>
    </row>
    <row r="172" spans="8:9" x14ac:dyDescent="0.25">
      <c r="H172" s="19" t="s">
        <v>1790</v>
      </c>
      <c r="I172" s="24">
        <v>1600</v>
      </c>
    </row>
    <row r="173" spans="8:9" x14ac:dyDescent="0.25">
      <c r="H173" s="19" t="s">
        <v>1791</v>
      </c>
      <c r="I173" s="24">
        <v>84000</v>
      </c>
    </row>
    <row r="174" spans="8:9" x14ac:dyDescent="0.25">
      <c r="H174" s="19" t="s">
        <v>1792</v>
      </c>
      <c r="I174" s="24">
        <v>4800</v>
      </c>
    </row>
    <row r="175" spans="8:9" x14ac:dyDescent="0.25">
      <c r="H175" s="19" t="s">
        <v>1793</v>
      </c>
      <c r="I175" s="24">
        <v>6000</v>
      </c>
    </row>
    <row r="176" spans="8:9" x14ac:dyDescent="0.25">
      <c r="H176" s="19" t="s">
        <v>1794</v>
      </c>
      <c r="I176" s="24">
        <v>65000</v>
      </c>
    </row>
    <row r="177" spans="8:9" x14ac:dyDescent="0.25">
      <c r="H177" s="19" t="s">
        <v>1795</v>
      </c>
      <c r="I177" s="24">
        <v>900</v>
      </c>
    </row>
    <row r="178" spans="8:9" x14ac:dyDescent="0.25">
      <c r="H178" s="19" t="s">
        <v>1796</v>
      </c>
      <c r="I178" s="24">
        <v>3250</v>
      </c>
    </row>
    <row r="179" spans="8:9" x14ac:dyDescent="0.25">
      <c r="H179" s="19" t="s">
        <v>1797</v>
      </c>
      <c r="I179" s="24">
        <v>4550</v>
      </c>
    </row>
    <row r="180" spans="8:9" x14ac:dyDescent="0.25">
      <c r="H180" s="19" t="s">
        <v>1798</v>
      </c>
      <c r="I180" s="24">
        <v>1200</v>
      </c>
    </row>
    <row r="181" spans="8:9" x14ac:dyDescent="0.25">
      <c r="H181" s="19" t="s">
        <v>1799</v>
      </c>
      <c r="I181" s="24">
        <v>600</v>
      </c>
    </row>
    <row r="182" spans="8:9" x14ac:dyDescent="0.25">
      <c r="H182" s="19" t="s">
        <v>1800</v>
      </c>
      <c r="I182" s="24">
        <v>62500</v>
      </c>
    </row>
    <row r="183" spans="8:9" x14ac:dyDescent="0.25">
      <c r="H183" s="19" t="s">
        <v>1801</v>
      </c>
      <c r="I183" s="24">
        <v>4550</v>
      </c>
    </row>
    <row r="184" spans="8:9" x14ac:dyDescent="0.25">
      <c r="H184" s="19" t="s">
        <v>1802</v>
      </c>
      <c r="I184" s="24">
        <v>5950</v>
      </c>
    </row>
    <row r="185" spans="8:9" x14ac:dyDescent="0.25">
      <c r="H185" s="19" t="s">
        <v>1803</v>
      </c>
      <c r="I185" s="24">
        <v>9600</v>
      </c>
    </row>
    <row r="186" spans="8:9" x14ac:dyDescent="0.25">
      <c r="H186" s="19" t="s">
        <v>1804</v>
      </c>
      <c r="I186" s="24">
        <v>3600</v>
      </c>
    </row>
    <row r="187" spans="8:9" x14ac:dyDescent="0.25">
      <c r="H187" s="19" t="s">
        <v>1805</v>
      </c>
      <c r="I187" s="24">
        <v>87500</v>
      </c>
    </row>
    <row r="188" spans="8:9" x14ac:dyDescent="0.25">
      <c r="H188" s="19" t="s">
        <v>1806</v>
      </c>
      <c r="I188" s="24">
        <v>400</v>
      </c>
    </row>
    <row r="189" spans="8:9" x14ac:dyDescent="0.25">
      <c r="H189" s="19" t="s">
        <v>1807</v>
      </c>
      <c r="I189" s="24">
        <v>1200</v>
      </c>
    </row>
    <row r="190" spans="8:9" x14ac:dyDescent="0.25">
      <c r="H190" s="19" t="s">
        <v>1808</v>
      </c>
      <c r="I190" s="24">
        <v>1600</v>
      </c>
    </row>
    <row r="191" spans="8:9" x14ac:dyDescent="0.25">
      <c r="H191" s="19" t="s">
        <v>1809</v>
      </c>
      <c r="I191" s="24">
        <v>6800</v>
      </c>
    </row>
    <row r="192" spans="8:9" x14ac:dyDescent="0.25">
      <c r="H192" s="19" t="s">
        <v>1810</v>
      </c>
      <c r="I192" s="24">
        <v>8400</v>
      </c>
    </row>
    <row r="193" spans="8:9" x14ac:dyDescent="0.25">
      <c r="H193" s="19" t="s">
        <v>1811</v>
      </c>
      <c r="I193" s="24">
        <v>520000</v>
      </c>
    </row>
    <row r="194" spans="8:9" x14ac:dyDescent="0.25">
      <c r="H194" s="19" t="s">
        <v>1812</v>
      </c>
      <c r="I194" s="24">
        <v>520000</v>
      </c>
    </row>
    <row r="195" spans="8:9" x14ac:dyDescent="0.25">
      <c r="H195" s="19" t="s">
        <v>1813</v>
      </c>
      <c r="I195" s="24">
        <v>9600</v>
      </c>
    </row>
    <row r="196" spans="8:9" x14ac:dyDescent="0.25">
      <c r="H196" s="19" t="s">
        <v>1814</v>
      </c>
      <c r="I196" s="24">
        <v>300</v>
      </c>
    </row>
    <row r="197" spans="8:9" x14ac:dyDescent="0.25">
      <c r="H197" s="19" t="s">
        <v>1815</v>
      </c>
      <c r="I197" s="24">
        <v>455000</v>
      </c>
    </row>
    <row r="198" spans="8:9" x14ac:dyDescent="0.25">
      <c r="H198" s="19" t="s">
        <v>1816</v>
      </c>
      <c r="I198" s="24">
        <v>4800</v>
      </c>
    </row>
    <row r="199" spans="8:9" x14ac:dyDescent="0.25">
      <c r="H199" s="19" t="s">
        <v>1817</v>
      </c>
      <c r="I199" s="24">
        <v>6400</v>
      </c>
    </row>
    <row r="200" spans="8:9" x14ac:dyDescent="0.25">
      <c r="H200" s="19" t="s">
        <v>1818</v>
      </c>
      <c r="I200" s="24">
        <v>195000</v>
      </c>
    </row>
    <row r="201" spans="8:9" x14ac:dyDescent="0.25">
      <c r="H201" s="19" t="s">
        <v>1819</v>
      </c>
      <c r="I201" s="24">
        <v>1300</v>
      </c>
    </row>
    <row r="202" spans="8:9" x14ac:dyDescent="0.25">
      <c r="H202" s="19" t="s">
        <v>1820</v>
      </c>
      <c r="I202" s="24">
        <v>650</v>
      </c>
    </row>
    <row r="203" spans="8:9" x14ac:dyDescent="0.25">
      <c r="H203" s="19" t="s">
        <v>1821</v>
      </c>
      <c r="I203" s="24">
        <v>31500</v>
      </c>
    </row>
    <row r="204" spans="8:9" x14ac:dyDescent="0.25">
      <c r="H204" s="19" t="s">
        <v>1822</v>
      </c>
      <c r="I204" s="24">
        <v>4800</v>
      </c>
    </row>
    <row r="205" spans="8:9" x14ac:dyDescent="0.25">
      <c r="H205" s="19" t="s">
        <v>1823</v>
      </c>
      <c r="I205" s="24">
        <v>1700</v>
      </c>
    </row>
    <row r="206" spans="8:9" x14ac:dyDescent="0.25">
      <c r="H206" s="19" t="s">
        <v>1824</v>
      </c>
      <c r="I206" s="24">
        <v>1200</v>
      </c>
    </row>
    <row r="207" spans="8:9" x14ac:dyDescent="0.25">
      <c r="H207" s="19" t="s">
        <v>1825</v>
      </c>
      <c r="I207" s="24">
        <v>100000</v>
      </c>
    </row>
    <row r="208" spans="8:9" x14ac:dyDescent="0.25">
      <c r="H208" s="19" t="s">
        <v>1826</v>
      </c>
      <c r="I208" s="24">
        <v>12500</v>
      </c>
    </row>
    <row r="209" spans="8:9" x14ac:dyDescent="0.25">
      <c r="H209" s="19" t="s">
        <v>1827</v>
      </c>
      <c r="I209" s="24">
        <v>400</v>
      </c>
    </row>
    <row r="210" spans="8:9" x14ac:dyDescent="0.25">
      <c r="H210" s="19" t="s">
        <v>1828</v>
      </c>
      <c r="I210" s="24">
        <v>1300</v>
      </c>
    </row>
    <row r="211" spans="8:9" x14ac:dyDescent="0.25">
      <c r="H211" s="19" t="s">
        <v>1829</v>
      </c>
      <c r="I211" s="24">
        <v>12500</v>
      </c>
    </row>
    <row r="212" spans="8:9" x14ac:dyDescent="0.25">
      <c r="H212" s="19" t="s">
        <v>1830</v>
      </c>
      <c r="I212" s="24">
        <v>21000</v>
      </c>
    </row>
    <row r="213" spans="8:9" x14ac:dyDescent="0.25">
      <c r="H213" s="19" t="s">
        <v>1831</v>
      </c>
      <c r="I213" s="24">
        <v>6000</v>
      </c>
    </row>
    <row r="214" spans="8:9" x14ac:dyDescent="0.25">
      <c r="H214" s="19" t="s">
        <v>1832</v>
      </c>
      <c r="I214" s="24">
        <v>8000</v>
      </c>
    </row>
    <row r="215" spans="8:9" x14ac:dyDescent="0.25">
      <c r="H215" s="19" t="s">
        <v>1833</v>
      </c>
      <c r="I215" s="24">
        <v>8400</v>
      </c>
    </row>
    <row r="216" spans="8:9" x14ac:dyDescent="0.25">
      <c r="H216" s="19" t="s">
        <v>1834</v>
      </c>
      <c r="I216" s="24">
        <v>1200</v>
      </c>
    </row>
    <row r="217" spans="8:9" x14ac:dyDescent="0.25">
      <c r="H217" s="19" t="s">
        <v>1835</v>
      </c>
      <c r="I217" s="24">
        <v>9600</v>
      </c>
    </row>
    <row r="218" spans="8:9" x14ac:dyDescent="0.25">
      <c r="H218" s="19" t="s">
        <v>1836</v>
      </c>
      <c r="I218" s="24">
        <v>6400</v>
      </c>
    </row>
    <row r="219" spans="8:9" x14ac:dyDescent="0.25">
      <c r="H219" s="19" t="s">
        <v>1837</v>
      </c>
      <c r="I219" s="24">
        <v>8500</v>
      </c>
    </row>
    <row r="220" spans="8:9" x14ac:dyDescent="0.25">
      <c r="H220" s="19" t="s">
        <v>1838</v>
      </c>
      <c r="I220" s="24">
        <v>62500</v>
      </c>
    </row>
    <row r="221" spans="8:9" x14ac:dyDescent="0.25">
      <c r="H221" s="19" t="s">
        <v>1839</v>
      </c>
      <c r="I221" s="24">
        <v>6400</v>
      </c>
    </row>
    <row r="222" spans="8:9" x14ac:dyDescent="0.25">
      <c r="H222" s="19" t="s">
        <v>1840</v>
      </c>
      <c r="I222" s="24">
        <v>4800</v>
      </c>
    </row>
    <row r="223" spans="8:9" x14ac:dyDescent="0.25">
      <c r="H223" s="19" t="s">
        <v>1841</v>
      </c>
      <c r="I223" s="24">
        <v>195000</v>
      </c>
    </row>
    <row r="224" spans="8:9" x14ac:dyDescent="0.25">
      <c r="H224" s="19" t="s">
        <v>1842</v>
      </c>
      <c r="I224" s="24">
        <v>1700</v>
      </c>
    </row>
    <row r="225" spans="8:9" x14ac:dyDescent="0.25">
      <c r="H225" s="19" t="s">
        <v>1843</v>
      </c>
      <c r="I225" s="24">
        <v>1600</v>
      </c>
    </row>
    <row r="226" spans="8:9" x14ac:dyDescent="0.25">
      <c r="H226" s="19" t="s">
        <v>1844</v>
      </c>
      <c r="I226" s="24">
        <v>1500</v>
      </c>
    </row>
    <row r="227" spans="8:9" x14ac:dyDescent="0.25">
      <c r="H227" s="19" t="s">
        <v>1845</v>
      </c>
      <c r="I227" s="24">
        <v>1200</v>
      </c>
    </row>
    <row r="228" spans="8:9" x14ac:dyDescent="0.25">
      <c r="H228" s="19" t="s">
        <v>1846</v>
      </c>
      <c r="I228" s="24">
        <v>5100</v>
      </c>
    </row>
    <row r="229" spans="8:9" x14ac:dyDescent="0.25">
      <c r="H229" s="19" t="s">
        <v>1847</v>
      </c>
      <c r="I229" s="24">
        <v>7200</v>
      </c>
    </row>
    <row r="230" spans="8:9" x14ac:dyDescent="0.25">
      <c r="H230" s="19" t="s">
        <v>1848</v>
      </c>
      <c r="I230" s="24">
        <v>1200</v>
      </c>
    </row>
    <row r="231" spans="8:9" x14ac:dyDescent="0.25">
      <c r="H231" s="19" t="s">
        <v>1849</v>
      </c>
      <c r="I231" s="24">
        <v>6400</v>
      </c>
    </row>
    <row r="232" spans="8:9" x14ac:dyDescent="0.25">
      <c r="H232" s="19" t="s">
        <v>1850</v>
      </c>
      <c r="I232" s="24">
        <v>6800</v>
      </c>
    </row>
    <row r="233" spans="8:9" x14ac:dyDescent="0.25">
      <c r="H233" s="19" t="s">
        <v>1851</v>
      </c>
      <c r="I233" s="24">
        <v>2600</v>
      </c>
    </row>
    <row r="234" spans="8:9" x14ac:dyDescent="0.25">
      <c r="H234" s="19" t="s">
        <v>1852</v>
      </c>
      <c r="I234" s="24">
        <v>2800</v>
      </c>
    </row>
    <row r="235" spans="8:9" x14ac:dyDescent="0.25">
      <c r="H235" s="19" t="s">
        <v>1853</v>
      </c>
      <c r="I235" s="24">
        <v>2100</v>
      </c>
    </row>
    <row r="236" spans="8:9" x14ac:dyDescent="0.25">
      <c r="H236" s="19" t="s">
        <v>1854</v>
      </c>
      <c r="I236" s="24">
        <v>195000</v>
      </c>
    </row>
    <row r="237" spans="8:9" x14ac:dyDescent="0.25">
      <c r="H237" s="19" t="s">
        <v>1855</v>
      </c>
      <c r="I237" s="24">
        <v>68000</v>
      </c>
    </row>
    <row r="238" spans="8:9" x14ac:dyDescent="0.25">
      <c r="H238" s="19" t="s">
        <v>1856</v>
      </c>
      <c r="I238" s="24">
        <v>42500</v>
      </c>
    </row>
    <row r="239" spans="8:9" x14ac:dyDescent="0.25">
      <c r="H239" s="19" t="s">
        <v>1857</v>
      </c>
      <c r="I239" s="24">
        <v>75000</v>
      </c>
    </row>
    <row r="240" spans="8:9" x14ac:dyDescent="0.25">
      <c r="H240" s="19" t="s">
        <v>1858</v>
      </c>
      <c r="I240" s="24">
        <v>6400</v>
      </c>
    </row>
    <row r="241" spans="8:9" x14ac:dyDescent="0.25">
      <c r="H241" s="19" t="s">
        <v>1859</v>
      </c>
      <c r="I241" s="24">
        <v>3600</v>
      </c>
    </row>
    <row r="242" spans="8:9" x14ac:dyDescent="0.25">
      <c r="H242" s="19" t="s">
        <v>1860</v>
      </c>
      <c r="I242" s="24">
        <v>900</v>
      </c>
    </row>
    <row r="243" spans="8:9" x14ac:dyDescent="0.25">
      <c r="H243" s="19" t="s">
        <v>1861</v>
      </c>
      <c r="I243" s="24">
        <v>1300</v>
      </c>
    </row>
    <row r="244" spans="8:9" x14ac:dyDescent="0.25">
      <c r="H244" s="19" t="s">
        <v>1862</v>
      </c>
      <c r="I244" s="24">
        <v>6000</v>
      </c>
    </row>
    <row r="245" spans="8:9" x14ac:dyDescent="0.25">
      <c r="H245" s="19" t="s">
        <v>1863</v>
      </c>
      <c r="I245" s="24">
        <v>1600</v>
      </c>
    </row>
    <row r="246" spans="8:9" x14ac:dyDescent="0.25">
      <c r="H246" s="19" t="s">
        <v>1864</v>
      </c>
      <c r="I246" s="24">
        <v>59500</v>
      </c>
    </row>
    <row r="247" spans="8:9" x14ac:dyDescent="0.25">
      <c r="H247" s="19" t="s">
        <v>1865</v>
      </c>
      <c r="I247" s="24">
        <v>12800</v>
      </c>
    </row>
    <row r="248" spans="8:9" x14ac:dyDescent="0.25">
      <c r="H248" s="19" t="s">
        <v>1866</v>
      </c>
      <c r="I248" s="24">
        <v>9600</v>
      </c>
    </row>
    <row r="249" spans="8:9" x14ac:dyDescent="0.25">
      <c r="H249" s="19" t="s">
        <v>1867</v>
      </c>
      <c r="I249" s="24">
        <v>3200</v>
      </c>
    </row>
    <row r="250" spans="8:9" x14ac:dyDescent="0.25">
      <c r="H250" s="19" t="s">
        <v>1868</v>
      </c>
      <c r="I250" s="24">
        <v>3200</v>
      </c>
    </row>
    <row r="251" spans="8:9" x14ac:dyDescent="0.25">
      <c r="H251" s="19" t="s">
        <v>1869</v>
      </c>
      <c r="I251" s="24">
        <v>4800</v>
      </c>
    </row>
    <row r="252" spans="8:9" x14ac:dyDescent="0.25">
      <c r="H252" s="19" t="s">
        <v>1870</v>
      </c>
      <c r="I252" s="24">
        <v>6400</v>
      </c>
    </row>
    <row r="253" spans="8:9" x14ac:dyDescent="0.25">
      <c r="H253" s="19" t="s">
        <v>1871</v>
      </c>
      <c r="I253" s="24">
        <v>52500</v>
      </c>
    </row>
    <row r="254" spans="8:9" x14ac:dyDescent="0.25">
      <c r="H254" s="19" t="s">
        <v>1872</v>
      </c>
      <c r="I254" s="24">
        <v>850</v>
      </c>
    </row>
    <row r="255" spans="8:9" x14ac:dyDescent="0.25">
      <c r="H255" s="19" t="s">
        <v>1873</v>
      </c>
      <c r="I255" s="24">
        <v>11200</v>
      </c>
    </row>
    <row r="256" spans="8:9" x14ac:dyDescent="0.25">
      <c r="H256" s="19" t="s">
        <v>1874</v>
      </c>
      <c r="I256" s="24">
        <v>3200</v>
      </c>
    </row>
    <row r="257" spans="8:9" x14ac:dyDescent="0.25">
      <c r="H257" s="19" t="s">
        <v>1875</v>
      </c>
      <c r="I257" s="24">
        <v>12500</v>
      </c>
    </row>
    <row r="258" spans="8:9" x14ac:dyDescent="0.25">
      <c r="H258" s="19" t="s">
        <v>1876</v>
      </c>
      <c r="I258" s="24">
        <v>1600</v>
      </c>
    </row>
    <row r="259" spans="8:9" x14ac:dyDescent="0.25">
      <c r="H259" s="19" t="s">
        <v>1877</v>
      </c>
      <c r="I259" s="24">
        <v>51000</v>
      </c>
    </row>
    <row r="260" spans="8:9" x14ac:dyDescent="0.25">
      <c r="H260" s="19" t="s">
        <v>1878</v>
      </c>
      <c r="I260" s="24">
        <v>9600</v>
      </c>
    </row>
    <row r="261" spans="8:9" x14ac:dyDescent="0.25">
      <c r="H261" s="19" t="s">
        <v>1879</v>
      </c>
      <c r="I261" s="24">
        <v>260000</v>
      </c>
    </row>
    <row r="262" spans="8:9" x14ac:dyDescent="0.25">
      <c r="H262" s="19" t="s">
        <v>1880</v>
      </c>
      <c r="I262" s="24">
        <v>5200</v>
      </c>
    </row>
    <row r="263" spans="8:9" x14ac:dyDescent="0.25">
      <c r="H263" s="19" t="s">
        <v>1881</v>
      </c>
      <c r="I263" s="24">
        <v>325000</v>
      </c>
    </row>
    <row r="264" spans="8:9" x14ac:dyDescent="0.25">
      <c r="H264" s="19" t="s">
        <v>1882</v>
      </c>
      <c r="I264" s="24">
        <v>25500</v>
      </c>
    </row>
    <row r="265" spans="8:9" x14ac:dyDescent="0.25">
      <c r="H265" s="19" t="s">
        <v>1883</v>
      </c>
      <c r="I265" s="24">
        <v>2550</v>
      </c>
    </row>
    <row r="266" spans="8:9" x14ac:dyDescent="0.25">
      <c r="H266" s="19" t="s">
        <v>1884</v>
      </c>
      <c r="I266" s="24">
        <v>4550</v>
      </c>
    </row>
    <row r="267" spans="8:9" x14ac:dyDescent="0.25">
      <c r="H267" s="19" t="s">
        <v>1885</v>
      </c>
      <c r="I267" s="24">
        <v>8000</v>
      </c>
    </row>
    <row r="268" spans="8:9" x14ac:dyDescent="0.25">
      <c r="H268" s="19" t="s">
        <v>1886</v>
      </c>
      <c r="I268" s="24">
        <v>8500</v>
      </c>
    </row>
    <row r="269" spans="8:9" x14ac:dyDescent="0.25">
      <c r="H269" s="19" t="s">
        <v>1887</v>
      </c>
      <c r="I269" s="24">
        <v>8000</v>
      </c>
    </row>
    <row r="270" spans="8:9" x14ac:dyDescent="0.25">
      <c r="H270" s="19" t="s">
        <v>1888</v>
      </c>
      <c r="I270" s="24">
        <v>3400</v>
      </c>
    </row>
    <row r="271" spans="8:9" x14ac:dyDescent="0.25">
      <c r="H271" s="19" t="s">
        <v>1889</v>
      </c>
      <c r="I271" s="24">
        <v>34000</v>
      </c>
    </row>
    <row r="272" spans="8:9" x14ac:dyDescent="0.25">
      <c r="H272" s="19" t="s">
        <v>1890</v>
      </c>
      <c r="I272" s="24">
        <v>6000</v>
      </c>
    </row>
    <row r="273" spans="8:9" x14ac:dyDescent="0.25">
      <c r="H273" s="19" t="s">
        <v>1891</v>
      </c>
      <c r="I273" s="24">
        <v>600</v>
      </c>
    </row>
    <row r="274" spans="8:9" x14ac:dyDescent="0.25">
      <c r="H274" s="19" t="s">
        <v>1892</v>
      </c>
      <c r="I274" s="24">
        <v>34000</v>
      </c>
    </row>
    <row r="275" spans="8:9" x14ac:dyDescent="0.25">
      <c r="H275" s="19" t="s">
        <v>1893</v>
      </c>
      <c r="I275" s="24">
        <v>9600</v>
      </c>
    </row>
    <row r="276" spans="8:9" x14ac:dyDescent="0.25">
      <c r="H276" s="19" t="s">
        <v>1894</v>
      </c>
      <c r="I276" s="24">
        <v>6800</v>
      </c>
    </row>
    <row r="277" spans="8:9" x14ac:dyDescent="0.25">
      <c r="H277" s="19" t="s">
        <v>1895</v>
      </c>
      <c r="I277" s="24">
        <v>6000</v>
      </c>
    </row>
    <row r="278" spans="8:9" x14ac:dyDescent="0.25">
      <c r="H278" s="19" t="s">
        <v>1896</v>
      </c>
      <c r="I278" s="24">
        <v>52500</v>
      </c>
    </row>
    <row r="279" spans="8:9" x14ac:dyDescent="0.25">
      <c r="H279" s="19" t="s">
        <v>1897</v>
      </c>
      <c r="I279" s="24">
        <v>4800</v>
      </c>
    </row>
    <row r="280" spans="8:9" x14ac:dyDescent="0.25">
      <c r="H280" s="19" t="s">
        <v>1898</v>
      </c>
      <c r="I280" s="24">
        <v>63000</v>
      </c>
    </row>
    <row r="281" spans="8:9" x14ac:dyDescent="0.25">
      <c r="H281" s="19" t="s">
        <v>1899</v>
      </c>
      <c r="I281" s="24">
        <v>3200</v>
      </c>
    </row>
    <row r="282" spans="8:9" x14ac:dyDescent="0.25">
      <c r="H282" s="19" t="s">
        <v>1900</v>
      </c>
      <c r="I282" s="24">
        <v>51000</v>
      </c>
    </row>
    <row r="283" spans="8:9" x14ac:dyDescent="0.25">
      <c r="H283" s="19" t="s">
        <v>1901</v>
      </c>
      <c r="I283" s="24">
        <v>4550</v>
      </c>
    </row>
    <row r="284" spans="8:9" x14ac:dyDescent="0.25">
      <c r="H284" s="19" t="s">
        <v>1902</v>
      </c>
      <c r="I284" s="24">
        <v>42500</v>
      </c>
    </row>
    <row r="285" spans="8:9" x14ac:dyDescent="0.25">
      <c r="H285" s="19" t="s">
        <v>1903</v>
      </c>
      <c r="I285" s="24">
        <v>2400</v>
      </c>
    </row>
    <row r="286" spans="8:9" x14ac:dyDescent="0.25">
      <c r="H286" s="19" t="s">
        <v>1904</v>
      </c>
      <c r="I286" s="24">
        <v>6400</v>
      </c>
    </row>
    <row r="287" spans="8:9" x14ac:dyDescent="0.25">
      <c r="H287" s="19" t="s">
        <v>1905</v>
      </c>
      <c r="I287" s="24">
        <v>850</v>
      </c>
    </row>
    <row r="288" spans="8:9" x14ac:dyDescent="0.25">
      <c r="H288" s="19" t="s">
        <v>1906</v>
      </c>
      <c r="I288" s="24">
        <v>50000</v>
      </c>
    </row>
    <row r="289" spans="8:9" x14ac:dyDescent="0.25">
      <c r="H289" s="19" t="s">
        <v>1907</v>
      </c>
      <c r="I289" s="24">
        <v>6000</v>
      </c>
    </row>
    <row r="290" spans="8:9" x14ac:dyDescent="0.25">
      <c r="H290" s="19" t="s">
        <v>1908</v>
      </c>
      <c r="I290" s="24">
        <v>8400</v>
      </c>
    </row>
    <row r="291" spans="8:9" x14ac:dyDescent="0.25">
      <c r="H291" s="19" t="s">
        <v>1909</v>
      </c>
      <c r="I291" s="24">
        <v>84000</v>
      </c>
    </row>
    <row r="292" spans="8:9" x14ac:dyDescent="0.25">
      <c r="H292" s="19" t="s">
        <v>1910</v>
      </c>
      <c r="I292" s="24">
        <v>21000</v>
      </c>
    </row>
    <row r="293" spans="8:9" x14ac:dyDescent="0.25">
      <c r="H293" s="19" t="s">
        <v>1911</v>
      </c>
      <c r="I293" s="24">
        <v>1200</v>
      </c>
    </row>
    <row r="294" spans="8:9" x14ac:dyDescent="0.25">
      <c r="H294" s="19" t="s">
        <v>1912</v>
      </c>
      <c r="I294" s="24">
        <v>455000</v>
      </c>
    </row>
    <row r="295" spans="8:9" x14ac:dyDescent="0.25">
      <c r="H295" s="19" t="s">
        <v>1913</v>
      </c>
      <c r="I295" s="24">
        <v>65000</v>
      </c>
    </row>
    <row r="296" spans="8:9" x14ac:dyDescent="0.25">
      <c r="H296" s="19" t="s">
        <v>1914</v>
      </c>
      <c r="I296" s="24">
        <v>73500</v>
      </c>
    </row>
    <row r="297" spans="8:9" x14ac:dyDescent="0.25">
      <c r="H297" s="19" t="s">
        <v>1915</v>
      </c>
      <c r="I297" s="24">
        <v>1700</v>
      </c>
    </row>
    <row r="298" spans="8:9" x14ac:dyDescent="0.25">
      <c r="H298" s="19" t="s">
        <v>1916</v>
      </c>
      <c r="I298" s="24">
        <v>2400</v>
      </c>
    </row>
    <row r="299" spans="8:9" x14ac:dyDescent="0.25">
      <c r="H299" s="19" t="s">
        <v>1917</v>
      </c>
      <c r="I299" s="24">
        <v>800</v>
      </c>
    </row>
    <row r="300" spans="8:9" x14ac:dyDescent="0.25">
      <c r="H300" s="19" t="s">
        <v>1918</v>
      </c>
      <c r="I300" s="24">
        <v>6000</v>
      </c>
    </row>
    <row r="301" spans="8:9" x14ac:dyDescent="0.25">
      <c r="H301" s="19" t="s">
        <v>1919</v>
      </c>
      <c r="I301" s="24">
        <v>2400</v>
      </c>
    </row>
    <row r="302" spans="8:9" x14ac:dyDescent="0.25">
      <c r="H302" s="19" t="s">
        <v>1920</v>
      </c>
      <c r="I302" s="24">
        <v>2400</v>
      </c>
    </row>
    <row r="303" spans="8:9" x14ac:dyDescent="0.25">
      <c r="H303" s="19" t="s">
        <v>1921</v>
      </c>
      <c r="I303" s="24">
        <v>12800</v>
      </c>
    </row>
    <row r="304" spans="8:9" x14ac:dyDescent="0.25">
      <c r="H304" s="19" t="s">
        <v>1922</v>
      </c>
      <c r="I304" s="24">
        <v>42500</v>
      </c>
    </row>
    <row r="305" spans="8:9" x14ac:dyDescent="0.25">
      <c r="H305" s="19" t="s">
        <v>1923</v>
      </c>
      <c r="I305" s="24">
        <v>400</v>
      </c>
    </row>
    <row r="306" spans="8:9" x14ac:dyDescent="0.25">
      <c r="H306" s="19" t="s">
        <v>1924</v>
      </c>
      <c r="I306" s="24">
        <v>1300</v>
      </c>
    </row>
    <row r="307" spans="8:9" x14ac:dyDescent="0.25">
      <c r="H307" s="19" t="s">
        <v>1925</v>
      </c>
      <c r="I307" s="24">
        <v>2400</v>
      </c>
    </row>
    <row r="308" spans="8:9" x14ac:dyDescent="0.25">
      <c r="H308" s="19" t="s">
        <v>1926</v>
      </c>
      <c r="I308" s="24">
        <v>800</v>
      </c>
    </row>
    <row r="309" spans="8:9" x14ac:dyDescent="0.25">
      <c r="H309" s="19" t="s">
        <v>1927</v>
      </c>
      <c r="I309" s="24">
        <v>3200</v>
      </c>
    </row>
    <row r="310" spans="8:9" x14ac:dyDescent="0.25">
      <c r="H310" s="19" t="s">
        <v>1928</v>
      </c>
      <c r="I310" s="24">
        <v>100000</v>
      </c>
    </row>
    <row r="311" spans="8:9" x14ac:dyDescent="0.25">
      <c r="H311" s="19" t="s">
        <v>1929</v>
      </c>
      <c r="I311" s="24">
        <v>1500</v>
      </c>
    </row>
    <row r="312" spans="8:9" x14ac:dyDescent="0.25">
      <c r="H312" s="19" t="s">
        <v>1930</v>
      </c>
      <c r="I312" s="24">
        <v>260000</v>
      </c>
    </row>
    <row r="313" spans="8:9" x14ac:dyDescent="0.25">
      <c r="H313" s="19" t="s">
        <v>1931</v>
      </c>
      <c r="I313" s="24">
        <v>2800</v>
      </c>
    </row>
    <row r="314" spans="8:9" x14ac:dyDescent="0.25">
      <c r="H314" s="19" t="s">
        <v>1932</v>
      </c>
      <c r="I314" s="24">
        <v>11200</v>
      </c>
    </row>
    <row r="315" spans="8:9" x14ac:dyDescent="0.25">
      <c r="H315" s="19" t="s">
        <v>1933</v>
      </c>
      <c r="I315" s="24">
        <v>1200</v>
      </c>
    </row>
    <row r="316" spans="8:9" x14ac:dyDescent="0.25">
      <c r="H316" s="19" t="s">
        <v>1934</v>
      </c>
      <c r="I316" s="24">
        <v>9600</v>
      </c>
    </row>
    <row r="317" spans="8:9" x14ac:dyDescent="0.25">
      <c r="H317" s="19" t="s">
        <v>1935</v>
      </c>
      <c r="I317" s="24">
        <v>9600</v>
      </c>
    </row>
    <row r="318" spans="8:9" x14ac:dyDescent="0.25">
      <c r="H318" s="19" t="s">
        <v>1936</v>
      </c>
      <c r="I318" s="24">
        <v>9600</v>
      </c>
    </row>
    <row r="319" spans="8:9" x14ac:dyDescent="0.25">
      <c r="H319" s="19" t="s">
        <v>1937</v>
      </c>
      <c r="I319" s="24">
        <v>6000</v>
      </c>
    </row>
    <row r="320" spans="8:9" x14ac:dyDescent="0.25">
      <c r="H320" s="19" t="s">
        <v>1938</v>
      </c>
      <c r="I320" s="24">
        <v>6000</v>
      </c>
    </row>
    <row r="321" spans="8:9" x14ac:dyDescent="0.25">
      <c r="H321" s="19" t="s">
        <v>1939</v>
      </c>
      <c r="I321" s="24">
        <v>3400</v>
      </c>
    </row>
    <row r="322" spans="8:9" x14ac:dyDescent="0.25">
      <c r="H322" s="19" t="s">
        <v>1940</v>
      </c>
      <c r="I322" s="24">
        <v>17000</v>
      </c>
    </row>
    <row r="323" spans="8:9" x14ac:dyDescent="0.25">
      <c r="H323" s="19" t="s">
        <v>1941</v>
      </c>
      <c r="I323" s="24">
        <v>900</v>
      </c>
    </row>
    <row r="324" spans="8:9" x14ac:dyDescent="0.25">
      <c r="H324" s="19" t="s">
        <v>1942</v>
      </c>
      <c r="I324" s="24">
        <v>1950</v>
      </c>
    </row>
    <row r="325" spans="8:9" x14ac:dyDescent="0.25">
      <c r="H325" s="19" t="s">
        <v>1943</v>
      </c>
      <c r="I325" s="24">
        <v>2100</v>
      </c>
    </row>
    <row r="326" spans="8:9" x14ac:dyDescent="0.25">
      <c r="H326" s="19" t="s">
        <v>1944</v>
      </c>
      <c r="I326" s="24">
        <v>1600</v>
      </c>
    </row>
    <row r="327" spans="8:9" x14ac:dyDescent="0.25">
      <c r="H327" s="19" t="s">
        <v>1945</v>
      </c>
      <c r="I327" s="24">
        <v>8400</v>
      </c>
    </row>
    <row r="328" spans="8:9" x14ac:dyDescent="0.25">
      <c r="H328" s="19" t="s">
        <v>1946</v>
      </c>
      <c r="I328" s="24">
        <v>73500</v>
      </c>
    </row>
    <row r="329" spans="8:9" x14ac:dyDescent="0.25">
      <c r="H329" s="19" t="s">
        <v>1947</v>
      </c>
      <c r="I329" s="24">
        <v>25000</v>
      </c>
    </row>
    <row r="330" spans="8:9" x14ac:dyDescent="0.25">
      <c r="H330" s="19" t="s">
        <v>1948</v>
      </c>
      <c r="I330" s="24">
        <v>9600</v>
      </c>
    </row>
    <row r="331" spans="8:9" x14ac:dyDescent="0.25">
      <c r="H331" s="19" t="s">
        <v>1949</v>
      </c>
      <c r="I331" s="24">
        <v>42000</v>
      </c>
    </row>
    <row r="332" spans="8:9" x14ac:dyDescent="0.25">
      <c r="H332" s="19" t="s">
        <v>1950</v>
      </c>
      <c r="I332" s="24">
        <v>2400</v>
      </c>
    </row>
    <row r="333" spans="8:9" x14ac:dyDescent="0.25">
      <c r="H333" s="19" t="s">
        <v>1951</v>
      </c>
      <c r="I333" s="24">
        <v>25500</v>
      </c>
    </row>
    <row r="334" spans="8:9" x14ac:dyDescent="0.25">
      <c r="H334" s="19" t="s">
        <v>1952</v>
      </c>
      <c r="I334" s="24">
        <v>2000</v>
      </c>
    </row>
    <row r="335" spans="8:9" x14ac:dyDescent="0.25">
      <c r="H335" s="19" t="s">
        <v>1953</v>
      </c>
      <c r="I335" s="24">
        <v>3200</v>
      </c>
    </row>
    <row r="336" spans="8:9" x14ac:dyDescent="0.25">
      <c r="H336" s="19" t="s">
        <v>1954</v>
      </c>
      <c r="I336" s="24">
        <v>10500</v>
      </c>
    </row>
    <row r="337" spans="8:9" x14ac:dyDescent="0.25">
      <c r="H337" s="19" t="s">
        <v>1955</v>
      </c>
      <c r="I337" s="24">
        <v>2400</v>
      </c>
    </row>
    <row r="338" spans="8:9" x14ac:dyDescent="0.25">
      <c r="H338" s="19" t="s">
        <v>1956</v>
      </c>
      <c r="I338" s="24">
        <v>2400</v>
      </c>
    </row>
    <row r="339" spans="8:9" x14ac:dyDescent="0.25">
      <c r="H339" s="19" t="s">
        <v>1957</v>
      </c>
      <c r="I339" s="24">
        <v>2800</v>
      </c>
    </row>
    <row r="340" spans="8:9" x14ac:dyDescent="0.25">
      <c r="H340" s="19" t="s">
        <v>1958</v>
      </c>
      <c r="I340" s="24">
        <v>17000</v>
      </c>
    </row>
    <row r="341" spans="8:9" x14ac:dyDescent="0.25">
      <c r="H341" s="19" t="s">
        <v>1959</v>
      </c>
      <c r="I341" s="24">
        <v>4800</v>
      </c>
    </row>
    <row r="342" spans="8:9" x14ac:dyDescent="0.25">
      <c r="H342" s="19" t="s">
        <v>1960</v>
      </c>
      <c r="I342" s="24">
        <v>7200</v>
      </c>
    </row>
    <row r="343" spans="8:9" x14ac:dyDescent="0.25">
      <c r="H343" s="19" t="s">
        <v>1961</v>
      </c>
      <c r="I343" s="24">
        <v>42500</v>
      </c>
    </row>
    <row r="344" spans="8:9" x14ac:dyDescent="0.25">
      <c r="H344" s="19" t="s">
        <v>1962</v>
      </c>
      <c r="I344" s="24">
        <v>34000</v>
      </c>
    </row>
    <row r="345" spans="8:9" x14ac:dyDescent="0.25">
      <c r="H345" s="19" t="s">
        <v>1963</v>
      </c>
      <c r="I345" s="24">
        <v>59500</v>
      </c>
    </row>
    <row r="346" spans="8:9" x14ac:dyDescent="0.25">
      <c r="H346" s="19" t="s">
        <v>1964</v>
      </c>
      <c r="I346" s="24">
        <v>84000</v>
      </c>
    </row>
    <row r="347" spans="8:9" x14ac:dyDescent="0.25">
      <c r="H347" s="19" t="s">
        <v>1965</v>
      </c>
      <c r="I347" s="24">
        <v>84000</v>
      </c>
    </row>
    <row r="348" spans="8:9" x14ac:dyDescent="0.25">
      <c r="H348" s="19" t="s">
        <v>1966</v>
      </c>
      <c r="I348" s="24">
        <v>42500</v>
      </c>
    </row>
    <row r="349" spans="8:9" x14ac:dyDescent="0.25">
      <c r="H349" s="19" t="s">
        <v>1967</v>
      </c>
      <c r="I349" s="24">
        <v>4800</v>
      </c>
    </row>
    <row r="350" spans="8:9" x14ac:dyDescent="0.25">
      <c r="H350" s="19" t="s">
        <v>1968</v>
      </c>
      <c r="I350" s="24">
        <v>42000</v>
      </c>
    </row>
    <row r="351" spans="8:9" x14ac:dyDescent="0.25">
      <c r="H351" s="19" t="s">
        <v>1969</v>
      </c>
      <c r="I351" s="24">
        <v>2400</v>
      </c>
    </row>
    <row r="352" spans="8:9" x14ac:dyDescent="0.25">
      <c r="H352" s="19" t="s">
        <v>1970</v>
      </c>
      <c r="I352" s="24">
        <v>7200</v>
      </c>
    </row>
    <row r="353" spans="8:9" x14ac:dyDescent="0.25">
      <c r="H353" s="19" t="s">
        <v>1971</v>
      </c>
      <c r="I353" s="24">
        <v>31500</v>
      </c>
    </row>
    <row r="354" spans="8:9" x14ac:dyDescent="0.25">
      <c r="H354" s="19" t="s">
        <v>1972</v>
      </c>
      <c r="I354" s="24">
        <v>11200</v>
      </c>
    </row>
    <row r="355" spans="8:9" x14ac:dyDescent="0.25">
      <c r="H355" s="19" t="s">
        <v>1973</v>
      </c>
      <c r="I355" s="24">
        <v>455000</v>
      </c>
    </row>
    <row r="356" spans="8:9" x14ac:dyDescent="0.25">
      <c r="H356" s="19" t="s">
        <v>1974</v>
      </c>
      <c r="I356" s="24">
        <v>12500</v>
      </c>
    </row>
    <row r="357" spans="8:9" x14ac:dyDescent="0.25">
      <c r="H357" s="19" t="s">
        <v>1975</v>
      </c>
      <c r="I357" s="24">
        <v>4800</v>
      </c>
    </row>
    <row r="358" spans="8:9" x14ac:dyDescent="0.25">
      <c r="H358" s="19" t="s">
        <v>1976</v>
      </c>
      <c r="I358" s="24">
        <v>3900</v>
      </c>
    </row>
    <row r="359" spans="8:9" x14ac:dyDescent="0.25">
      <c r="H359" s="19" t="s">
        <v>1977</v>
      </c>
      <c r="I359" s="24">
        <v>1950</v>
      </c>
    </row>
    <row r="360" spans="8:9" x14ac:dyDescent="0.25">
      <c r="H360" s="19" t="s">
        <v>1978</v>
      </c>
      <c r="I360" s="24">
        <v>-1500</v>
      </c>
    </row>
    <row r="361" spans="8:9" x14ac:dyDescent="0.25">
      <c r="H361" s="19" t="s">
        <v>1979</v>
      </c>
      <c r="I361" s="24">
        <v>260000</v>
      </c>
    </row>
    <row r="362" spans="8:9" x14ac:dyDescent="0.25">
      <c r="H362" s="19" t="s">
        <v>1980</v>
      </c>
      <c r="I362" s="24">
        <v>3200</v>
      </c>
    </row>
    <row r="363" spans="8:9" x14ac:dyDescent="0.25">
      <c r="H363" s="19" t="s">
        <v>1981</v>
      </c>
      <c r="I363" s="24">
        <v>10500</v>
      </c>
    </row>
    <row r="364" spans="8:9" x14ac:dyDescent="0.25">
      <c r="H364" s="19" t="s">
        <v>1982</v>
      </c>
      <c r="I364" s="24">
        <v>65000</v>
      </c>
    </row>
    <row r="365" spans="8:9" x14ac:dyDescent="0.25">
      <c r="H365" s="19" t="s">
        <v>1983</v>
      </c>
      <c r="I365" s="24">
        <v>2400</v>
      </c>
    </row>
    <row r="366" spans="8:9" x14ac:dyDescent="0.25">
      <c r="H366" s="19" t="s">
        <v>1984</v>
      </c>
      <c r="I366" s="24">
        <v>3200</v>
      </c>
    </row>
    <row r="367" spans="8:9" x14ac:dyDescent="0.25">
      <c r="H367" s="19" t="s">
        <v>1985</v>
      </c>
      <c r="I367" s="24">
        <v>4800</v>
      </c>
    </row>
    <row r="368" spans="8:9" x14ac:dyDescent="0.25">
      <c r="H368" s="19" t="s">
        <v>1986</v>
      </c>
      <c r="I368" s="24">
        <v>2000</v>
      </c>
    </row>
    <row r="369" spans="8:9" x14ac:dyDescent="0.25">
      <c r="H369" s="19" t="s">
        <v>1987</v>
      </c>
      <c r="I369" s="24">
        <v>4800</v>
      </c>
    </row>
    <row r="370" spans="8:9" x14ac:dyDescent="0.25">
      <c r="H370" s="19" t="s">
        <v>1988</v>
      </c>
      <c r="I370" s="24">
        <v>2400</v>
      </c>
    </row>
    <row r="371" spans="8:9" x14ac:dyDescent="0.25">
      <c r="H371" s="19" t="s">
        <v>1989</v>
      </c>
      <c r="I371" s="24">
        <v>2550</v>
      </c>
    </row>
    <row r="372" spans="8:9" x14ac:dyDescent="0.25">
      <c r="H372" s="19" t="s">
        <v>1990</v>
      </c>
      <c r="I372" s="24">
        <v>195000</v>
      </c>
    </row>
    <row r="373" spans="8:9" x14ac:dyDescent="0.25">
      <c r="H373" s="19" t="s">
        <v>1991</v>
      </c>
      <c r="I373" s="24">
        <v>87500</v>
      </c>
    </row>
    <row r="374" spans="8:9" x14ac:dyDescent="0.25">
      <c r="H374" s="19" t="s">
        <v>1992</v>
      </c>
      <c r="I374" s="24">
        <v>9600</v>
      </c>
    </row>
    <row r="375" spans="8:9" x14ac:dyDescent="0.25">
      <c r="H375" s="19" t="s">
        <v>1993</v>
      </c>
      <c r="I375" s="24">
        <v>4550</v>
      </c>
    </row>
    <row r="376" spans="8:9" x14ac:dyDescent="0.25">
      <c r="H376" s="19" t="s">
        <v>1994</v>
      </c>
      <c r="I376" s="24">
        <v>73500</v>
      </c>
    </row>
    <row r="377" spans="8:9" x14ac:dyDescent="0.25">
      <c r="H377" s="19" t="s">
        <v>1995</v>
      </c>
      <c r="I377" s="24">
        <v>520000</v>
      </c>
    </row>
    <row r="378" spans="8:9" x14ac:dyDescent="0.25">
      <c r="H378" s="19" t="s">
        <v>1996</v>
      </c>
      <c r="I378" s="24">
        <v>52500</v>
      </c>
    </row>
    <row r="379" spans="8:9" x14ac:dyDescent="0.25">
      <c r="H379" s="19" t="s">
        <v>1997</v>
      </c>
      <c r="I379" s="24">
        <v>1600</v>
      </c>
    </row>
    <row r="380" spans="8:9" x14ac:dyDescent="0.25">
      <c r="H380" s="19" t="s">
        <v>1998</v>
      </c>
      <c r="I380" s="24">
        <v>2400</v>
      </c>
    </row>
    <row r="381" spans="8:9" x14ac:dyDescent="0.25">
      <c r="H381" s="19" t="s">
        <v>1999</v>
      </c>
      <c r="I381" s="24">
        <v>4800</v>
      </c>
    </row>
    <row r="382" spans="8:9" x14ac:dyDescent="0.25">
      <c r="H382" s="19" t="s">
        <v>2000</v>
      </c>
      <c r="I382" s="24">
        <v>10500</v>
      </c>
    </row>
    <row r="383" spans="8:9" x14ac:dyDescent="0.25">
      <c r="H383" s="19" t="s">
        <v>2001</v>
      </c>
      <c r="I383" s="24">
        <v>800</v>
      </c>
    </row>
    <row r="384" spans="8:9" x14ac:dyDescent="0.25">
      <c r="H384" s="19" t="s">
        <v>2002</v>
      </c>
      <c r="I384" s="24">
        <v>6000</v>
      </c>
    </row>
    <row r="385" spans="8:9" x14ac:dyDescent="0.25">
      <c r="H385" s="19" t="s">
        <v>2003</v>
      </c>
      <c r="I385" s="24">
        <v>195000</v>
      </c>
    </row>
    <row r="386" spans="8:9" x14ac:dyDescent="0.25">
      <c r="H386" s="19" t="s">
        <v>2004</v>
      </c>
      <c r="I386" s="24">
        <v>100000</v>
      </c>
    </row>
    <row r="387" spans="8:9" x14ac:dyDescent="0.25">
      <c r="H387" s="19" t="s">
        <v>2005</v>
      </c>
      <c r="I387" s="24">
        <v>8400</v>
      </c>
    </row>
    <row r="388" spans="8:9" x14ac:dyDescent="0.25">
      <c r="H388" s="19" t="s">
        <v>2006</v>
      </c>
      <c r="I388" s="24">
        <v>9600</v>
      </c>
    </row>
    <row r="389" spans="8:9" x14ac:dyDescent="0.25">
      <c r="H389" s="19" t="s">
        <v>2007</v>
      </c>
      <c r="I389" s="24">
        <v>65000</v>
      </c>
    </row>
    <row r="390" spans="8:9" x14ac:dyDescent="0.25">
      <c r="H390" s="19" t="s">
        <v>2008</v>
      </c>
      <c r="I390" s="24">
        <v>11200</v>
      </c>
    </row>
    <row r="391" spans="8:9" x14ac:dyDescent="0.25">
      <c r="H391" s="19" t="s">
        <v>2009</v>
      </c>
      <c r="I391" s="24">
        <v>900</v>
      </c>
    </row>
    <row r="392" spans="8:9" x14ac:dyDescent="0.25">
      <c r="H392" s="19" t="s">
        <v>2010</v>
      </c>
      <c r="I392" s="24">
        <v>51000</v>
      </c>
    </row>
    <row r="393" spans="8:9" x14ac:dyDescent="0.25">
      <c r="H393" s="19" t="s">
        <v>2011</v>
      </c>
      <c r="I393" s="24">
        <v>1200</v>
      </c>
    </row>
    <row r="394" spans="8:9" x14ac:dyDescent="0.25">
      <c r="H394" s="19" t="s">
        <v>2012</v>
      </c>
      <c r="I394" s="24">
        <v>5200</v>
      </c>
    </row>
    <row r="395" spans="8:9" x14ac:dyDescent="0.25">
      <c r="H395" s="19" t="s">
        <v>2013</v>
      </c>
      <c r="I395" s="24">
        <v>6000</v>
      </c>
    </row>
    <row r="396" spans="8:9" x14ac:dyDescent="0.25">
      <c r="H396" s="19" t="s">
        <v>2014</v>
      </c>
      <c r="I396" s="24">
        <v>10500</v>
      </c>
    </row>
    <row r="397" spans="8:9" x14ac:dyDescent="0.25">
      <c r="H397" s="19" t="s">
        <v>2015</v>
      </c>
      <c r="I397" s="24">
        <v>5100</v>
      </c>
    </row>
    <row r="398" spans="8:9" x14ac:dyDescent="0.25">
      <c r="H398" s="19" t="s">
        <v>2016</v>
      </c>
      <c r="I398" s="24">
        <v>4550</v>
      </c>
    </row>
    <row r="399" spans="8:9" x14ac:dyDescent="0.25">
      <c r="H399" s="19" t="s">
        <v>2017</v>
      </c>
      <c r="I399" s="24">
        <v>50000</v>
      </c>
    </row>
    <row r="400" spans="8:9" x14ac:dyDescent="0.25">
      <c r="H400" s="19" t="s">
        <v>2018</v>
      </c>
      <c r="I400" s="24">
        <v>65000</v>
      </c>
    </row>
    <row r="401" spans="8:9" x14ac:dyDescent="0.25">
      <c r="H401" s="19" t="s">
        <v>2019</v>
      </c>
      <c r="I401" s="24">
        <v>3200</v>
      </c>
    </row>
    <row r="402" spans="8:9" x14ac:dyDescent="0.25">
      <c r="H402" s="19" t="s">
        <v>2020</v>
      </c>
      <c r="I402" s="24">
        <v>0</v>
      </c>
    </row>
    <row r="403" spans="8:9" x14ac:dyDescent="0.25">
      <c r="H403" s="19" t="s">
        <v>2021</v>
      </c>
      <c r="I403" s="24">
        <v>2800</v>
      </c>
    </row>
    <row r="404" spans="8:9" x14ac:dyDescent="0.25">
      <c r="H404" s="19" t="s">
        <v>2022</v>
      </c>
      <c r="I404" s="24">
        <v>9600</v>
      </c>
    </row>
    <row r="405" spans="8:9" x14ac:dyDescent="0.25">
      <c r="H405" s="19" t="s">
        <v>2023</v>
      </c>
      <c r="I405" s="24">
        <v>455000</v>
      </c>
    </row>
    <row r="406" spans="8:9" x14ac:dyDescent="0.25">
      <c r="H406" s="19" t="s">
        <v>2024</v>
      </c>
      <c r="I406" s="24">
        <v>8000</v>
      </c>
    </row>
    <row r="407" spans="8:9" x14ac:dyDescent="0.25">
      <c r="H407" s="19" t="s">
        <v>2025</v>
      </c>
      <c r="I407" s="24">
        <v>17000</v>
      </c>
    </row>
    <row r="408" spans="8:9" x14ac:dyDescent="0.25">
      <c r="H408" s="19" t="s">
        <v>2026</v>
      </c>
      <c r="I408" s="24">
        <v>4800</v>
      </c>
    </row>
    <row r="409" spans="8:9" x14ac:dyDescent="0.25">
      <c r="H409" s="19" t="s">
        <v>2027</v>
      </c>
      <c r="I409" s="24">
        <v>2400</v>
      </c>
    </row>
    <row r="410" spans="8:9" x14ac:dyDescent="0.25">
      <c r="H410" s="19" t="s">
        <v>2028</v>
      </c>
      <c r="I410" s="24">
        <v>59500</v>
      </c>
    </row>
    <row r="411" spans="8:9" x14ac:dyDescent="0.25">
      <c r="H411" s="19" t="s">
        <v>2029</v>
      </c>
      <c r="I411" s="24">
        <v>300</v>
      </c>
    </row>
    <row r="412" spans="8:9" x14ac:dyDescent="0.25">
      <c r="H412" s="19" t="s">
        <v>2030</v>
      </c>
      <c r="I412" s="24">
        <v>8000</v>
      </c>
    </row>
    <row r="413" spans="8:9" x14ac:dyDescent="0.25">
      <c r="H413" s="19" t="s">
        <v>2031</v>
      </c>
      <c r="I413" s="24">
        <v>3200</v>
      </c>
    </row>
    <row r="414" spans="8:9" x14ac:dyDescent="0.25">
      <c r="H414" s="19" t="s">
        <v>2032</v>
      </c>
      <c r="I414" s="24">
        <v>9600</v>
      </c>
    </row>
    <row r="415" spans="8:9" x14ac:dyDescent="0.25">
      <c r="H415" s="19" t="s">
        <v>2033</v>
      </c>
      <c r="I415" s="24">
        <v>12500</v>
      </c>
    </row>
    <row r="416" spans="8:9" x14ac:dyDescent="0.25">
      <c r="H416" s="19" t="s">
        <v>2034</v>
      </c>
      <c r="I416" s="24">
        <v>1950</v>
      </c>
    </row>
    <row r="417" spans="8:9" x14ac:dyDescent="0.25">
      <c r="H417" s="19" t="s">
        <v>2035</v>
      </c>
      <c r="I417" s="24">
        <v>50000</v>
      </c>
    </row>
    <row r="418" spans="8:9" x14ac:dyDescent="0.25">
      <c r="H418" s="19" t="s">
        <v>2036</v>
      </c>
      <c r="I418" s="24">
        <v>8500</v>
      </c>
    </row>
    <row r="419" spans="8:9" x14ac:dyDescent="0.25">
      <c r="H419" s="19" t="s">
        <v>2037</v>
      </c>
      <c r="I419" s="24">
        <v>37500</v>
      </c>
    </row>
    <row r="420" spans="8:9" x14ac:dyDescent="0.25">
      <c r="H420" s="19" t="s">
        <v>2038</v>
      </c>
      <c r="I420" s="24">
        <v>1200</v>
      </c>
    </row>
    <row r="421" spans="8:9" x14ac:dyDescent="0.25">
      <c r="H421" s="19" t="s">
        <v>2039</v>
      </c>
      <c r="I421" s="24">
        <v>100000</v>
      </c>
    </row>
    <row r="422" spans="8:9" x14ac:dyDescent="0.25">
      <c r="H422" s="19" t="s">
        <v>2040</v>
      </c>
      <c r="I422" s="24">
        <v>4800</v>
      </c>
    </row>
    <row r="423" spans="8:9" x14ac:dyDescent="0.25">
      <c r="H423" s="19" t="s">
        <v>2041</v>
      </c>
      <c r="I423" s="24">
        <v>2100</v>
      </c>
    </row>
    <row r="424" spans="8:9" x14ac:dyDescent="0.25">
      <c r="H424" s="19" t="s">
        <v>2042</v>
      </c>
      <c r="I424" s="24">
        <v>62500</v>
      </c>
    </row>
    <row r="425" spans="8:9" x14ac:dyDescent="0.25">
      <c r="H425" s="19" t="s">
        <v>2043</v>
      </c>
      <c r="I425" s="24">
        <v>3200</v>
      </c>
    </row>
    <row r="426" spans="8:9" x14ac:dyDescent="0.25">
      <c r="H426" s="19" t="s">
        <v>2044</v>
      </c>
      <c r="I426" s="24">
        <v>3200</v>
      </c>
    </row>
    <row r="427" spans="8:9" x14ac:dyDescent="0.25">
      <c r="H427" s="19" t="s">
        <v>2045</v>
      </c>
      <c r="I427" s="24">
        <v>390000</v>
      </c>
    </row>
    <row r="428" spans="8:9" x14ac:dyDescent="0.25">
      <c r="H428" s="19" t="s">
        <v>2046</v>
      </c>
      <c r="I428" s="24">
        <v>1800</v>
      </c>
    </row>
    <row r="429" spans="8:9" x14ac:dyDescent="0.25">
      <c r="H429" s="19" t="s">
        <v>2047</v>
      </c>
      <c r="I429" s="24">
        <v>650</v>
      </c>
    </row>
    <row r="430" spans="8:9" x14ac:dyDescent="0.25">
      <c r="H430" s="19" t="s">
        <v>2048</v>
      </c>
      <c r="I430" s="24">
        <v>2100</v>
      </c>
    </row>
    <row r="431" spans="8:9" x14ac:dyDescent="0.25">
      <c r="H431" s="19" t="s">
        <v>2049</v>
      </c>
      <c r="I431" s="24">
        <v>7200</v>
      </c>
    </row>
    <row r="432" spans="8:9" x14ac:dyDescent="0.25">
      <c r="H432" s="19" t="s">
        <v>2050</v>
      </c>
      <c r="I432" s="24">
        <v>900</v>
      </c>
    </row>
    <row r="433" spans="8:9" x14ac:dyDescent="0.25">
      <c r="H433" s="19" t="s">
        <v>2051</v>
      </c>
      <c r="I433" s="24">
        <v>25000</v>
      </c>
    </row>
    <row r="434" spans="8:9" x14ac:dyDescent="0.25">
      <c r="H434" s="19" t="s">
        <v>2052</v>
      </c>
      <c r="I434" s="24">
        <v>850</v>
      </c>
    </row>
    <row r="435" spans="8:9" x14ac:dyDescent="0.25">
      <c r="H435" s="19" t="s">
        <v>2053</v>
      </c>
      <c r="I435" s="24">
        <v>2600</v>
      </c>
    </row>
    <row r="436" spans="8:9" x14ac:dyDescent="0.25">
      <c r="H436" s="19" t="s">
        <v>2054</v>
      </c>
      <c r="I436" s="24">
        <v>7200</v>
      </c>
    </row>
    <row r="437" spans="8:9" x14ac:dyDescent="0.25">
      <c r="H437" s="19" t="s">
        <v>2055</v>
      </c>
      <c r="I437" s="24">
        <v>5200</v>
      </c>
    </row>
    <row r="438" spans="8:9" x14ac:dyDescent="0.25">
      <c r="H438" s="19" t="s">
        <v>2056</v>
      </c>
      <c r="I438" s="24">
        <v>5100</v>
      </c>
    </row>
    <row r="439" spans="8:9" x14ac:dyDescent="0.25">
      <c r="H439" s="19" t="s">
        <v>2057</v>
      </c>
      <c r="I439" s="24">
        <v>8000</v>
      </c>
    </row>
    <row r="440" spans="8:9" x14ac:dyDescent="0.25">
      <c r="H440" s="19" t="s">
        <v>2058</v>
      </c>
      <c r="I440" s="24">
        <v>1950</v>
      </c>
    </row>
    <row r="441" spans="8:9" x14ac:dyDescent="0.25">
      <c r="H441" s="19" t="s">
        <v>2059</v>
      </c>
      <c r="I441" s="24">
        <v>4550</v>
      </c>
    </row>
    <row r="442" spans="8:9" x14ac:dyDescent="0.25">
      <c r="H442" s="19" t="s">
        <v>2060</v>
      </c>
      <c r="I442" s="24">
        <v>3200</v>
      </c>
    </row>
    <row r="443" spans="8:9" x14ac:dyDescent="0.25">
      <c r="H443" s="19" t="s">
        <v>2061</v>
      </c>
      <c r="I443" s="24">
        <v>42000</v>
      </c>
    </row>
    <row r="444" spans="8:9" x14ac:dyDescent="0.25">
      <c r="H444" s="19" t="s">
        <v>2062</v>
      </c>
      <c r="I444" s="24">
        <v>87500</v>
      </c>
    </row>
    <row r="445" spans="8:9" x14ac:dyDescent="0.25">
      <c r="H445" s="19" t="s">
        <v>2063</v>
      </c>
      <c r="I445" s="24">
        <v>12500</v>
      </c>
    </row>
    <row r="446" spans="8:9" x14ac:dyDescent="0.25">
      <c r="H446" s="19" t="s">
        <v>2064</v>
      </c>
      <c r="I446" s="24">
        <v>4800</v>
      </c>
    </row>
    <row r="447" spans="8:9" x14ac:dyDescent="0.25">
      <c r="H447" s="19" t="s">
        <v>2065</v>
      </c>
      <c r="I447" s="24">
        <v>11200</v>
      </c>
    </row>
    <row r="448" spans="8:9" x14ac:dyDescent="0.25">
      <c r="H448" s="19" t="s">
        <v>2066</v>
      </c>
      <c r="I448" s="24">
        <v>850</v>
      </c>
    </row>
    <row r="449" spans="8:9" x14ac:dyDescent="0.25">
      <c r="H449" s="19" t="s">
        <v>2067</v>
      </c>
      <c r="I449" s="24">
        <v>400</v>
      </c>
    </row>
    <row r="450" spans="8:9" x14ac:dyDescent="0.25">
      <c r="H450" s="19" t="s">
        <v>2068</v>
      </c>
      <c r="I450" s="24">
        <v>34000</v>
      </c>
    </row>
    <row r="451" spans="8:9" x14ac:dyDescent="0.25">
      <c r="H451" s="19" t="s">
        <v>2069</v>
      </c>
      <c r="I451" s="24">
        <v>87500</v>
      </c>
    </row>
    <row r="452" spans="8:9" x14ac:dyDescent="0.25">
      <c r="H452" s="19" t="s">
        <v>2070</v>
      </c>
      <c r="I452" s="24">
        <v>5200</v>
      </c>
    </row>
    <row r="453" spans="8:9" x14ac:dyDescent="0.25">
      <c r="H453" s="19" t="s">
        <v>2071</v>
      </c>
      <c r="I453" s="24">
        <v>4250</v>
      </c>
    </row>
    <row r="454" spans="8:9" x14ac:dyDescent="0.25">
      <c r="H454" s="19" t="s">
        <v>2072</v>
      </c>
      <c r="I454" s="24">
        <v>3900</v>
      </c>
    </row>
    <row r="455" spans="8:9" x14ac:dyDescent="0.25">
      <c r="H455" s="19" t="s">
        <v>2073</v>
      </c>
      <c r="I455" s="24">
        <v>2800</v>
      </c>
    </row>
    <row r="456" spans="8:9" x14ac:dyDescent="0.25">
      <c r="H456" s="19" t="s">
        <v>2074</v>
      </c>
      <c r="I456" s="24">
        <v>3200</v>
      </c>
    </row>
    <row r="457" spans="8:9" x14ac:dyDescent="0.25">
      <c r="H457" s="19" t="s">
        <v>2075</v>
      </c>
      <c r="I457" s="24">
        <v>2600</v>
      </c>
    </row>
    <row r="458" spans="8:9" x14ac:dyDescent="0.25">
      <c r="H458" s="19" t="s">
        <v>2076</v>
      </c>
      <c r="I458" s="24">
        <v>3200</v>
      </c>
    </row>
    <row r="459" spans="8:9" x14ac:dyDescent="0.25">
      <c r="H459" s="19" t="s">
        <v>2077</v>
      </c>
      <c r="I459" s="24">
        <v>50000</v>
      </c>
    </row>
    <row r="460" spans="8:9" x14ac:dyDescent="0.25">
      <c r="H460" s="19" t="s">
        <v>2078</v>
      </c>
      <c r="I460" s="24">
        <v>1600</v>
      </c>
    </row>
    <row r="461" spans="8:9" x14ac:dyDescent="0.25">
      <c r="H461" s="19" t="s">
        <v>2079</v>
      </c>
      <c r="I461" s="24">
        <v>3200</v>
      </c>
    </row>
    <row r="462" spans="8:9" x14ac:dyDescent="0.25">
      <c r="H462" s="19" t="s">
        <v>2080</v>
      </c>
      <c r="I462" s="24">
        <v>2600</v>
      </c>
    </row>
    <row r="463" spans="8:9" x14ac:dyDescent="0.25">
      <c r="H463" s="19" t="s">
        <v>2081</v>
      </c>
      <c r="I463" s="24">
        <v>3250</v>
      </c>
    </row>
    <row r="464" spans="8:9" x14ac:dyDescent="0.25">
      <c r="H464" s="19" t="s">
        <v>2082</v>
      </c>
      <c r="I464" s="24">
        <v>6000</v>
      </c>
    </row>
    <row r="465" spans="8:9" x14ac:dyDescent="0.25">
      <c r="H465" s="19" t="s">
        <v>2083</v>
      </c>
      <c r="I465" s="24">
        <v>6000</v>
      </c>
    </row>
    <row r="466" spans="8:9" x14ac:dyDescent="0.25">
      <c r="H466" s="19" t="s">
        <v>2084</v>
      </c>
      <c r="I466" s="24">
        <v>6400</v>
      </c>
    </row>
    <row r="467" spans="8:9" x14ac:dyDescent="0.25">
      <c r="H467" s="19" t="s">
        <v>2085</v>
      </c>
      <c r="I467" s="24">
        <v>1950</v>
      </c>
    </row>
    <row r="468" spans="8:9" x14ac:dyDescent="0.25">
      <c r="H468" s="19" t="s">
        <v>2086</v>
      </c>
      <c r="I468" s="24">
        <v>10500</v>
      </c>
    </row>
    <row r="469" spans="8:9" x14ac:dyDescent="0.25">
      <c r="H469" s="19" t="s">
        <v>2087</v>
      </c>
      <c r="I469" s="24">
        <v>17000</v>
      </c>
    </row>
    <row r="470" spans="8:9" x14ac:dyDescent="0.25">
      <c r="H470" s="19" t="s">
        <v>2088</v>
      </c>
      <c r="I470" s="24">
        <v>3250</v>
      </c>
    </row>
    <row r="471" spans="8:9" x14ac:dyDescent="0.25">
      <c r="H471" s="19" t="s">
        <v>2089</v>
      </c>
      <c r="I471" s="24">
        <v>68000</v>
      </c>
    </row>
    <row r="472" spans="8:9" x14ac:dyDescent="0.25">
      <c r="H472" s="19" t="s">
        <v>2090</v>
      </c>
      <c r="I472" s="24">
        <v>2800</v>
      </c>
    </row>
    <row r="473" spans="8:9" x14ac:dyDescent="0.25">
      <c r="H473" s="19" t="s">
        <v>2091</v>
      </c>
      <c r="I473" s="24">
        <v>1800</v>
      </c>
    </row>
    <row r="474" spans="8:9" x14ac:dyDescent="0.25">
      <c r="H474" s="19" t="s">
        <v>2092</v>
      </c>
      <c r="I474" s="24">
        <v>900</v>
      </c>
    </row>
    <row r="475" spans="8:9" x14ac:dyDescent="0.25">
      <c r="H475" s="19" t="s">
        <v>2093</v>
      </c>
      <c r="I475" s="24">
        <v>10500</v>
      </c>
    </row>
    <row r="476" spans="8:9" x14ac:dyDescent="0.25">
      <c r="H476" s="19" t="s">
        <v>2094</v>
      </c>
      <c r="I476" s="24">
        <v>11200</v>
      </c>
    </row>
    <row r="477" spans="8:9" x14ac:dyDescent="0.25">
      <c r="H477" s="19" t="s">
        <v>2095</v>
      </c>
      <c r="I477" s="24">
        <v>37500</v>
      </c>
    </row>
    <row r="478" spans="8:9" x14ac:dyDescent="0.25">
      <c r="H478" s="19" t="s">
        <v>2096</v>
      </c>
      <c r="I478" s="24">
        <v>1600</v>
      </c>
    </row>
    <row r="479" spans="8:9" x14ac:dyDescent="0.25">
      <c r="H479" s="19" t="s">
        <v>2097</v>
      </c>
      <c r="I479" s="24">
        <v>9600</v>
      </c>
    </row>
    <row r="480" spans="8:9" x14ac:dyDescent="0.25">
      <c r="H480" s="19" t="s">
        <v>2098</v>
      </c>
      <c r="I480" s="24">
        <v>6000</v>
      </c>
    </row>
    <row r="481" spans="8:9" x14ac:dyDescent="0.25">
      <c r="H481" s="19" t="s">
        <v>2099</v>
      </c>
      <c r="I481" s="24">
        <v>9600</v>
      </c>
    </row>
    <row r="482" spans="8:9" x14ac:dyDescent="0.25">
      <c r="H482" s="19" t="s">
        <v>2100</v>
      </c>
      <c r="I482" s="24">
        <v>59500</v>
      </c>
    </row>
    <row r="483" spans="8:9" x14ac:dyDescent="0.25">
      <c r="H483" s="19" t="s">
        <v>2101</v>
      </c>
      <c r="I483" s="24">
        <v>1200</v>
      </c>
    </row>
    <row r="484" spans="8:9" x14ac:dyDescent="0.25">
      <c r="H484" s="19" t="s">
        <v>2102</v>
      </c>
      <c r="I484" s="24">
        <v>8500</v>
      </c>
    </row>
    <row r="485" spans="8:9" x14ac:dyDescent="0.25">
      <c r="H485" s="19" t="s">
        <v>2103</v>
      </c>
      <c r="I485" s="24">
        <v>2600</v>
      </c>
    </row>
    <row r="486" spans="8:9" x14ac:dyDescent="0.25">
      <c r="H486" s="19" t="s">
        <v>2104</v>
      </c>
      <c r="I486" s="24">
        <v>520000</v>
      </c>
    </row>
    <row r="487" spans="8:9" x14ac:dyDescent="0.25">
      <c r="H487" s="19" t="s">
        <v>2105</v>
      </c>
      <c r="I487" s="24">
        <v>850</v>
      </c>
    </row>
    <row r="488" spans="8:9" x14ac:dyDescent="0.25">
      <c r="H488" s="19" t="s">
        <v>2106</v>
      </c>
      <c r="I488" s="24">
        <v>7200</v>
      </c>
    </row>
    <row r="489" spans="8:9" x14ac:dyDescent="0.25">
      <c r="H489" s="19" t="s">
        <v>2107</v>
      </c>
      <c r="I489" s="24">
        <v>3200</v>
      </c>
    </row>
    <row r="490" spans="8:9" x14ac:dyDescent="0.25">
      <c r="H490" s="19" t="s">
        <v>2108</v>
      </c>
      <c r="I490" s="24">
        <v>3400</v>
      </c>
    </row>
    <row r="491" spans="8:9" x14ac:dyDescent="0.25">
      <c r="H491" s="19" t="s">
        <v>2109</v>
      </c>
      <c r="I491" s="24">
        <v>600</v>
      </c>
    </row>
    <row r="492" spans="8:9" x14ac:dyDescent="0.25">
      <c r="H492" s="19" t="s">
        <v>2110</v>
      </c>
      <c r="I492" s="24">
        <v>1950</v>
      </c>
    </row>
    <row r="493" spans="8:9" x14ac:dyDescent="0.25">
      <c r="H493" s="19" t="s">
        <v>2111</v>
      </c>
      <c r="I493" s="24">
        <v>7200</v>
      </c>
    </row>
    <row r="494" spans="8:9" x14ac:dyDescent="0.25">
      <c r="H494" s="19" t="s">
        <v>2112</v>
      </c>
      <c r="I494" s="24">
        <v>84000</v>
      </c>
    </row>
    <row r="495" spans="8:9" x14ac:dyDescent="0.25">
      <c r="H495" s="19" t="s">
        <v>2113</v>
      </c>
      <c r="I495" s="24">
        <v>1700</v>
      </c>
    </row>
    <row r="496" spans="8:9" x14ac:dyDescent="0.25">
      <c r="H496" s="19" t="s">
        <v>2114</v>
      </c>
      <c r="I496" s="24">
        <v>9600</v>
      </c>
    </row>
    <row r="497" spans="8:9" x14ac:dyDescent="0.25">
      <c r="H497" s="19" t="s">
        <v>2115</v>
      </c>
      <c r="I497" s="24">
        <v>2400</v>
      </c>
    </row>
    <row r="498" spans="8:9" x14ac:dyDescent="0.25">
      <c r="H498" s="19" t="s">
        <v>2116</v>
      </c>
      <c r="I498" s="24">
        <v>850</v>
      </c>
    </row>
    <row r="499" spans="8:9" x14ac:dyDescent="0.25">
      <c r="H499" s="19" t="s">
        <v>2117</v>
      </c>
      <c r="I499" s="24">
        <v>75000</v>
      </c>
    </row>
    <row r="500" spans="8:9" x14ac:dyDescent="0.25">
      <c r="H500" s="19" t="s">
        <v>2118</v>
      </c>
      <c r="I500" s="24">
        <v>2000</v>
      </c>
    </row>
    <row r="501" spans="8:9" x14ac:dyDescent="0.25">
      <c r="H501" s="19" t="s">
        <v>2119</v>
      </c>
      <c r="I501" s="24">
        <v>400</v>
      </c>
    </row>
    <row r="502" spans="8:9" x14ac:dyDescent="0.25">
      <c r="H502" s="19" t="s">
        <v>2120</v>
      </c>
      <c r="I502" s="24">
        <v>87500</v>
      </c>
    </row>
    <row r="503" spans="8:9" x14ac:dyDescent="0.25">
      <c r="H503" s="19" t="s">
        <v>2121</v>
      </c>
      <c r="I503" s="24">
        <v>1500</v>
      </c>
    </row>
    <row r="504" spans="8:9" x14ac:dyDescent="0.25">
      <c r="H504" s="19" t="s">
        <v>2122</v>
      </c>
      <c r="I504" s="24">
        <v>5950</v>
      </c>
    </row>
    <row r="505" spans="8:9" x14ac:dyDescent="0.25">
      <c r="H505" s="19" t="s">
        <v>2123</v>
      </c>
      <c r="I505" s="24">
        <v>5200</v>
      </c>
    </row>
    <row r="506" spans="8:9" x14ac:dyDescent="0.25">
      <c r="H506" s="19" t="s">
        <v>2124</v>
      </c>
      <c r="I506" s="24">
        <v>17000</v>
      </c>
    </row>
    <row r="507" spans="8:9" x14ac:dyDescent="0.25">
      <c r="H507" s="19" t="s">
        <v>2125</v>
      </c>
      <c r="I507" s="24">
        <v>8500</v>
      </c>
    </row>
    <row r="508" spans="8:9" x14ac:dyDescent="0.25">
      <c r="H508" s="19" t="s">
        <v>2126</v>
      </c>
      <c r="I508" s="24">
        <v>325000</v>
      </c>
    </row>
    <row r="509" spans="8:9" x14ac:dyDescent="0.25">
      <c r="H509" s="19" t="s">
        <v>2127</v>
      </c>
      <c r="I509" s="24">
        <v>4800</v>
      </c>
    </row>
    <row r="510" spans="8:9" x14ac:dyDescent="0.25">
      <c r="H510" s="19" t="s">
        <v>2128</v>
      </c>
      <c r="I510" s="24">
        <v>1500</v>
      </c>
    </row>
    <row r="511" spans="8:9" x14ac:dyDescent="0.25">
      <c r="H511" s="19" t="s">
        <v>2129</v>
      </c>
      <c r="I511" s="24">
        <v>4800</v>
      </c>
    </row>
    <row r="512" spans="8:9" x14ac:dyDescent="0.25">
      <c r="H512" s="19" t="s">
        <v>2130</v>
      </c>
      <c r="I512" s="24">
        <v>1200</v>
      </c>
    </row>
    <row r="513" spans="8:9" x14ac:dyDescent="0.25">
      <c r="H513" s="19" t="s">
        <v>2131</v>
      </c>
      <c r="I513" s="24">
        <v>195000</v>
      </c>
    </row>
    <row r="514" spans="8:9" x14ac:dyDescent="0.25">
      <c r="H514" s="19" t="s">
        <v>2132</v>
      </c>
      <c r="I514" s="24">
        <v>2100</v>
      </c>
    </row>
    <row r="515" spans="8:9" x14ac:dyDescent="0.25">
      <c r="H515" s="19" t="s">
        <v>2133</v>
      </c>
      <c r="I515" s="24">
        <v>12800</v>
      </c>
    </row>
    <row r="516" spans="8:9" x14ac:dyDescent="0.25">
      <c r="H516" s="19" t="s">
        <v>2134</v>
      </c>
      <c r="I516" s="24">
        <v>3200</v>
      </c>
    </row>
    <row r="517" spans="8:9" x14ac:dyDescent="0.25">
      <c r="H517" s="19" t="s">
        <v>2135</v>
      </c>
      <c r="I517" s="24">
        <v>195000</v>
      </c>
    </row>
    <row r="518" spans="8:9" x14ac:dyDescent="0.25">
      <c r="H518" s="19" t="s">
        <v>2136</v>
      </c>
      <c r="I518" s="24">
        <v>400</v>
      </c>
    </row>
    <row r="519" spans="8:9" x14ac:dyDescent="0.25">
      <c r="H519" s="19" t="s">
        <v>2137</v>
      </c>
      <c r="I519" s="24">
        <v>900</v>
      </c>
    </row>
    <row r="520" spans="8:9" x14ac:dyDescent="0.25">
      <c r="H520" s="19" t="s">
        <v>2138</v>
      </c>
      <c r="I520" s="24">
        <v>5100</v>
      </c>
    </row>
    <row r="521" spans="8:9" x14ac:dyDescent="0.25">
      <c r="H521" s="19" t="s">
        <v>2139</v>
      </c>
      <c r="I521" s="24">
        <v>73500</v>
      </c>
    </row>
    <row r="522" spans="8:9" x14ac:dyDescent="0.25">
      <c r="H522" s="19" t="s">
        <v>2140</v>
      </c>
      <c r="I522" s="24">
        <v>3600</v>
      </c>
    </row>
    <row r="523" spans="8:9" x14ac:dyDescent="0.25">
      <c r="H523" s="19" t="s">
        <v>2141</v>
      </c>
      <c r="I523" s="24">
        <v>8000</v>
      </c>
    </row>
    <row r="524" spans="8:9" x14ac:dyDescent="0.25">
      <c r="H524" s="19" t="s">
        <v>2142</v>
      </c>
      <c r="I524" s="24">
        <v>260000</v>
      </c>
    </row>
    <row r="525" spans="8:9" x14ac:dyDescent="0.25">
      <c r="H525" s="19" t="s">
        <v>2143</v>
      </c>
      <c r="I525" s="24">
        <v>65000</v>
      </c>
    </row>
    <row r="526" spans="8:9" x14ac:dyDescent="0.25">
      <c r="H526" s="19" t="s">
        <v>2144</v>
      </c>
      <c r="I526" s="24">
        <v>1600</v>
      </c>
    </row>
    <row r="527" spans="8:9" x14ac:dyDescent="0.25">
      <c r="H527" s="19" t="s">
        <v>2145</v>
      </c>
      <c r="I527" s="24">
        <v>900</v>
      </c>
    </row>
    <row r="528" spans="8:9" x14ac:dyDescent="0.25">
      <c r="H528" s="19" t="s">
        <v>2146</v>
      </c>
      <c r="I528" s="24">
        <v>3250</v>
      </c>
    </row>
    <row r="529" spans="8:9" x14ac:dyDescent="0.25">
      <c r="H529" s="19" t="s">
        <v>2147</v>
      </c>
      <c r="I529" s="24">
        <v>8000</v>
      </c>
    </row>
    <row r="530" spans="8:9" x14ac:dyDescent="0.25">
      <c r="H530" s="19" t="s">
        <v>2148</v>
      </c>
      <c r="I530" s="24">
        <v>6000</v>
      </c>
    </row>
    <row r="531" spans="8:9" x14ac:dyDescent="0.25">
      <c r="H531" s="19" t="s">
        <v>2149</v>
      </c>
      <c r="I531" s="24">
        <v>1800</v>
      </c>
    </row>
    <row r="532" spans="8:9" x14ac:dyDescent="0.25">
      <c r="H532" s="19" t="s">
        <v>2150</v>
      </c>
      <c r="I532" s="24">
        <v>65000</v>
      </c>
    </row>
    <row r="533" spans="8:9" x14ac:dyDescent="0.25">
      <c r="H533" s="19" t="s">
        <v>2151</v>
      </c>
      <c r="I533" s="24">
        <v>9600</v>
      </c>
    </row>
    <row r="534" spans="8:9" x14ac:dyDescent="0.25">
      <c r="H534" s="19" t="s">
        <v>2152</v>
      </c>
      <c r="I534" s="24">
        <v>52500</v>
      </c>
    </row>
    <row r="535" spans="8:9" x14ac:dyDescent="0.25">
      <c r="H535" s="19" t="s">
        <v>2153</v>
      </c>
      <c r="I535" s="24">
        <v>1500</v>
      </c>
    </row>
    <row r="536" spans="8:9" x14ac:dyDescent="0.25">
      <c r="H536" s="19" t="s">
        <v>2154</v>
      </c>
      <c r="I536" s="24">
        <v>4800</v>
      </c>
    </row>
    <row r="537" spans="8:9" x14ac:dyDescent="0.25">
      <c r="H537" s="19" t="s">
        <v>2155</v>
      </c>
      <c r="I537" s="24">
        <v>12500</v>
      </c>
    </row>
    <row r="538" spans="8:9" x14ac:dyDescent="0.25">
      <c r="H538" s="19" t="s">
        <v>2156</v>
      </c>
      <c r="I538" s="24">
        <v>455000</v>
      </c>
    </row>
    <row r="539" spans="8:9" x14ac:dyDescent="0.25">
      <c r="H539" s="19" t="s">
        <v>2157</v>
      </c>
      <c r="I539" s="24">
        <v>6000</v>
      </c>
    </row>
    <row r="540" spans="8:9" x14ac:dyDescent="0.25">
      <c r="H540" s="19" t="s">
        <v>2158</v>
      </c>
      <c r="I540" s="24">
        <v>84000</v>
      </c>
    </row>
    <row r="541" spans="8:9" x14ac:dyDescent="0.25">
      <c r="H541" s="19" t="s">
        <v>2159</v>
      </c>
      <c r="I541" s="24">
        <v>3900</v>
      </c>
    </row>
    <row r="542" spans="8:9" x14ac:dyDescent="0.25">
      <c r="H542" s="19" t="s">
        <v>2160</v>
      </c>
      <c r="I542" s="24">
        <v>21000</v>
      </c>
    </row>
    <row r="543" spans="8:9" x14ac:dyDescent="0.25">
      <c r="H543" s="19" t="s">
        <v>2161</v>
      </c>
      <c r="I543" s="24">
        <v>2550</v>
      </c>
    </row>
    <row r="544" spans="8:9" x14ac:dyDescent="0.25">
      <c r="H544" s="19" t="s">
        <v>2162</v>
      </c>
      <c r="I544" s="24">
        <v>195000</v>
      </c>
    </row>
    <row r="545" spans="8:9" x14ac:dyDescent="0.25">
      <c r="H545" s="19" t="s">
        <v>2163</v>
      </c>
      <c r="I545" s="24">
        <v>51000</v>
      </c>
    </row>
    <row r="546" spans="8:9" x14ac:dyDescent="0.25">
      <c r="H546" s="19" t="s">
        <v>2164</v>
      </c>
      <c r="I546" s="24">
        <v>2000</v>
      </c>
    </row>
    <row r="547" spans="8:9" x14ac:dyDescent="0.25">
      <c r="H547" s="19" t="s">
        <v>2165</v>
      </c>
      <c r="I547" s="24">
        <v>195000</v>
      </c>
    </row>
    <row r="548" spans="8:9" x14ac:dyDescent="0.25">
      <c r="H548" s="19" t="s">
        <v>2166</v>
      </c>
      <c r="I548" s="24">
        <v>5200</v>
      </c>
    </row>
    <row r="549" spans="8:9" x14ac:dyDescent="0.25">
      <c r="H549" s="19" t="s">
        <v>2167</v>
      </c>
      <c r="I549" s="24">
        <v>59500</v>
      </c>
    </row>
    <row r="550" spans="8:9" x14ac:dyDescent="0.25">
      <c r="H550" s="19" t="s">
        <v>2168</v>
      </c>
      <c r="I550" s="24">
        <v>130000</v>
      </c>
    </row>
    <row r="551" spans="8:9" x14ac:dyDescent="0.25">
      <c r="H551" s="19" t="s">
        <v>2169</v>
      </c>
      <c r="I551" s="24">
        <v>1950</v>
      </c>
    </row>
    <row r="552" spans="8:9" x14ac:dyDescent="0.25">
      <c r="H552" s="19" t="s">
        <v>2170</v>
      </c>
      <c r="I552" s="24">
        <v>900</v>
      </c>
    </row>
    <row r="553" spans="8:9" x14ac:dyDescent="0.25">
      <c r="H553" s="19" t="s">
        <v>2171</v>
      </c>
      <c r="I553" s="24">
        <v>400</v>
      </c>
    </row>
    <row r="554" spans="8:9" x14ac:dyDescent="0.25">
      <c r="H554" s="19" t="s">
        <v>2172</v>
      </c>
      <c r="I554" s="24">
        <v>6000</v>
      </c>
    </row>
    <row r="555" spans="8:9" x14ac:dyDescent="0.25">
      <c r="H555" s="19" t="s">
        <v>2173</v>
      </c>
      <c r="I555" s="24">
        <v>3900</v>
      </c>
    </row>
    <row r="556" spans="8:9" x14ac:dyDescent="0.25">
      <c r="H556" s="19" t="s">
        <v>2174</v>
      </c>
      <c r="I556" s="24">
        <v>3400</v>
      </c>
    </row>
    <row r="557" spans="8:9" x14ac:dyDescent="0.25">
      <c r="H557" s="19" t="s">
        <v>2175</v>
      </c>
      <c r="I557" s="24">
        <v>8000</v>
      </c>
    </row>
    <row r="558" spans="8:9" x14ac:dyDescent="0.25">
      <c r="H558" s="19" t="s">
        <v>2176</v>
      </c>
      <c r="I558" s="24">
        <v>42000</v>
      </c>
    </row>
    <row r="559" spans="8:9" x14ac:dyDescent="0.25">
      <c r="H559" s="19" t="s">
        <v>2177</v>
      </c>
      <c r="I559" s="24">
        <v>37500</v>
      </c>
    </row>
    <row r="560" spans="8:9" x14ac:dyDescent="0.25">
      <c r="H560" s="19" t="s">
        <v>2178</v>
      </c>
      <c r="I560" s="24">
        <v>2600</v>
      </c>
    </row>
    <row r="561" spans="8:9" x14ac:dyDescent="0.25">
      <c r="H561" s="19" t="s">
        <v>2179</v>
      </c>
      <c r="I561" s="24">
        <v>2550</v>
      </c>
    </row>
    <row r="562" spans="8:9" x14ac:dyDescent="0.25">
      <c r="H562" s="19" t="s">
        <v>2180</v>
      </c>
      <c r="I562" s="24">
        <v>65000</v>
      </c>
    </row>
    <row r="563" spans="8:9" x14ac:dyDescent="0.25">
      <c r="H563" s="19" t="s">
        <v>2181</v>
      </c>
      <c r="I563" s="24">
        <v>325000</v>
      </c>
    </row>
    <row r="564" spans="8:9" x14ac:dyDescent="0.25">
      <c r="H564" s="19" t="s">
        <v>2182</v>
      </c>
      <c r="I564" s="24">
        <v>650</v>
      </c>
    </row>
    <row r="565" spans="8:9" x14ac:dyDescent="0.25">
      <c r="H565" s="19" t="s">
        <v>2183</v>
      </c>
      <c r="I565" s="24">
        <v>4250</v>
      </c>
    </row>
    <row r="566" spans="8:9" x14ac:dyDescent="0.25">
      <c r="H566" s="19" t="s">
        <v>2184</v>
      </c>
      <c r="I566" s="24">
        <v>42000</v>
      </c>
    </row>
    <row r="567" spans="8:9" x14ac:dyDescent="0.25">
      <c r="H567" s="19" t="s">
        <v>2185</v>
      </c>
      <c r="I567" s="24">
        <v>75000</v>
      </c>
    </row>
    <row r="568" spans="8:9" x14ac:dyDescent="0.25">
      <c r="H568" s="19" t="s">
        <v>2186</v>
      </c>
      <c r="I568" s="24">
        <v>2000</v>
      </c>
    </row>
    <row r="569" spans="8:9" x14ac:dyDescent="0.25">
      <c r="H569" s="19" t="s">
        <v>2187</v>
      </c>
      <c r="I569" s="24">
        <v>63000</v>
      </c>
    </row>
    <row r="570" spans="8:9" x14ac:dyDescent="0.25">
      <c r="H570" s="19" t="s">
        <v>2188</v>
      </c>
      <c r="I570" s="24">
        <v>520000</v>
      </c>
    </row>
    <row r="571" spans="8:9" x14ac:dyDescent="0.25">
      <c r="H571" s="19" t="s">
        <v>2189</v>
      </c>
      <c r="I571" s="24">
        <v>63000</v>
      </c>
    </row>
    <row r="572" spans="8:9" x14ac:dyDescent="0.25">
      <c r="H572" s="19" t="s">
        <v>2190</v>
      </c>
      <c r="I572" s="24">
        <v>8400</v>
      </c>
    </row>
    <row r="573" spans="8:9" x14ac:dyDescent="0.25">
      <c r="H573" s="19" t="s">
        <v>2191</v>
      </c>
      <c r="I573" s="24">
        <v>1200</v>
      </c>
    </row>
    <row r="574" spans="8:9" x14ac:dyDescent="0.25">
      <c r="H574" s="19" t="s">
        <v>2192</v>
      </c>
      <c r="I574" s="24">
        <v>51000</v>
      </c>
    </row>
    <row r="575" spans="8:9" x14ac:dyDescent="0.25">
      <c r="H575" s="19" t="s">
        <v>2193</v>
      </c>
      <c r="I575" s="24">
        <v>8000</v>
      </c>
    </row>
    <row r="576" spans="8:9" x14ac:dyDescent="0.25">
      <c r="H576" s="19" t="s">
        <v>2194</v>
      </c>
      <c r="I576" s="24">
        <v>2400</v>
      </c>
    </row>
    <row r="577" spans="8:9" x14ac:dyDescent="0.25">
      <c r="H577" s="19" t="s">
        <v>2195</v>
      </c>
      <c r="I577" s="24">
        <v>260000</v>
      </c>
    </row>
    <row r="578" spans="8:9" x14ac:dyDescent="0.25">
      <c r="H578" s="19" t="s">
        <v>2196</v>
      </c>
      <c r="I578" s="24">
        <v>1950</v>
      </c>
    </row>
    <row r="579" spans="8:9" x14ac:dyDescent="0.25">
      <c r="H579" s="19" t="s">
        <v>2197</v>
      </c>
      <c r="I579" s="24">
        <v>2400</v>
      </c>
    </row>
    <row r="580" spans="8:9" x14ac:dyDescent="0.25">
      <c r="H580" s="19" t="s">
        <v>2198</v>
      </c>
      <c r="I580" s="24">
        <v>25000</v>
      </c>
    </row>
    <row r="581" spans="8:9" x14ac:dyDescent="0.25">
      <c r="H581" s="19" t="s">
        <v>2199</v>
      </c>
      <c r="I581" s="24">
        <v>2600</v>
      </c>
    </row>
    <row r="582" spans="8:9" x14ac:dyDescent="0.25">
      <c r="H582" s="19" t="s">
        <v>2200</v>
      </c>
      <c r="I582" s="24">
        <v>4800</v>
      </c>
    </row>
    <row r="583" spans="8:9" x14ac:dyDescent="0.25">
      <c r="H583" s="19" t="s">
        <v>2201</v>
      </c>
      <c r="I583" s="24">
        <v>800</v>
      </c>
    </row>
    <row r="584" spans="8:9" x14ac:dyDescent="0.25">
      <c r="H584" s="19" t="s">
        <v>2202</v>
      </c>
      <c r="I584" s="24">
        <v>3600</v>
      </c>
    </row>
    <row r="585" spans="8:9" x14ac:dyDescent="0.25">
      <c r="H585" s="19" t="s">
        <v>2203</v>
      </c>
      <c r="I585" s="24">
        <v>31500</v>
      </c>
    </row>
    <row r="586" spans="8:9" x14ac:dyDescent="0.25">
      <c r="H586" s="19" t="s">
        <v>2204</v>
      </c>
      <c r="I586" s="24">
        <v>34000</v>
      </c>
    </row>
    <row r="587" spans="8:9" x14ac:dyDescent="0.25">
      <c r="H587" s="19" t="s">
        <v>2205</v>
      </c>
      <c r="I587" s="24">
        <v>9600</v>
      </c>
    </row>
    <row r="588" spans="8:9" x14ac:dyDescent="0.25">
      <c r="H588" s="19" t="s">
        <v>2206</v>
      </c>
      <c r="I588" s="24">
        <v>6000</v>
      </c>
    </row>
    <row r="589" spans="8:9" x14ac:dyDescent="0.25">
      <c r="H589" s="19" t="s">
        <v>2207</v>
      </c>
      <c r="I589" s="24">
        <v>1200</v>
      </c>
    </row>
    <row r="590" spans="8:9" x14ac:dyDescent="0.25">
      <c r="H590" s="19" t="s">
        <v>2208</v>
      </c>
      <c r="I590" s="24">
        <v>87500</v>
      </c>
    </row>
    <row r="591" spans="8:9" x14ac:dyDescent="0.25">
      <c r="H591" s="19" t="s">
        <v>2209</v>
      </c>
      <c r="I591" s="24">
        <v>9600</v>
      </c>
    </row>
    <row r="592" spans="8:9" x14ac:dyDescent="0.25">
      <c r="H592" s="19" t="s">
        <v>2210</v>
      </c>
      <c r="I592" s="24">
        <v>850</v>
      </c>
    </row>
    <row r="593" spans="8:9" x14ac:dyDescent="0.25">
      <c r="H593" s="19" t="s">
        <v>2211</v>
      </c>
      <c r="I593" s="24">
        <v>4800</v>
      </c>
    </row>
    <row r="594" spans="8:9" x14ac:dyDescent="0.25">
      <c r="H594" s="19" t="s">
        <v>2212</v>
      </c>
      <c r="I594" s="24">
        <v>8500</v>
      </c>
    </row>
    <row r="595" spans="8:9" x14ac:dyDescent="0.25">
      <c r="H595" s="19" t="s">
        <v>2213</v>
      </c>
      <c r="I595" s="24">
        <v>2000</v>
      </c>
    </row>
    <row r="596" spans="8:9" x14ac:dyDescent="0.25">
      <c r="H596" s="19" t="s">
        <v>2214</v>
      </c>
      <c r="I596" s="24">
        <v>65000</v>
      </c>
    </row>
    <row r="597" spans="8:9" x14ac:dyDescent="0.25">
      <c r="H597" s="19" t="s">
        <v>2215</v>
      </c>
      <c r="I597" s="24">
        <v>195000</v>
      </c>
    </row>
    <row r="598" spans="8:9" x14ac:dyDescent="0.25">
      <c r="H598" s="19" t="s">
        <v>2216</v>
      </c>
      <c r="I598" s="24">
        <v>9600</v>
      </c>
    </row>
    <row r="599" spans="8:9" x14ac:dyDescent="0.25">
      <c r="H599" s="19" t="s">
        <v>2217</v>
      </c>
      <c r="I599" s="24">
        <v>4250</v>
      </c>
    </row>
    <row r="600" spans="8:9" x14ac:dyDescent="0.25">
      <c r="H600" s="19" t="s">
        <v>2218</v>
      </c>
      <c r="I600" s="24">
        <v>1200</v>
      </c>
    </row>
    <row r="601" spans="8:9" x14ac:dyDescent="0.25">
      <c r="H601" s="19" t="s">
        <v>2219</v>
      </c>
      <c r="I601" s="24">
        <v>1200</v>
      </c>
    </row>
    <row r="602" spans="8:9" x14ac:dyDescent="0.25">
      <c r="H602" s="19" t="s">
        <v>2220</v>
      </c>
      <c r="I602" s="24">
        <v>650</v>
      </c>
    </row>
    <row r="603" spans="8:9" x14ac:dyDescent="0.25">
      <c r="H603" s="19" t="s">
        <v>2221</v>
      </c>
      <c r="I603" s="24">
        <v>3250</v>
      </c>
    </row>
    <row r="604" spans="8:9" x14ac:dyDescent="0.25">
      <c r="H604" s="19" t="s">
        <v>2222</v>
      </c>
      <c r="I604" s="24">
        <v>25000</v>
      </c>
    </row>
    <row r="605" spans="8:9" x14ac:dyDescent="0.25">
      <c r="H605" s="19" t="s">
        <v>2223</v>
      </c>
      <c r="I605" s="24">
        <v>42500</v>
      </c>
    </row>
    <row r="606" spans="8:9" x14ac:dyDescent="0.25">
      <c r="H606" s="19" t="s">
        <v>2224</v>
      </c>
      <c r="I606" s="24">
        <v>1600</v>
      </c>
    </row>
    <row r="607" spans="8:9" x14ac:dyDescent="0.25">
      <c r="H607" s="19" t="s">
        <v>2225</v>
      </c>
      <c r="I607" s="24">
        <v>2100</v>
      </c>
    </row>
    <row r="608" spans="8:9" x14ac:dyDescent="0.25">
      <c r="H608" s="19" t="s">
        <v>2226</v>
      </c>
      <c r="I608" s="24">
        <v>4250</v>
      </c>
    </row>
    <row r="609" spans="8:9" x14ac:dyDescent="0.25">
      <c r="H609" s="19" t="s">
        <v>2227</v>
      </c>
      <c r="I609" s="24">
        <v>5100</v>
      </c>
    </row>
    <row r="610" spans="8:9" x14ac:dyDescent="0.25">
      <c r="H610" s="19" t="s">
        <v>2228</v>
      </c>
      <c r="I610" s="24">
        <v>37500</v>
      </c>
    </row>
    <row r="611" spans="8:9" x14ac:dyDescent="0.25">
      <c r="H611" s="19" t="s">
        <v>2229</v>
      </c>
      <c r="I611" s="24">
        <v>2400</v>
      </c>
    </row>
    <row r="612" spans="8:9" x14ac:dyDescent="0.25">
      <c r="H612" s="19" t="s">
        <v>2230</v>
      </c>
      <c r="I612" s="24">
        <v>87500</v>
      </c>
    </row>
    <row r="613" spans="8:9" x14ac:dyDescent="0.25">
      <c r="H613" s="19" t="s">
        <v>2231</v>
      </c>
      <c r="I613" s="24">
        <v>4800</v>
      </c>
    </row>
    <row r="614" spans="8:9" x14ac:dyDescent="0.25">
      <c r="H614" s="19" t="s">
        <v>2232</v>
      </c>
      <c r="I614" s="24">
        <v>4800</v>
      </c>
    </row>
    <row r="615" spans="8:9" x14ac:dyDescent="0.25">
      <c r="H615" s="19" t="s">
        <v>2233</v>
      </c>
      <c r="I615" s="24">
        <v>9600</v>
      </c>
    </row>
    <row r="616" spans="8:9" x14ac:dyDescent="0.25">
      <c r="H616" s="19" t="s">
        <v>2234</v>
      </c>
      <c r="I616" s="24">
        <v>400</v>
      </c>
    </row>
    <row r="617" spans="8:9" x14ac:dyDescent="0.25">
      <c r="H617" s="19" t="s">
        <v>2235</v>
      </c>
      <c r="I617" s="24">
        <v>87500</v>
      </c>
    </row>
    <row r="618" spans="8:9" x14ac:dyDescent="0.25">
      <c r="H618" s="19" t="s">
        <v>2236</v>
      </c>
      <c r="I618" s="24">
        <v>800</v>
      </c>
    </row>
    <row r="619" spans="8:9" x14ac:dyDescent="0.25">
      <c r="H619" s="19" t="s">
        <v>2237</v>
      </c>
      <c r="I619" s="24">
        <v>1700</v>
      </c>
    </row>
    <row r="620" spans="8:9" x14ac:dyDescent="0.25">
      <c r="H620" s="19" t="s">
        <v>2238</v>
      </c>
      <c r="I620" s="24">
        <v>8400</v>
      </c>
    </row>
    <row r="621" spans="8:9" x14ac:dyDescent="0.25">
      <c r="H621" s="19" t="s">
        <v>2239</v>
      </c>
      <c r="I621" s="24">
        <v>9600</v>
      </c>
    </row>
    <row r="622" spans="8:9" x14ac:dyDescent="0.25">
      <c r="H622" s="19" t="s">
        <v>2240</v>
      </c>
      <c r="I622" s="24">
        <v>73500</v>
      </c>
    </row>
    <row r="623" spans="8:9" x14ac:dyDescent="0.25">
      <c r="H623" s="19" t="s">
        <v>2241</v>
      </c>
      <c r="I623" s="24">
        <v>59500</v>
      </c>
    </row>
    <row r="624" spans="8:9" x14ac:dyDescent="0.25">
      <c r="H624" s="19" t="s">
        <v>2242</v>
      </c>
      <c r="I624" s="24">
        <v>3900</v>
      </c>
    </row>
    <row r="625" spans="8:9" x14ac:dyDescent="0.25">
      <c r="H625" s="19" t="s">
        <v>2243</v>
      </c>
      <c r="I625" s="24">
        <v>6000</v>
      </c>
    </row>
    <row r="626" spans="8:9" x14ac:dyDescent="0.25">
      <c r="H626" s="19" t="s">
        <v>2244</v>
      </c>
      <c r="I626" s="24">
        <v>1600</v>
      </c>
    </row>
    <row r="627" spans="8:9" x14ac:dyDescent="0.25">
      <c r="H627" s="19" t="s">
        <v>2245</v>
      </c>
      <c r="I627" s="24">
        <v>1500</v>
      </c>
    </row>
    <row r="628" spans="8:9" x14ac:dyDescent="0.25">
      <c r="H628" s="19" t="s">
        <v>2246</v>
      </c>
      <c r="I628" s="24">
        <v>2100</v>
      </c>
    </row>
    <row r="629" spans="8:9" x14ac:dyDescent="0.25">
      <c r="H629" s="19" t="s">
        <v>2247</v>
      </c>
      <c r="I629" s="24">
        <v>2400</v>
      </c>
    </row>
    <row r="630" spans="8:9" x14ac:dyDescent="0.25">
      <c r="H630" s="19" t="s">
        <v>2248</v>
      </c>
      <c r="I630" s="24">
        <v>1200</v>
      </c>
    </row>
    <row r="631" spans="8:9" x14ac:dyDescent="0.25">
      <c r="H631" s="19" t="s">
        <v>2249</v>
      </c>
      <c r="I631" s="24">
        <v>3200</v>
      </c>
    </row>
    <row r="632" spans="8:9" x14ac:dyDescent="0.25">
      <c r="H632" s="19" t="s">
        <v>2250</v>
      </c>
      <c r="I632" s="24">
        <v>850</v>
      </c>
    </row>
    <row r="633" spans="8:9" x14ac:dyDescent="0.25">
      <c r="H633" s="19" t="s">
        <v>2251</v>
      </c>
      <c r="I633" s="24">
        <v>300</v>
      </c>
    </row>
    <row r="634" spans="8:9" x14ac:dyDescent="0.25">
      <c r="H634" s="19" t="s">
        <v>2252</v>
      </c>
      <c r="I634" s="24">
        <v>10500</v>
      </c>
    </row>
    <row r="635" spans="8:9" x14ac:dyDescent="0.25">
      <c r="H635" s="19" t="s">
        <v>2253</v>
      </c>
      <c r="I635" s="24">
        <v>2600</v>
      </c>
    </row>
    <row r="636" spans="8:9" x14ac:dyDescent="0.25">
      <c r="H636" s="19" t="s">
        <v>2254</v>
      </c>
      <c r="I636" s="24">
        <v>17000</v>
      </c>
    </row>
    <row r="637" spans="8:9" x14ac:dyDescent="0.25">
      <c r="H637" s="19" t="s">
        <v>2255</v>
      </c>
      <c r="I637" s="24">
        <v>42000</v>
      </c>
    </row>
    <row r="638" spans="8:9" x14ac:dyDescent="0.25">
      <c r="H638" s="19" t="s">
        <v>2256</v>
      </c>
      <c r="I638" s="24">
        <v>4800</v>
      </c>
    </row>
    <row r="639" spans="8:9" x14ac:dyDescent="0.25">
      <c r="H639" s="19" t="s">
        <v>2257</v>
      </c>
      <c r="I639" s="24">
        <v>1300</v>
      </c>
    </row>
    <row r="640" spans="8:9" x14ac:dyDescent="0.25">
      <c r="H640" s="19" t="s">
        <v>2258</v>
      </c>
      <c r="I640" s="24">
        <v>1800</v>
      </c>
    </row>
    <row r="641" spans="8:9" x14ac:dyDescent="0.25">
      <c r="H641" s="19" t="s">
        <v>2259</v>
      </c>
      <c r="I641" s="24">
        <v>195000</v>
      </c>
    </row>
    <row r="642" spans="8:9" x14ac:dyDescent="0.25">
      <c r="H642" s="19" t="s">
        <v>2260</v>
      </c>
      <c r="I642" s="24">
        <v>5950</v>
      </c>
    </row>
    <row r="643" spans="8:9" x14ac:dyDescent="0.25">
      <c r="H643" s="19" t="s">
        <v>2261</v>
      </c>
      <c r="I643" s="24">
        <v>51000</v>
      </c>
    </row>
    <row r="644" spans="8:9" x14ac:dyDescent="0.25">
      <c r="H644" s="19" t="s">
        <v>2262</v>
      </c>
      <c r="I644" s="24">
        <v>4800</v>
      </c>
    </row>
    <row r="645" spans="8:9" x14ac:dyDescent="0.25">
      <c r="H645" s="19" t="s">
        <v>2263</v>
      </c>
      <c r="I645" s="24">
        <v>2550</v>
      </c>
    </row>
    <row r="646" spans="8:9" x14ac:dyDescent="0.25">
      <c r="H646" s="19" t="s">
        <v>2264</v>
      </c>
      <c r="I646" s="24">
        <v>8500</v>
      </c>
    </row>
    <row r="647" spans="8:9" x14ac:dyDescent="0.25">
      <c r="H647" s="19" t="s">
        <v>2265</v>
      </c>
      <c r="I647" s="24">
        <v>3600</v>
      </c>
    </row>
    <row r="648" spans="8:9" x14ac:dyDescent="0.25">
      <c r="H648" s="19" t="s">
        <v>2266</v>
      </c>
      <c r="I648" s="24">
        <v>1800</v>
      </c>
    </row>
    <row r="649" spans="8:9" x14ac:dyDescent="0.25">
      <c r="H649" s="19" t="s">
        <v>2267</v>
      </c>
      <c r="I649" s="24">
        <v>6000</v>
      </c>
    </row>
    <row r="650" spans="8:9" x14ac:dyDescent="0.25">
      <c r="H650" s="19" t="s">
        <v>2268</v>
      </c>
      <c r="I650" s="24">
        <v>31500</v>
      </c>
    </row>
    <row r="651" spans="8:9" x14ac:dyDescent="0.25">
      <c r="H651" s="19" t="s">
        <v>2269</v>
      </c>
      <c r="I651" s="24">
        <v>87500</v>
      </c>
    </row>
    <row r="652" spans="8:9" x14ac:dyDescent="0.25">
      <c r="H652" s="19" t="s">
        <v>2270</v>
      </c>
      <c r="I652" s="24">
        <v>3250</v>
      </c>
    </row>
    <row r="653" spans="8:9" x14ac:dyDescent="0.25">
      <c r="H653" s="19" t="s">
        <v>2271</v>
      </c>
      <c r="I653" s="24">
        <v>1500</v>
      </c>
    </row>
    <row r="654" spans="8:9" x14ac:dyDescent="0.25">
      <c r="H654" s="19" t="s">
        <v>2272</v>
      </c>
      <c r="I654" s="24">
        <v>17000</v>
      </c>
    </row>
    <row r="655" spans="8:9" x14ac:dyDescent="0.25">
      <c r="H655" s="19" t="s">
        <v>2273</v>
      </c>
      <c r="I655" s="24">
        <v>1500</v>
      </c>
    </row>
    <row r="656" spans="8:9" x14ac:dyDescent="0.25">
      <c r="H656" s="19" t="s">
        <v>2274</v>
      </c>
      <c r="I656" s="24">
        <v>400</v>
      </c>
    </row>
    <row r="657" spans="8:9" x14ac:dyDescent="0.25">
      <c r="H657" s="19" t="s">
        <v>2275</v>
      </c>
      <c r="I657" s="24">
        <v>520000</v>
      </c>
    </row>
    <row r="658" spans="8:9" x14ac:dyDescent="0.25">
      <c r="H658" s="19" t="s">
        <v>2276</v>
      </c>
      <c r="I658" s="24">
        <v>1300</v>
      </c>
    </row>
    <row r="659" spans="8:9" x14ac:dyDescent="0.25">
      <c r="H659" s="19" t="s">
        <v>2277</v>
      </c>
      <c r="I659" s="24">
        <v>3900</v>
      </c>
    </row>
    <row r="660" spans="8:9" x14ac:dyDescent="0.25">
      <c r="H660" s="19" t="s">
        <v>2278</v>
      </c>
      <c r="I660" s="24">
        <v>7200</v>
      </c>
    </row>
    <row r="661" spans="8:9" x14ac:dyDescent="0.25">
      <c r="H661" s="19" t="s">
        <v>2279</v>
      </c>
      <c r="I661" s="24">
        <v>1200</v>
      </c>
    </row>
    <row r="662" spans="8:9" x14ac:dyDescent="0.25">
      <c r="H662" s="19" t="s">
        <v>2280</v>
      </c>
      <c r="I662" s="24">
        <v>84000</v>
      </c>
    </row>
    <row r="663" spans="8:9" x14ac:dyDescent="0.25">
      <c r="H663" s="19" t="s">
        <v>2281</v>
      </c>
      <c r="I663" s="24">
        <v>2800</v>
      </c>
    </row>
    <row r="664" spans="8:9" x14ac:dyDescent="0.25">
      <c r="H664" s="19" t="s">
        <v>2282</v>
      </c>
      <c r="I664" s="24">
        <v>390000</v>
      </c>
    </row>
    <row r="665" spans="8:9" x14ac:dyDescent="0.25">
      <c r="H665" s="19" t="s">
        <v>2283</v>
      </c>
      <c r="I665" s="24">
        <v>5100</v>
      </c>
    </row>
    <row r="666" spans="8:9" x14ac:dyDescent="0.25">
      <c r="H666" s="19" t="s">
        <v>2284</v>
      </c>
      <c r="I666" s="24">
        <v>11200</v>
      </c>
    </row>
    <row r="667" spans="8:9" x14ac:dyDescent="0.25">
      <c r="H667" s="19" t="s">
        <v>2285</v>
      </c>
      <c r="I667" s="24">
        <v>400</v>
      </c>
    </row>
    <row r="668" spans="8:9" x14ac:dyDescent="0.25">
      <c r="H668" s="19" t="s">
        <v>2286</v>
      </c>
      <c r="I668" s="24">
        <v>3900</v>
      </c>
    </row>
    <row r="669" spans="8:9" x14ac:dyDescent="0.25">
      <c r="H669" s="19" t="s">
        <v>2287</v>
      </c>
      <c r="I669" s="24">
        <v>59500</v>
      </c>
    </row>
    <row r="670" spans="8:9" x14ac:dyDescent="0.25">
      <c r="H670" s="19" t="s">
        <v>2288</v>
      </c>
      <c r="I670" s="24">
        <v>1200</v>
      </c>
    </row>
    <row r="671" spans="8:9" x14ac:dyDescent="0.25">
      <c r="H671" s="19" t="s">
        <v>2289</v>
      </c>
      <c r="I671" s="24">
        <v>84000</v>
      </c>
    </row>
    <row r="672" spans="8:9" x14ac:dyDescent="0.25">
      <c r="H672" s="19" t="s">
        <v>2290</v>
      </c>
      <c r="I672" s="24">
        <v>1600</v>
      </c>
    </row>
    <row r="673" spans="8:9" x14ac:dyDescent="0.25">
      <c r="H673" s="19" t="s">
        <v>2291</v>
      </c>
      <c r="I673" s="24">
        <v>2600</v>
      </c>
    </row>
    <row r="674" spans="8:9" x14ac:dyDescent="0.25">
      <c r="H674" s="19" t="s">
        <v>2292</v>
      </c>
      <c r="I674" s="24">
        <v>300</v>
      </c>
    </row>
    <row r="675" spans="8:9" x14ac:dyDescent="0.25">
      <c r="H675" s="19" t="s">
        <v>2293</v>
      </c>
      <c r="I675" s="24">
        <v>1200</v>
      </c>
    </row>
    <row r="676" spans="8:9" x14ac:dyDescent="0.25">
      <c r="H676" s="19" t="s">
        <v>2294</v>
      </c>
      <c r="I676" s="24">
        <v>900</v>
      </c>
    </row>
    <row r="677" spans="8:9" x14ac:dyDescent="0.25">
      <c r="H677" s="19" t="s">
        <v>2295</v>
      </c>
      <c r="I677" s="24">
        <v>6000</v>
      </c>
    </row>
    <row r="678" spans="8:9" x14ac:dyDescent="0.25">
      <c r="H678" s="19" t="s">
        <v>2296</v>
      </c>
      <c r="I678" s="24">
        <v>37500</v>
      </c>
    </row>
    <row r="679" spans="8:9" x14ac:dyDescent="0.25">
      <c r="H679" s="19" t="s">
        <v>2297</v>
      </c>
      <c r="I679" s="24">
        <v>1500</v>
      </c>
    </row>
    <row r="680" spans="8:9" x14ac:dyDescent="0.25">
      <c r="H680" s="19" t="s">
        <v>2298</v>
      </c>
      <c r="I680" s="24">
        <v>800</v>
      </c>
    </row>
    <row r="681" spans="8:9" x14ac:dyDescent="0.25">
      <c r="H681" s="19" t="s">
        <v>2299</v>
      </c>
      <c r="I681" s="24">
        <v>400</v>
      </c>
    </row>
    <row r="682" spans="8:9" x14ac:dyDescent="0.25">
      <c r="H682" s="19" t="s">
        <v>2300</v>
      </c>
      <c r="I682" s="24">
        <v>52500</v>
      </c>
    </row>
    <row r="683" spans="8:9" x14ac:dyDescent="0.25">
      <c r="H683" s="19" t="s">
        <v>2301</v>
      </c>
      <c r="I683" s="24">
        <v>10500</v>
      </c>
    </row>
    <row r="684" spans="8:9" x14ac:dyDescent="0.25">
      <c r="H684" s="19" t="s">
        <v>2302</v>
      </c>
      <c r="I684" s="24">
        <v>75000</v>
      </c>
    </row>
    <row r="685" spans="8:9" x14ac:dyDescent="0.25">
      <c r="H685" s="19" t="s">
        <v>2303</v>
      </c>
      <c r="I685" s="24">
        <v>1200</v>
      </c>
    </row>
    <row r="686" spans="8:9" x14ac:dyDescent="0.25">
      <c r="H686" s="19" t="s">
        <v>2304</v>
      </c>
      <c r="I686" s="24">
        <v>84000</v>
      </c>
    </row>
    <row r="687" spans="8:9" x14ac:dyDescent="0.25">
      <c r="H687" s="19" t="s">
        <v>2305</v>
      </c>
      <c r="I687" s="24">
        <v>3600</v>
      </c>
    </row>
    <row r="688" spans="8:9" x14ac:dyDescent="0.25">
      <c r="H688" s="19" t="s">
        <v>2306</v>
      </c>
      <c r="I688" s="24">
        <v>1700</v>
      </c>
    </row>
    <row r="689" spans="8:9" x14ac:dyDescent="0.25">
      <c r="H689" s="19" t="s">
        <v>2307</v>
      </c>
      <c r="I689" s="24">
        <v>21000</v>
      </c>
    </row>
    <row r="690" spans="8:9" x14ac:dyDescent="0.25">
      <c r="H690" s="19" t="s">
        <v>2308</v>
      </c>
      <c r="I690" s="24">
        <v>455000</v>
      </c>
    </row>
    <row r="691" spans="8:9" x14ac:dyDescent="0.25">
      <c r="H691" s="19" t="s">
        <v>2309</v>
      </c>
      <c r="I691" s="24">
        <v>8500</v>
      </c>
    </row>
    <row r="692" spans="8:9" x14ac:dyDescent="0.25">
      <c r="H692" s="19" t="s">
        <v>2310</v>
      </c>
      <c r="I692" s="24">
        <v>390000</v>
      </c>
    </row>
    <row r="693" spans="8:9" x14ac:dyDescent="0.25">
      <c r="H693" s="19" t="s">
        <v>2311</v>
      </c>
      <c r="I693" s="24">
        <v>25000</v>
      </c>
    </row>
    <row r="694" spans="8:9" x14ac:dyDescent="0.25">
      <c r="H694" s="19" t="s">
        <v>2312</v>
      </c>
      <c r="I694" s="24">
        <v>9600</v>
      </c>
    </row>
    <row r="695" spans="8:9" x14ac:dyDescent="0.25">
      <c r="H695" s="19" t="s">
        <v>2313</v>
      </c>
      <c r="I695" s="24">
        <v>25500</v>
      </c>
    </row>
    <row r="696" spans="8:9" x14ac:dyDescent="0.25">
      <c r="H696" s="19" t="s">
        <v>2314</v>
      </c>
      <c r="I696" s="24">
        <v>51000</v>
      </c>
    </row>
    <row r="697" spans="8:9" x14ac:dyDescent="0.25">
      <c r="H697" s="19" t="s">
        <v>2315</v>
      </c>
      <c r="I697" s="24">
        <v>2400</v>
      </c>
    </row>
    <row r="698" spans="8:9" x14ac:dyDescent="0.25">
      <c r="H698" s="19" t="s">
        <v>2316</v>
      </c>
      <c r="I698" s="24">
        <v>75000</v>
      </c>
    </row>
    <row r="699" spans="8:9" x14ac:dyDescent="0.25">
      <c r="H699" s="19" t="s">
        <v>2317</v>
      </c>
      <c r="I699" s="24">
        <v>2550</v>
      </c>
    </row>
    <row r="700" spans="8:9" x14ac:dyDescent="0.25">
      <c r="H700" s="19" t="s">
        <v>2318</v>
      </c>
      <c r="I700" s="24">
        <v>4800</v>
      </c>
    </row>
    <row r="701" spans="8:9" x14ac:dyDescent="0.25">
      <c r="H701" s="19" t="s">
        <v>2319</v>
      </c>
      <c r="I701" s="24">
        <v>2100</v>
      </c>
    </row>
    <row r="702" spans="8:9" x14ac:dyDescent="0.25">
      <c r="H702" s="19" t="s">
        <v>2320</v>
      </c>
      <c r="I702" s="24">
        <v>1200</v>
      </c>
    </row>
    <row r="703" spans="8:9" x14ac:dyDescent="0.25">
      <c r="H703" s="19" t="s">
        <v>2321</v>
      </c>
      <c r="I703" s="24">
        <v>34000</v>
      </c>
    </row>
    <row r="704" spans="8:9" x14ac:dyDescent="0.25">
      <c r="H704" s="19" t="s">
        <v>2322</v>
      </c>
      <c r="I704" s="24">
        <v>1200</v>
      </c>
    </row>
    <row r="705" spans="8:9" x14ac:dyDescent="0.25">
      <c r="H705" s="19" t="s">
        <v>2323</v>
      </c>
      <c r="I705" s="24">
        <v>4800</v>
      </c>
    </row>
    <row r="706" spans="8:9" x14ac:dyDescent="0.25">
      <c r="H706" s="19" t="s">
        <v>2324</v>
      </c>
      <c r="I706" s="24">
        <v>6400</v>
      </c>
    </row>
    <row r="707" spans="8:9" x14ac:dyDescent="0.25">
      <c r="H707" s="19" t="s">
        <v>2325</v>
      </c>
      <c r="I707" s="24">
        <v>1200</v>
      </c>
    </row>
    <row r="708" spans="8:9" x14ac:dyDescent="0.25">
      <c r="H708" s="19" t="s">
        <v>2326</v>
      </c>
      <c r="I708" s="24">
        <v>650</v>
      </c>
    </row>
    <row r="709" spans="8:9" x14ac:dyDescent="0.25">
      <c r="H709" s="19" t="s">
        <v>2327</v>
      </c>
      <c r="I709" s="24">
        <v>84000</v>
      </c>
    </row>
    <row r="710" spans="8:9" x14ac:dyDescent="0.25">
      <c r="H710" s="19" t="s">
        <v>2328</v>
      </c>
      <c r="I710" s="24">
        <v>195000</v>
      </c>
    </row>
    <row r="711" spans="8:9" x14ac:dyDescent="0.25">
      <c r="H711" s="19" t="s">
        <v>2329</v>
      </c>
      <c r="I711" s="24">
        <v>600</v>
      </c>
    </row>
    <row r="712" spans="8:9" x14ac:dyDescent="0.25">
      <c r="H712" s="19" t="s">
        <v>2330</v>
      </c>
      <c r="I712" s="24">
        <v>520000</v>
      </c>
    </row>
    <row r="713" spans="8:9" x14ac:dyDescent="0.25">
      <c r="H713" s="19" t="s">
        <v>2331</v>
      </c>
      <c r="I713" s="24">
        <v>4550</v>
      </c>
    </row>
    <row r="714" spans="8:9" x14ac:dyDescent="0.25">
      <c r="H714" s="19" t="s">
        <v>2332</v>
      </c>
      <c r="I714" s="24">
        <v>3900</v>
      </c>
    </row>
    <row r="715" spans="8:9" x14ac:dyDescent="0.25">
      <c r="H715" s="19" t="s">
        <v>2333</v>
      </c>
      <c r="I715" s="24">
        <v>2600</v>
      </c>
    </row>
    <row r="716" spans="8:9" x14ac:dyDescent="0.25">
      <c r="H716" s="19" t="s">
        <v>2334</v>
      </c>
      <c r="I716" s="24">
        <v>1200</v>
      </c>
    </row>
    <row r="717" spans="8:9" x14ac:dyDescent="0.25">
      <c r="H717" s="19" t="s">
        <v>2335</v>
      </c>
      <c r="I717" s="24">
        <v>2800</v>
      </c>
    </row>
    <row r="718" spans="8:9" x14ac:dyDescent="0.25">
      <c r="H718" s="19" t="s">
        <v>2336</v>
      </c>
      <c r="I718" s="24">
        <v>2800</v>
      </c>
    </row>
    <row r="719" spans="8:9" x14ac:dyDescent="0.25">
      <c r="H719" s="19" t="s">
        <v>2337</v>
      </c>
      <c r="I719" s="24">
        <v>100000</v>
      </c>
    </row>
    <row r="720" spans="8:9" x14ac:dyDescent="0.25">
      <c r="H720" s="19" t="s">
        <v>2338</v>
      </c>
      <c r="I720" s="24">
        <v>25000</v>
      </c>
    </row>
    <row r="721" spans="8:9" x14ac:dyDescent="0.25">
      <c r="H721" s="19" t="s">
        <v>2339</v>
      </c>
      <c r="I721" s="24">
        <v>3600</v>
      </c>
    </row>
    <row r="722" spans="8:9" x14ac:dyDescent="0.25">
      <c r="H722" s="19" t="s">
        <v>2340</v>
      </c>
      <c r="I722" s="24">
        <v>25500</v>
      </c>
    </row>
    <row r="723" spans="8:9" x14ac:dyDescent="0.25">
      <c r="H723" s="19" t="s">
        <v>2341</v>
      </c>
      <c r="I723" s="24">
        <v>8400</v>
      </c>
    </row>
    <row r="724" spans="8:9" x14ac:dyDescent="0.25">
      <c r="H724" s="19" t="s">
        <v>2342</v>
      </c>
      <c r="I724" s="24">
        <v>3400</v>
      </c>
    </row>
    <row r="725" spans="8:9" x14ac:dyDescent="0.25">
      <c r="H725" s="19" t="s">
        <v>2343</v>
      </c>
      <c r="I725" s="24">
        <v>5950</v>
      </c>
    </row>
    <row r="726" spans="8:9" x14ac:dyDescent="0.25">
      <c r="H726" s="19" t="s">
        <v>2344</v>
      </c>
      <c r="I726" s="24">
        <v>65000</v>
      </c>
    </row>
    <row r="727" spans="8:9" x14ac:dyDescent="0.25">
      <c r="H727" s="19" t="s">
        <v>2345</v>
      </c>
      <c r="I727" s="24">
        <v>400</v>
      </c>
    </row>
    <row r="728" spans="8:9" x14ac:dyDescent="0.25">
      <c r="H728" s="19" t="s">
        <v>2346</v>
      </c>
      <c r="I728" s="24">
        <v>59500</v>
      </c>
    </row>
    <row r="729" spans="8:9" x14ac:dyDescent="0.25">
      <c r="H729" s="19" t="s">
        <v>2347</v>
      </c>
      <c r="I729" s="24">
        <v>6400</v>
      </c>
    </row>
    <row r="730" spans="8:9" x14ac:dyDescent="0.25">
      <c r="H730" s="19" t="s">
        <v>2348</v>
      </c>
      <c r="I730" s="24">
        <v>4800</v>
      </c>
    </row>
    <row r="731" spans="8:9" x14ac:dyDescent="0.25">
      <c r="H731" s="19" t="s">
        <v>2349</v>
      </c>
      <c r="I731" s="24">
        <v>17000</v>
      </c>
    </row>
    <row r="732" spans="8:9" x14ac:dyDescent="0.25">
      <c r="H732" s="19" t="s">
        <v>2350</v>
      </c>
      <c r="I732" s="24">
        <v>900</v>
      </c>
    </row>
    <row r="733" spans="8:9" x14ac:dyDescent="0.25">
      <c r="H733" s="19" t="s">
        <v>2351</v>
      </c>
      <c r="I733" s="24">
        <v>11200</v>
      </c>
    </row>
    <row r="734" spans="8:9" x14ac:dyDescent="0.25">
      <c r="H734" s="19" t="s">
        <v>2352</v>
      </c>
      <c r="I734" s="24">
        <v>12800</v>
      </c>
    </row>
    <row r="735" spans="8:9" x14ac:dyDescent="0.25">
      <c r="H735" s="19" t="s">
        <v>2353</v>
      </c>
      <c r="I735" s="24">
        <v>600</v>
      </c>
    </row>
    <row r="736" spans="8:9" x14ac:dyDescent="0.25">
      <c r="H736" s="19" t="s">
        <v>2354</v>
      </c>
      <c r="I736" s="24">
        <v>2400</v>
      </c>
    </row>
    <row r="737" spans="8:9" x14ac:dyDescent="0.25">
      <c r="H737" s="19" t="s">
        <v>2355</v>
      </c>
      <c r="I737" s="24">
        <v>4800</v>
      </c>
    </row>
    <row r="738" spans="8:9" x14ac:dyDescent="0.25">
      <c r="H738" s="19" t="s">
        <v>2356</v>
      </c>
      <c r="I738" s="24">
        <v>2400</v>
      </c>
    </row>
    <row r="739" spans="8:9" x14ac:dyDescent="0.25">
      <c r="H739" s="19" t="s">
        <v>2357</v>
      </c>
      <c r="I739" s="24">
        <v>260000</v>
      </c>
    </row>
    <row r="740" spans="8:9" x14ac:dyDescent="0.25">
      <c r="H740" s="19" t="s">
        <v>2358</v>
      </c>
      <c r="I740" s="24">
        <v>455000</v>
      </c>
    </row>
    <row r="741" spans="8:9" x14ac:dyDescent="0.25">
      <c r="H741" s="19" t="s">
        <v>2359</v>
      </c>
      <c r="I741" s="24">
        <v>3600</v>
      </c>
    </row>
    <row r="742" spans="8:9" x14ac:dyDescent="0.25">
      <c r="H742" s="19" t="s">
        <v>2360</v>
      </c>
      <c r="I742" s="24">
        <v>62500</v>
      </c>
    </row>
    <row r="743" spans="8:9" x14ac:dyDescent="0.25">
      <c r="H743" s="19" t="s">
        <v>2361</v>
      </c>
      <c r="I743" s="24">
        <v>21000</v>
      </c>
    </row>
    <row r="744" spans="8:9" x14ac:dyDescent="0.25">
      <c r="H744" s="19" t="s">
        <v>2362</v>
      </c>
      <c r="I744" s="24">
        <v>1200</v>
      </c>
    </row>
    <row r="745" spans="8:9" x14ac:dyDescent="0.25">
      <c r="H745" s="19" t="s">
        <v>2363</v>
      </c>
      <c r="I745" s="24">
        <v>130000</v>
      </c>
    </row>
    <row r="746" spans="8:9" x14ac:dyDescent="0.25">
      <c r="H746" s="19" t="s">
        <v>2364</v>
      </c>
      <c r="I746" s="24">
        <v>2400</v>
      </c>
    </row>
    <row r="747" spans="8:9" x14ac:dyDescent="0.25">
      <c r="H747" s="19" t="s">
        <v>2365</v>
      </c>
      <c r="I747" s="24">
        <v>3600</v>
      </c>
    </row>
    <row r="748" spans="8:9" x14ac:dyDescent="0.25">
      <c r="H748" s="19" t="s">
        <v>2366</v>
      </c>
      <c r="I748" s="24">
        <v>455000</v>
      </c>
    </row>
    <row r="749" spans="8:9" x14ac:dyDescent="0.25">
      <c r="H749" s="19" t="s">
        <v>2367</v>
      </c>
      <c r="I749" s="24">
        <v>130000</v>
      </c>
    </row>
    <row r="750" spans="8:9" x14ac:dyDescent="0.25">
      <c r="H750" s="19" t="s">
        <v>2368</v>
      </c>
      <c r="I750" s="24">
        <v>11200</v>
      </c>
    </row>
    <row r="751" spans="8:9" x14ac:dyDescent="0.25">
      <c r="H751" s="19" t="s">
        <v>2369</v>
      </c>
      <c r="I751" s="24">
        <v>12800</v>
      </c>
    </row>
    <row r="752" spans="8:9" x14ac:dyDescent="0.25">
      <c r="H752" s="19" t="s">
        <v>2370</v>
      </c>
      <c r="I752" s="24">
        <v>9600</v>
      </c>
    </row>
    <row r="753" spans="8:9" x14ac:dyDescent="0.25">
      <c r="H753" s="19" t="s">
        <v>2371</v>
      </c>
      <c r="I753" s="24">
        <v>25000</v>
      </c>
    </row>
    <row r="754" spans="8:9" x14ac:dyDescent="0.25">
      <c r="H754" s="19" t="s">
        <v>2372</v>
      </c>
      <c r="I754" s="24">
        <v>1800</v>
      </c>
    </row>
    <row r="755" spans="8:9" x14ac:dyDescent="0.25">
      <c r="H755" s="19" t="s">
        <v>2373</v>
      </c>
      <c r="I755" s="24">
        <v>37500</v>
      </c>
    </row>
    <row r="756" spans="8:9" x14ac:dyDescent="0.25">
      <c r="H756" s="19" t="s">
        <v>2374</v>
      </c>
      <c r="I756" s="24">
        <v>63000</v>
      </c>
    </row>
    <row r="757" spans="8:9" x14ac:dyDescent="0.25">
      <c r="H757" s="19" t="s">
        <v>2375</v>
      </c>
      <c r="I757" s="24">
        <v>9600</v>
      </c>
    </row>
    <row r="758" spans="8:9" x14ac:dyDescent="0.25">
      <c r="H758" s="19" t="s">
        <v>2376</v>
      </c>
      <c r="I758" s="24">
        <v>11200</v>
      </c>
    </row>
    <row r="759" spans="8:9" x14ac:dyDescent="0.25">
      <c r="H759" s="19" t="s">
        <v>2377</v>
      </c>
      <c r="I759" s="24">
        <v>2400</v>
      </c>
    </row>
    <row r="760" spans="8:9" x14ac:dyDescent="0.25">
      <c r="H760" s="19" t="s">
        <v>2378</v>
      </c>
      <c r="I760" s="24">
        <v>25500</v>
      </c>
    </row>
    <row r="761" spans="8:9" x14ac:dyDescent="0.25">
      <c r="H761" s="19" t="s">
        <v>2379</v>
      </c>
      <c r="I761" s="24">
        <v>900</v>
      </c>
    </row>
    <row r="762" spans="8:9" x14ac:dyDescent="0.25">
      <c r="H762" s="19" t="s">
        <v>2380</v>
      </c>
      <c r="I762" s="24">
        <v>2400</v>
      </c>
    </row>
    <row r="763" spans="8:9" x14ac:dyDescent="0.25">
      <c r="H763" s="19" t="s">
        <v>2381</v>
      </c>
      <c r="I763" s="24">
        <v>63000</v>
      </c>
    </row>
    <row r="764" spans="8:9" x14ac:dyDescent="0.25">
      <c r="H764" s="19" t="s">
        <v>2382</v>
      </c>
      <c r="I764" s="24">
        <v>7200</v>
      </c>
    </row>
    <row r="765" spans="8:9" x14ac:dyDescent="0.25">
      <c r="H765" s="19" t="s">
        <v>2383</v>
      </c>
      <c r="I765" s="24">
        <v>4800</v>
      </c>
    </row>
    <row r="766" spans="8:9" x14ac:dyDescent="0.25">
      <c r="H766" s="19" t="s">
        <v>2384</v>
      </c>
      <c r="I766" s="24">
        <v>100000</v>
      </c>
    </row>
    <row r="767" spans="8:9" x14ac:dyDescent="0.25">
      <c r="H767" s="19" t="s">
        <v>2385</v>
      </c>
      <c r="I767" s="24">
        <v>1700</v>
      </c>
    </row>
    <row r="768" spans="8:9" x14ac:dyDescent="0.25">
      <c r="H768" s="19" t="s">
        <v>2386</v>
      </c>
      <c r="I768" s="24">
        <v>3600</v>
      </c>
    </row>
    <row r="769" spans="8:9" x14ac:dyDescent="0.25">
      <c r="H769" s="19" t="s">
        <v>2387</v>
      </c>
      <c r="I769" s="24">
        <v>25000</v>
      </c>
    </row>
    <row r="770" spans="8:9" x14ac:dyDescent="0.25">
      <c r="H770" s="19" t="s">
        <v>2388</v>
      </c>
      <c r="I770" s="24">
        <v>12800</v>
      </c>
    </row>
    <row r="771" spans="8:9" x14ac:dyDescent="0.25">
      <c r="H771" s="19" t="s">
        <v>2389</v>
      </c>
      <c r="I771" s="24">
        <v>6000</v>
      </c>
    </row>
    <row r="772" spans="8:9" x14ac:dyDescent="0.25">
      <c r="H772" s="19" t="s">
        <v>2390</v>
      </c>
      <c r="I772" s="24">
        <v>68000</v>
      </c>
    </row>
    <row r="773" spans="8:9" x14ac:dyDescent="0.25">
      <c r="H773" s="19" t="s">
        <v>2391</v>
      </c>
      <c r="I773" s="24">
        <v>50000</v>
      </c>
    </row>
    <row r="774" spans="8:9" x14ac:dyDescent="0.25">
      <c r="H774" s="19" t="s">
        <v>2392</v>
      </c>
      <c r="I774" s="24">
        <v>195000</v>
      </c>
    </row>
    <row r="775" spans="8:9" x14ac:dyDescent="0.25">
      <c r="H775" s="19" t="s">
        <v>2393</v>
      </c>
      <c r="I775" s="24">
        <v>1700</v>
      </c>
    </row>
    <row r="776" spans="8:9" x14ac:dyDescent="0.25">
      <c r="H776" s="19" t="s">
        <v>2394</v>
      </c>
      <c r="I776" s="24">
        <v>9600</v>
      </c>
    </row>
    <row r="777" spans="8:9" x14ac:dyDescent="0.25">
      <c r="H777" s="19" t="s">
        <v>2395</v>
      </c>
      <c r="I777" s="24">
        <v>52500</v>
      </c>
    </row>
    <row r="778" spans="8:9" x14ac:dyDescent="0.25">
      <c r="H778" s="19" t="s">
        <v>2396</v>
      </c>
      <c r="I778" s="24">
        <v>25000</v>
      </c>
    </row>
    <row r="779" spans="8:9" x14ac:dyDescent="0.25">
      <c r="H779" s="19" t="s">
        <v>2397</v>
      </c>
      <c r="I779" s="24">
        <v>4800</v>
      </c>
    </row>
    <row r="780" spans="8:9" x14ac:dyDescent="0.25">
      <c r="H780" s="19" t="s">
        <v>2398</v>
      </c>
      <c r="I780" s="24">
        <v>6800</v>
      </c>
    </row>
    <row r="781" spans="8:9" x14ac:dyDescent="0.25">
      <c r="H781" s="19" t="s">
        <v>2399</v>
      </c>
      <c r="I781" s="24">
        <v>455000</v>
      </c>
    </row>
    <row r="782" spans="8:9" x14ac:dyDescent="0.25">
      <c r="H782" s="19" t="s">
        <v>2400</v>
      </c>
      <c r="I782" s="24">
        <v>1600</v>
      </c>
    </row>
    <row r="783" spans="8:9" x14ac:dyDescent="0.25">
      <c r="H783" s="19" t="s">
        <v>2401</v>
      </c>
      <c r="I783" s="24">
        <v>0</v>
      </c>
    </row>
    <row r="784" spans="8:9" x14ac:dyDescent="0.25">
      <c r="H784" s="19" t="s">
        <v>2402</v>
      </c>
      <c r="I784" s="24">
        <v>75000</v>
      </c>
    </row>
    <row r="785" spans="8:9" x14ac:dyDescent="0.25">
      <c r="H785" s="19" t="s">
        <v>2403</v>
      </c>
      <c r="I785" s="24">
        <v>325000</v>
      </c>
    </row>
    <row r="786" spans="8:9" x14ac:dyDescent="0.25">
      <c r="H786" s="19" t="s">
        <v>2404</v>
      </c>
      <c r="I786" s="24">
        <v>59500</v>
      </c>
    </row>
    <row r="787" spans="8:9" x14ac:dyDescent="0.25">
      <c r="H787" s="19" t="s">
        <v>2405</v>
      </c>
      <c r="I787" s="24">
        <v>2400</v>
      </c>
    </row>
    <row r="788" spans="8:9" x14ac:dyDescent="0.25">
      <c r="H788" s="19" t="s">
        <v>2406</v>
      </c>
      <c r="I788" s="24">
        <v>195000</v>
      </c>
    </row>
    <row r="789" spans="8:9" x14ac:dyDescent="0.25">
      <c r="H789" s="19" t="s">
        <v>2407</v>
      </c>
      <c r="I789" s="24">
        <v>100000</v>
      </c>
    </row>
    <row r="790" spans="8:9" x14ac:dyDescent="0.25">
      <c r="H790" s="19" t="s">
        <v>2408</v>
      </c>
      <c r="I790" s="24">
        <v>8500</v>
      </c>
    </row>
    <row r="791" spans="8:9" x14ac:dyDescent="0.25">
      <c r="H791" s="19" t="s">
        <v>2409</v>
      </c>
      <c r="I791" s="24">
        <v>9600</v>
      </c>
    </row>
    <row r="792" spans="8:9" x14ac:dyDescent="0.25">
      <c r="H792" s="19" t="s">
        <v>2410</v>
      </c>
      <c r="I792" s="24">
        <v>3200</v>
      </c>
    </row>
    <row r="793" spans="8:9" x14ac:dyDescent="0.25">
      <c r="H793" s="19" t="s">
        <v>2411</v>
      </c>
      <c r="I793" s="24">
        <v>1300</v>
      </c>
    </row>
    <row r="794" spans="8:9" x14ac:dyDescent="0.25">
      <c r="H794" s="19" t="s">
        <v>2412</v>
      </c>
      <c r="I794" s="24">
        <v>195000</v>
      </c>
    </row>
    <row r="795" spans="8:9" x14ac:dyDescent="0.25">
      <c r="H795" s="19" t="s">
        <v>2413</v>
      </c>
      <c r="I795" s="24">
        <v>2400</v>
      </c>
    </row>
    <row r="796" spans="8:9" x14ac:dyDescent="0.25">
      <c r="H796" s="19" t="s">
        <v>2414</v>
      </c>
      <c r="I796" s="24">
        <v>3200</v>
      </c>
    </row>
    <row r="797" spans="8:9" x14ac:dyDescent="0.25">
      <c r="H797" s="19" t="s">
        <v>2415</v>
      </c>
      <c r="I797" s="24">
        <v>300</v>
      </c>
    </row>
    <row r="798" spans="8:9" x14ac:dyDescent="0.25">
      <c r="H798" s="19" t="s">
        <v>2416</v>
      </c>
      <c r="I798" s="24">
        <v>3600</v>
      </c>
    </row>
    <row r="799" spans="8:9" x14ac:dyDescent="0.25">
      <c r="H799" s="19" t="s">
        <v>2417</v>
      </c>
      <c r="I799" s="24">
        <v>42500</v>
      </c>
    </row>
    <row r="800" spans="8:9" x14ac:dyDescent="0.25">
      <c r="H800" s="19" t="s">
        <v>2418</v>
      </c>
      <c r="I800" s="24">
        <v>65000</v>
      </c>
    </row>
    <row r="801" spans="8:9" x14ac:dyDescent="0.25">
      <c r="H801" s="19" t="s">
        <v>2419</v>
      </c>
      <c r="I801" s="24">
        <v>600</v>
      </c>
    </row>
    <row r="802" spans="8:9" x14ac:dyDescent="0.25">
      <c r="H802" s="19" t="s">
        <v>2420</v>
      </c>
      <c r="I802" s="24">
        <v>100000</v>
      </c>
    </row>
    <row r="803" spans="8:9" x14ac:dyDescent="0.25">
      <c r="H803" s="19" t="s">
        <v>2421</v>
      </c>
      <c r="I803" s="24">
        <v>850</v>
      </c>
    </row>
    <row r="804" spans="8:9" x14ac:dyDescent="0.25">
      <c r="H804" s="19" t="s">
        <v>2422</v>
      </c>
      <c r="I804" s="24">
        <v>42500</v>
      </c>
    </row>
    <row r="805" spans="8:9" x14ac:dyDescent="0.25">
      <c r="H805" s="19" t="s">
        <v>2423</v>
      </c>
      <c r="I805" s="24">
        <v>37500</v>
      </c>
    </row>
    <row r="806" spans="8:9" x14ac:dyDescent="0.25">
      <c r="H806" s="19" t="s">
        <v>2424</v>
      </c>
      <c r="I806" s="24">
        <v>6400</v>
      </c>
    </row>
    <row r="807" spans="8:9" x14ac:dyDescent="0.25">
      <c r="H807" s="19" t="s">
        <v>2425</v>
      </c>
      <c r="I807" s="24">
        <v>4800</v>
      </c>
    </row>
    <row r="808" spans="8:9" x14ac:dyDescent="0.25">
      <c r="H808" s="19" t="s">
        <v>2426</v>
      </c>
      <c r="I808" s="24">
        <v>52500</v>
      </c>
    </row>
    <row r="809" spans="8:9" x14ac:dyDescent="0.25">
      <c r="H809" s="19" t="s">
        <v>2427</v>
      </c>
      <c r="I809" s="24">
        <v>9600</v>
      </c>
    </row>
    <row r="810" spans="8:9" x14ac:dyDescent="0.25">
      <c r="H810" s="19" t="s">
        <v>2428</v>
      </c>
      <c r="I810" s="24">
        <v>800</v>
      </c>
    </row>
    <row r="811" spans="8:9" x14ac:dyDescent="0.25">
      <c r="H811" s="19" t="s">
        <v>2429</v>
      </c>
      <c r="I811" s="24">
        <v>4800</v>
      </c>
    </row>
    <row r="812" spans="8:9" x14ac:dyDescent="0.25">
      <c r="H812" s="19" t="s">
        <v>2430</v>
      </c>
      <c r="I812" s="24">
        <v>8400</v>
      </c>
    </row>
    <row r="813" spans="8:9" x14ac:dyDescent="0.25">
      <c r="H813" s="19" t="s">
        <v>2431</v>
      </c>
      <c r="I813" s="24">
        <v>52500</v>
      </c>
    </row>
    <row r="814" spans="8:9" x14ac:dyDescent="0.25">
      <c r="H814" s="19" t="s">
        <v>2432</v>
      </c>
      <c r="I814" s="24">
        <v>4800</v>
      </c>
    </row>
    <row r="815" spans="8:9" x14ac:dyDescent="0.25">
      <c r="H815" s="19" t="s">
        <v>2433</v>
      </c>
      <c r="I815" s="24">
        <v>650</v>
      </c>
    </row>
    <row r="816" spans="8:9" x14ac:dyDescent="0.25">
      <c r="H816" s="19" t="s">
        <v>2434</v>
      </c>
      <c r="I816" s="24">
        <v>2800</v>
      </c>
    </row>
    <row r="817" spans="8:9" x14ac:dyDescent="0.25">
      <c r="H817" s="19" t="s">
        <v>2435</v>
      </c>
      <c r="I817" s="24">
        <v>62500</v>
      </c>
    </row>
    <row r="818" spans="8:9" x14ac:dyDescent="0.25">
      <c r="H818" s="19" t="s">
        <v>2436</v>
      </c>
      <c r="I818" s="24">
        <v>3400</v>
      </c>
    </row>
    <row r="819" spans="8:9" x14ac:dyDescent="0.25">
      <c r="H819" s="19" t="s">
        <v>2437</v>
      </c>
      <c r="I819" s="24">
        <v>2400</v>
      </c>
    </row>
    <row r="820" spans="8:9" x14ac:dyDescent="0.25">
      <c r="H820" s="19" t="s">
        <v>2438</v>
      </c>
      <c r="I820" s="24">
        <v>2000</v>
      </c>
    </row>
    <row r="821" spans="8:9" x14ac:dyDescent="0.25">
      <c r="H821" s="19" t="s">
        <v>2439</v>
      </c>
      <c r="I821" s="24">
        <v>65000</v>
      </c>
    </row>
    <row r="822" spans="8:9" x14ac:dyDescent="0.25">
      <c r="H822" s="19" t="s">
        <v>2440</v>
      </c>
      <c r="I822" s="24">
        <v>1200</v>
      </c>
    </row>
    <row r="823" spans="8:9" x14ac:dyDescent="0.25">
      <c r="H823" s="19" t="s">
        <v>2441</v>
      </c>
      <c r="I823" s="24">
        <v>21000</v>
      </c>
    </row>
    <row r="824" spans="8:9" x14ac:dyDescent="0.25">
      <c r="H824" s="19" t="s">
        <v>2442</v>
      </c>
      <c r="I824" s="24">
        <v>4250</v>
      </c>
    </row>
    <row r="825" spans="8:9" x14ac:dyDescent="0.25">
      <c r="H825" s="19" t="s">
        <v>2443</v>
      </c>
      <c r="I825" s="24">
        <v>12500</v>
      </c>
    </row>
    <row r="826" spans="8:9" x14ac:dyDescent="0.25">
      <c r="H826" s="19" t="s">
        <v>2444</v>
      </c>
      <c r="I826" s="24">
        <v>12800</v>
      </c>
    </row>
    <row r="827" spans="8:9" x14ac:dyDescent="0.25">
      <c r="H827" s="19" t="s">
        <v>2445</v>
      </c>
      <c r="I827" s="24">
        <v>260000</v>
      </c>
    </row>
    <row r="828" spans="8:9" x14ac:dyDescent="0.25">
      <c r="H828" s="19" t="s">
        <v>2446</v>
      </c>
      <c r="I828" s="24">
        <v>8400</v>
      </c>
    </row>
    <row r="829" spans="8:9" x14ac:dyDescent="0.25">
      <c r="H829" s="19" t="s">
        <v>2447</v>
      </c>
      <c r="I829" s="24">
        <v>59500</v>
      </c>
    </row>
    <row r="830" spans="8:9" x14ac:dyDescent="0.25">
      <c r="H830" s="19" t="s">
        <v>2448</v>
      </c>
      <c r="I830" s="24">
        <v>3200</v>
      </c>
    </row>
    <row r="831" spans="8:9" x14ac:dyDescent="0.25">
      <c r="H831" s="19" t="s">
        <v>2449</v>
      </c>
      <c r="I831" s="24">
        <v>300</v>
      </c>
    </row>
    <row r="832" spans="8:9" x14ac:dyDescent="0.25">
      <c r="H832" s="19" t="s">
        <v>2450</v>
      </c>
      <c r="I832" s="24">
        <v>5100</v>
      </c>
    </row>
    <row r="833" spans="8:9" x14ac:dyDescent="0.25">
      <c r="H833" s="19" t="s">
        <v>2451</v>
      </c>
      <c r="I833" s="24">
        <v>130000</v>
      </c>
    </row>
    <row r="834" spans="8:9" x14ac:dyDescent="0.25">
      <c r="H834" s="19" t="s">
        <v>2452</v>
      </c>
      <c r="I834" s="24">
        <v>1600</v>
      </c>
    </row>
    <row r="835" spans="8:9" x14ac:dyDescent="0.25">
      <c r="H835" s="19" t="s">
        <v>2453</v>
      </c>
      <c r="I835" s="24">
        <v>63000</v>
      </c>
    </row>
    <row r="836" spans="8:9" x14ac:dyDescent="0.25">
      <c r="H836" s="19" t="s">
        <v>2454</v>
      </c>
      <c r="I836" s="24">
        <v>62500</v>
      </c>
    </row>
    <row r="837" spans="8:9" x14ac:dyDescent="0.25">
      <c r="H837" s="19" t="s">
        <v>2455</v>
      </c>
      <c r="I837" s="24">
        <v>21000</v>
      </c>
    </row>
    <row r="838" spans="8:9" x14ac:dyDescent="0.25">
      <c r="H838" s="19" t="s">
        <v>2456</v>
      </c>
      <c r="I838" s="24">
        <v>25500</v>
      </c>
    </row>
    <row r="839" spans="8:9" x14ac:dyDescent="0.25">
      <c r="H839" s="19" t="s">
        <v>2457</v>
      </c>
      <c r="I839" s="24">
        <v>600</v>
      </c>
    </row>
    <row r="840" spans="8:9" x14ac:dyDescent="0.25">
      <c r="H840" s="19" t="s">
        <v>2458</v>
      </c>
      <c r="I840" s="24">
        <v>9600</v>
      </c>
    </row>
    <row r="841" spans="8:9" x14ac:dyDescent="0.25">
      <c r="H841" s="19" t="s">
        <v>2459</v>
      </c>
      <c r="I841" s="24">
        <v>4800</v>
      </c>
    </row>
    <row r="842" spans="8:9" x14ac:dyDescent="0.25">
      <c r="H842" s="19" t="s">
        <v>2460</v>
      </c>
      <c r="I842" s="24">
        <v>300</v>
      </c>
    </row>
    <row r="843" spans="8:9" x14ac:dyDescent="0.25">
      <c r="H843" s="19" t="s">
        <v>2461</v>
      </c>
      <c r="I843" s="24">
        <v>650</v>
      </c>
    </row>
    <row r="844" spans="8:9" x14ac:dyDescent="0.25">
      <c r="H844" s="19" t="s">
        <v>2462</v>
      </c>
      <c r="I844" s="24">
        <v>37500</v>
      </c>
    </row>
    <row r="845" spans="8:9" x14ac:dyDescent="0.25">
      <c r="H845" s="19" t="s">
        <v>2463</v>
      </c>
      <c r="I845" s="24">
        <v>9600</v>
      </c>
    </row>
    <row r="846" spans="8:9" x14ac:dyDescent="0.25">
      <c r="H846" s="19" t="s">
        <v>2464</v>
      </c>
      <c r="I846" s="24">
        <v>73500</v>
      </c>
    </row>
    <row r="847" spans="8:9" x14ac:dyDescent="0.25">
      <c r="H847" s="19" t="s">
        <v>2465</v>
      </c>
      <c r="I847" s="24">
        <v>34000</v>
      </c>
    </row>
    <row r="848" spans="8:9" x14ac:dyDescent="0.25">
      <c r="H848" s="19" t="s">
        <v>2466</v>
      </c>
      <c r="I848" s="24">
        <v>100000</v>
      </c>
    </row>
    <row r="849" spans="8:9" x14ac:dyDescent="0.25">
      <c r="H849" s="19" t="s">
        <v>2467</v>
      </c>
      <c r="I849" s="24">
        <v>9600</v>
      </c>
    </row>
    <row r="850" spans="8:9" x14ac:dyDescent="0.25">
      <c r="H850" s="19" t="s">
        <v>2468</v>
      </c>
      <c r="I850" s="24">
        <v>3250</v>
      </c>
    </row>
    <row r="851" spans="8:9" x14ac:dyDescent="0.25">
      <c r="H851" s="19" t="s">
        <v>2469</v>
      </c>
      <c r="I851" s="24">
        <v>1800</v>
      </c>
    </row>
    <row r="852" spans="8:9" x14ac:dyDescent="0.25">
      <c r="H852" s="19" t="s">
        <v>2470</v>
      </c>
      <c r="I852" s="24">
        <v>5200</v>
      </c>
    </row>
    <row r="853" spans="8:9" x14ac:dyDescent="0.25">
      <c r="H853" s="19" t="s">
        <v>2471</v>
      </c>
      <c r="I853" s="24">
        <v>3900</v>
      </c>
    </row>
    <row r="854" spans="8:9" x14ac:dyDescent="0.25">
      <c r="H854" s="19" t="s">
        <v>2472</v>
      </c>
      <c r="I854" s="24">
        <v>59500</v>
      </c>
    </row>
    <row r="855" spans="8:9" x14ac:dyDescent="0.25">
      <c r="H855" s="19" t="s">
        <v>2473</v>
      </c>
      <c r="I855" s="24">
        <v>8400</v>
      </c>
    </row>
    <row r="856" spans="8:9" x14ac:dyDescent="0.25">
      <c r="H856" s="19" t="s">
        <v>2474</v>
      </c>
      <c r="I856" s="24">
        <v>195000</v>
      </c>
    </row>
    <row r="857" spans="8:9" x14ac:dyDescent="0.25">
      <c r="H857" s="19" t="s">
        <v>2475</v>
      </c>
      <c r="I857" s="24">
        <v>9600</v>
      </c>
    </row>
    <row r="858" spans="8:9" x14ac:dyDescent="0.25">
      <c r="H858" s="19" t="s">
        <v>2476</v>
      </c>
      <c r="I858" s="24">
        <v>10500</v>
      </c>
    </row>
    <row r="859" spans="8:9" x14ac:dyDescent="0.25">
      <c r="H859" s="19" t="s">
        <v>2477</v>
      </c>
      <c r="I859" s="24">
        <v>8400</v>
      </c>
    </row>
    <row r="860" spans="8:9" x14ac:dyDescent="0.25">
      <c r="H860" s="19" t="s">
        <v>2478</v>
      </c>
      <c r="I860" s="24">
        <v>42000</v>
      </c>
    </row>
    <row r="861" spans="8:9" x14ac:dyDescent="0.25">
      <c r="H861" s="19" t="s">
        <v>2479</v>
      </c>
      <c r="I861" s="24">
        <v>1600</v>
      </c>
    </row>
    <row r="862" spans="8:9" x14ac:dyDescent="0.25">
      <c r="H862" s="19" t="s">
        <v>2480</v>
      </c>
      <c r="I862" s="24">
        <v>21000</v>
      </c>
    </row>
    <row r="863" spans="8:9" x14ac:dyDescent="0.25">
      <c r="H863" s="19" t="s">
        <v>2481</v>
      </c>
      <c r="I863" s="24">
        <v>1600</v>
      </c>
    </row>
    <row r="864" spans="8:9" x14ac:dyDescent="0.25">
      <c r="H864" s="19" t="s">
        <v>2482</v>
      </c>
      <c r="I864" s="24">
        <v>3250</v>
      </c>
    </row>
    <row r="865" spans="8:9" x14ac:dyDescent="0.25">
      <c r="H865" s="19" t="s">
        <v>2483</v>
      </c>
      <c r="I865" s="24">
        <v>11200</v>
      </c>
    </row>
    <row r="866" spans="8:9" x14ac:dyDescent="0.25">
      <c r="H866" s="19" t="s">
        <v>2484</v>
      </c>
      <c r="I866" s="24">
        <v>520000</v>
      </c>
    </row>
    <row r="867" spans="8:9" x14ac:dyDescent="0.25">
      <c r="H867" s="19" t="s">
        <v>2485</v>
      </c>
      <c r="I867" s="24">
        <v>6800</v>
      </c>
    </row>
    <row r="868" spans="8:9" x14ac:dyDescent="0.25">
      <c r="H868" s="19" t="s">
        <v>2486</v>
      </c>
      <c r="I868" s="24">
        <v>800</v>
      </c>
    </row>
    <row r="869" spans="8:9" x14ac:dyDescent="0.25">
      <c r="H869" s="19" t="s">
        <v>2487</v>
      </c>
      <c r="I869" s="24">
        <v>21000</v>
      </c>
    </row>
    <row r="870" spans="8:9" x14ac:dyDescent="0.25">
      <c r="H870" s="19" t="s">
        <v>2488</v>
      </c>
      <c r="I870" s="24">
        <v>3200</v>
      </c>
    </row>
    <row r="871" spans="8:9" x14ac:dyDescent="0.25">
      <c r="H871" s="19" t="s">
        <v>2489</v>
      </c>
      <c r="I871" s="24">
        <v>3200</v>
      </c>
    </row>
    <row r="872" spans="8:9" x14ac:dyDescent="0.25">
      <c r="H872" s="19" t="s">
        <v>2490</v>
      </c>
      <c r="I872" s="24">
        <v>2100</v>
      </c>
    </row>
    <row r="873" spans="8:9" x14ac:dyDescent="0.25">
      <c r="H873" s="19" t="s">
        <v>2491</v>
      </c>
      <c r="I873" s="24">
        <v>9600</v>
      </c>
    </row>
    <row r="874" spans="8:9" x14ac:dyDescent="0.25">
      <c r="H874" s="19" t="s">
        <v>2492</v>
      </c>
      <c r="I874" s="24">
        <v>42500</v>
      </c>
    </row>
    <row r="875" spans="8:9" x14ac:dyDescent="0.25">
      <c r="H875" s="19" t="s">
        <v>2493</v>
      </c>
      <c r="I875" s="24">
        <v>9600</v>
      </c>
    </row>
    <row r="876" spans="8:9" x14ac:dyDescent="0.25">
      <c r="H876" s="19" t="s">
        <v>2494</v>
      </c>
      <c r="I876" s="24">
        <v>3250</v>
      </c>
    </row>
    <row r="877" spans="8:9" x14ac:dyDescent="0.25">
      <c r="H877" s="19" t="s">
        <v>2495</v>
      </c>
      <c r="I877" s="24">
        <v>9600</v>
      </c>
    </row>
    <row r="878" spans="8:9" x14ac:dyDescent="0.25">
      <c r="H878" s="19" t="s">
        <v>2496</v>
      </c>
      <c r="I878" s="24">
        <v>1600</v>
      </c>
    </row>
    <row r="879" spans="8:9" x14ac:dyDescent="0.25">
      <c r="H879" s="19" t="s">
        <v>2497</v>
      </c>
      <c r="I879" s="24">
        <v>73500</v>
      </c>
    </row>
    <row r="880" spans="8:9" x14ac:dyDescent="0.25">
      <c r="H880" s="19" t="s">
        <v>2498</v>
      </c>
      <c r="I880" s="24">
        <v>6000</v>
      </c>
    </row>
    <row r="881" spans="8:9" x14ac:dyDescent="0.25">
      <c r="H881" s="19" t="s">
        <v>2499</v>
      </c>
      <c r="I881" s="24">
        <v>8400</v>
      </c>
    </row>
    <row r="882" spans="8:9" x14ac:dyDescent="0.25">
      <c r="H882" s="19" t="s">
        <v>2500</v>
      </c>
      <c r="I882" s="24">
        <v>25000</v>
      </c>
    </row>
    <row r="883" spans="8:9" x14ac:dyDescent="0.25">
      <c r="H883" s="19" t="s">
        <v>2501</v>
      </c>
      <c r="I883" s="24">
        <v>2800</v>
      </c>
    </row>
    <row r="884" spans="8:9" x14ac:dyDescent="0.25">
      <c r="H884" s="19" t="s">
        <v>2502</v>
      </c>
      <c r="I884" s="24">
        <v>84000</v>
      </c>
    </row>
    <row r="885" spans="8:9" x14ac:dyDescent="0.25">
      <c r="H885" s="19" t="s">
        <v>2503</v>
      </c>
      <c r="I885" s="24">
        <v>73500</v>
      </c>
    </row>
    <row r="886" spans="8:9" x14ac:dyDescent="0.25">
      <c r="H886" s="19" t="s">
        <v>2504</v>
      </c>
      <c r="I886" s="24">
        <v>850</v>
      </c>
    </row>
    <row r="887" spans="8:9" x14ac:dyDescent="0.25">
      <c r="H887" s="19" t="s">
        <v>2505</v>
      </c>
      <c r="I887" s="24">
        <v>2400</v>
      </c>
    </row>
    <row r="888" spans="8:9" x14ac:dyDescent="0.25">
      <c r="H888" s="19" t="s">
        <v>2506</v>
      </c>
      <c r="I888" s="24">
        <v>6800</v>
      </c>
    </row>
    <row r="889" spans="8:9" x14ac:dyDescent="0.25">
      <c r="H889" s="19" t="s">
        <v>2507</v>
      </c>
      <c r="I889" s="24">
        <v>400</v>
      </c>
    </row>
    <row r="890" spans="8:9" x14ac:dyDescent="0.25">
      <c r="H890" s="19" t="s">
        <v>2508</v>
      </c>
      <c r="I890" s="24">
        <v>5950</v>
      </c>
    </row>
    <row r="891" spans="8:9" x14ac:dyDescent="0.25">
      <c r="H891" s="19" t="s">
        <v>2509</v>
      </c>
      <c r="I891" s="24">
        <v>400</v>
      </c>
    </row>
    <row r="892" spans="8:9" x14ac:dyDescent="0.25">
      <c r="H892" s="19" t="s">
        <v>2510</v>
      </c>
      <c r="I892" s="24">
        <v>3200</v>
      </c>
    </row>
    <row r="893" spans="8:9" x14ac:dyDescent="0.25">
      <c r="H893" s="19" t="s">
        <v>2511</v>
      </c>
      <c r="I893" s="24">
        <v>59500</v>
      </c>
    </row>
    <row r="894" spans="8:9" x14ac:dyDescent="0.25">
      <c r="H894" s="19" t="s">
        <v>2512</v>
      </c>
      <c r="I894" s="24">
        <v>12500</v>
      </c>
    </row>
    <row r="895" spans="8:9" x14ac:dyDescent="0.25">
      <c r="H895" s="19" t="s">
        <v>2513</v>
      </c>
      <c r="I895" s="24">
        <v>6000</v>
      </c>
    </row>
    <row r="896" spans="8:9" x14ac:dyDescent="0.25">
      <c r="H896" s="19" t="s">
        <v>2514</v>
      </c>
      <c r="I896" s="24">
        <v>2800</v>
      </c>
    </row>
    <row r="897" spans="8:9" x14ac:dyDescent="0.25">
      <c r="H897" s="19" t="s">
        <v>2515</v>
      </c>
      <c r="I897" s="24">
        <v>6000</v>
      </c>
    </row>
    <row r="898" spans="8:9" x14ac:dyDescent="0.25">
      <c r="H898" s="19" t="s">
        <v>2516</v>
      </c>
      <c r="I898" s="24">
        <v>68000</v>
      </c>
    </row>
    <row r="899" spans="8:9" x14ac:dyDescent="0.25">
      <c r="H899" s="19" t="s">
        <v>2517</v>
      </c>
      <c r="I899" s="24">
        <v>12500</v>
      </c>
    </row>
    <row r="900" spans="8:9" x14ac:dyDescent="0.25">
      <c r="H900" s="19" t="s">
        <v>2518</v>
      </c>
      <c r="I900" s="24">
        <v>1600</v>
      </c>
    </row>
    <row r="901" spans="8:9" x14ac:dyDescent="0.25">
      <c r="H901" s="19" t="s">
        <v>2519</v>
      </c>
      <c r="I901" s="24">
        <v>400</v>
      </c>
    </row>
    <row r="902" spans="8:9" x14ac:dyDescent="0.25">
      <c r="H902" s="19" t="s">
        <v>2520</v>
      </c>
      <c r="I902" s="24">
        <v>9600</v>
      </c>
    </row>
    <row r="903" spans="8:9" x14ac:dyDescent="0.25">
      <c r="H903" s="19" t="s">
        <v>2521</v>
      </c>
      <c r="I903" s="24">
        <v>10500</v>
      </c>
    </row>
    <row r="904" spans="8:9" x14ac:dyDescent="0.25">
      <c r="H904" s="19" t="s">
        <v>2522</v>
      </c>
      <c r="I904" s="24">
        <v>650</v>
      </c>
    </row>
    <row r="905" spans="8:9" x14ac:dyDescent="0.25">
      <c r="H905" s="19" t="s">
        <v>2523</v>
      </c>
      <c r="I905" s="24">
        <v>800</v>
      </c>
    </row>
    <row r="906" spans="8:9" x14ac:dyDescent="0.25">
      <c r="H906" s="19" t="s">
        <v>2524</v>
      </c>
      <c r="I906" s="24">
        <v>1700</v>
      </c>
    </row>
    <row r="907" spans="8:9" x14ac:dyDescent="0.25">
      <c r="H907" s="19" t="s">
        <v>2525</v>
      </c>
      <c r="I907" s="24">
        <v>34000</v>
      </c>
    </row>
    <row r="908" spans="8:9" x14ac:dyDescent="0.25">
      <c r="H908" s="19" t="s">
        <v>2526</v>
      </c>
      <c r="I908" s="24">
        <v>87500</v>
      </c>
    </row>
    <row r="909" spans="8:9" x14ac:dyDescent="0.25">
      <c r="H909" s="19" t="s">
        <v>2527</v>
      </c>
      <c r="I909" s="24">
        <v>34000</v>
      </c>
    </row>
    <row r="910" spans="8:9" x14ac:dyDescent="0.25">
      <c r="H910" s="19" t="s">
        <v>2528</v>
      </c>
      <c r="I910" s="24">
        <v>1950</v>
      </c>
    </row>
    <row r="911" spans="8:9" x14ac:dyDescent="0.25">
      <c r="H911" s="19" t="s">
        <v>2529</v>
      </c>
      <c r="I911" s="24">
        <v>1600</v>
      </c>
    </row>
    <row r="912" spans="8:9" x14ac:dyDescent="0.25">
      <c r="H912" s="19" t="s">
        <v>2530</v>
      </c>
      <c r="I912" s="24">
        <v>6000</v>
      </c>
    </row>
    <row r="913" spans="8:9" x14ac:dyDescent="0.25">
      <c r="H913" s="19" t="s">
        <v>2531</v>
      </c>
      <c r="I913" s="24">
        <v>5100</v>
      </c>
    </row>
    <row r="914" spans="8:9" x14ac:dyDescent="0.25">
      <c r="H914" s="19" t="s">
        <v>2532</v>
      </c>
      <c r="I914" s="24">
        <v>84000</v>
      </c>
    </row>
    <row r="915" spans="8:9" x14ac:dyDescent="0.25">
      <c r="H915" s="19" t="s">
        <v>2533</v>
      </c>
      <c r="I915" s="24">
        <v>400</v>
      </c>
    </row>
    <row r="916" spans="8:9" x14ac:dyDescent="0.25">
      <c r="H916" s="19" t="s">
        <v>2534</v>
      </c>
      <c r="I916" s="24">
        <v>42000</v>
      </c>
    </row>
    <row r="917" spans="8:9" x14ac:dyDescent="0.25">
      <c r="H917" s="19" t="s">
        <v>2535</v>
      </c>
      <c r="I917" s="24">
        <v>5200</v>
      </c>
    </row>
    <row r="918" spans="8:9" x14ac:dyDescent="0.25">
      <c r="H918" s="19" t="s">
        <v>2536</v>
      </c>
      <c r="I918" s="24">
        <v>62500</v>
      </c>
    </row>
    <row r="919" spans="8:9" x14ac:dyDescent="0.25">
      <c r="H919" s="19" t="s">
        <v>2537</v>
      </c>
      <c r="I919" s="24">
        <v>3600</v>
      </c>
    </row>
    <row r="920" spans="8:9" x14ac:dyDescent="0.25">
      <c r="H920" s="19" t="s">
        <v>2538</v>
      </c>
      <c r="I920" s="24">
        <v>65000</v>
      </c>
    </row>
    <row r="921" spans="8:9" x14ac:dyDescent="0.25">
      <c r="H921" s="19" t="s">
        <v>2539</v>
      </c>
      <c r="I921" s="24">
        <v>5200</v>
      </c>
    </row>
    <row r="922" spans="8:9" x14ac:dyDescent="0.25">
      <c r="H922" s="19" t="s">
        <v>2540</v>
      </c>
      <c r="I922" s="24">
        <v>2550</v>
      </c>
    </row>
    <row r="923" spans="8:9" x14ac:dyDescent="0.25">
      <c r="H923" s="19" t="s">
        <v>2541</v>
      </c>
      <c r="I923" s="24">
        <v>9600</v>
      </c>
    </row>
    <row r="924" spans="8:9" x14ac:dyDescent="0.25">
      <c r="H924" s="19" t="s">
        <v>2542</v>
      </c>
      <c r="I924" s="24">
        <v>195000</v>
      </c>
    </row>
    <row r="925" spans="8:9" x14ac:dyDescent="0.25">
      <c r="H925" s="19" t="s">
        <v>2543</v>
      </c>
      <c r="I925" s="24">
        <v>3250</v>
      </c>
    </row>
    <row r="926" spans="8:9" x14ac:dyDescent="0.25">
      <c r="H926" s="19" t="s">
        <v>2544</v>
      </c>
      <c r="I926" s="24">
        <v>11200</v>
      </c>
    </row>
    <row r="927" spans="8:9" x14ac:dyDescent="0.25">
      <c r="H927" s="19" t="s">
        <v>2545</v>
      </c>
      <c r="I927" s="24">
        <v>325000</v>
      </c>
    </row>
    <row r="928" spans="8:9" x14ac:dyDescent="0.25">
      <c r="H928" s="19" t="s">
        <v>2546</v>
      </c>
      <c r="I928" s="24">
        <v>87500</v>
      </c>
    </row>
    <row r="929" spans="8:9" x14ac:dyDescent="0.25">
      <c r="H929" s="19" t="s">
        <v>2547</v>
      </c>
      <c r="I929" s="24">
        <v>5950</v>
      </c>
    </row>
    <row r="930" spans="8:9" x14ac:dyDescent="0.25">
      <c r="H930" s="19" t="s">
        <v>2548</v>
      </c>
      <c r="I930" s="24">
        <v>31500</v>
      </c>
    </row>
    <row r="931" spans="8:9" x14ac:dyDescent="0.25">
      <c r="H931" s="19" t="s">
        <v>2549</v>
      </c>
      <c r="I931" s="24">
        <v>63000</v>
      </c>
    </row>
    <row r="932" spans="8:9" x14ac:dyDescent="0.25">
      <c r="H932" s="19" t="s">
        <v>2550</v>
      </c>
      <c r="I932" s="24">
        <v>2000</v>
      </c>
    </row>
    <row r="933" spans="8:9" x14ac:dyDescent="0.25">
      <c r="H933" s="19" t="s">
        <v>2551</v>
      </c>
      <c r="I933" s="24">
        <v>1200</v>
      </c>
    </row>
    <row r="934" spans="8:9" x14ac:dyDescent="0.25">
      <c r="H934" s="19" t="s">
        <v>2552</v>
      </c>
      <c r="I934" s="24">
        <v>6400</v>
      </c>
    </row>
    <row r="935" spans="8:9" x14ac:dyDescent="0.25">
      <c r="H935" s="19" t="s">
        <v>2553</v>
      </c>
      <c r="I935" s="24">
        <v>2400</v>
      </c>
    </row>
    <row r="936" spans="8:9" x14ac:dyDescent="0.25">
      <c r="H936" s="19" t="s">
        <v>2554</v>
      </c>
      <c r="I936" s="24">
        <v>2400</v>
      </c>
    </row>
    <row r="937" spans="8:9" x14ac:dyDescent="0.25">
      <c r="H937" s="19" t="s">
        <v>2555</v>
      </c>
      <c r="I937" s="24">
        <v>63000</v>
      </c>
    </row>
    <row r="938" spans="8:9" x14ac:dyDescent="0.25">
      <c r="H938" s="19" t="s">
        <v>2556</v>
      </c>
      <c r="I938" s="24">
        <v>390000</v>
      </c>
    </row>
    <row r="939" spans="8:9" x14ac:dyDescent="0.25">
      <c r="H939" s="19" t="s">
        <v>2557</v>
      </c>
      <c r="I939" s="24">
        <v>3200</v>
      </c>
    </row>
    <row r="940" spans="8:9" x14ac:dyDescent="0.25">
      <c r="H940" s="19" t="s">
        <v>2558</v>
      </c>
      <c r="I940" s="24">
        <v>1200</v>
      </c>
    </row>
    <row r="941" spans="8:9" x14ac:dyDescent="0.25">
      <c r="H941" s="19" t="s">
        <v>2559</v>
      </c>
      <c r="I941" s="24">
        <v>6000</v>
      </c>
    </row>
    <row r="942" spans="8:9" x14ac:dyDescent="0.25">
      <c r="H942" s="19" t="s">
        <v>2560</v>
      </c>
      <c r="I942" s="24">
        <v>3900</v>
      </c>
    </row>
    <row r="943" spans="8:9" x14ac:dyDescent="0.25">
      <c r="H943" s="19" t="s">
        <v>2561</v>
      </c>
      <c r="I943" s="24">
        <v>6400</v>
      </c>
    </row>
    <row r="944" spans="8:9" x14ac:dyDescent="0.25">
      <c r="H944" s="19" t="s">
        <v>2562</v>
      </c>
      <c r="I944" s="24">
        <v>650</v>
      </c>
    </row>
    <row r="945" spans="8:9" x14ac:dyDescent="0.25">
      <c r="H945" s="19" t="s">
        <v>2563</v>
      </c>
      <c r="I945" s="24">
        <v>325000</v>
      </c>
    </row>
    <row r="946" spans="8:9" x14ac:dyDescent="0.25">
      <c r="H946" s="19" t="s">
        <v>2564</v>
      </c>
      <c r="I946" s="24">
        <v>3250</v>
      </c>
    </row>
    <row r="947" spans="8:9" x14ac:dyDescent="0.25">
      <c r="H947" s="19" t="s">
        <v>2565</v>
      </c>
      <c r="I947" s="24">
        <v>68000</v>
      </c>
    </row>
    <row r="948" spans="8:9" x14ac:dyDescent="0.25">
      <c r="H948" s="19" t="s">
        <v>2566</v>
      </c>
      <c r="I948" s="24">
        <v>8000</v>
      </c>
    </row>
    <row r="949" spans="8:9" x14ac:dyDescent="0.25">
      <c r="H949" s="19" t="s">
        <v>2567</v>
      </c>
      <c r="I949" s="24">
        <v>5200</v>
      </c>
    </row>
    <row r="950" spans="8:9" x14ac:dyDescent="0.25">
      <c r="H950" s="19" t="s">
        <v>2568</v>
      </c>
      <c r="I950" s="24">
        <v>11200</v>
      </c>
    </row>
    <row r="951" spans="8:9" x14ac:dyDescent="0.25">
      <c r="H951" s="19" t="s">
        <v>2569</v>
      </c>
      <c r="I951" s="24">
        <v>63000</v>
      </c>
    </row>
    <row r="952" spans="8:9" x14ac:dyDescent="0.25">
      <c r="H952" s="19" t="s">
        <v>2570</v>
      </c>
      <c r="I952" s="24">
        <v>1200</v>
      </c>
    </row>
    <row r="953" spans="8:9" x14ac:dyDescent="0.25">
      <c r="H953" s="19" t="s">
        <v>2571</v>
      </c>
      <c r="I953" s="24">
        <v>900</v>
      </c>
    </row>
    <row r="954" spans="8:9" x14ac:dyDescent="0.25">
      <c r="H954" s="19" t="s">
        <v>2572</v>
      </c>
      <c r="I954" s="24">
        <v>1500</v>
      </c>
    </row>
    <row r="955" spans="8:9" x14ac:dyDescent="0.25">
      <c r="H955" s="19" t="s">
        <v>2573</v>
      </c>
      <c r="I955" s="24">
        <v>51000</v>
      </c>
    </row>
    <row r="956" spans="8:9" x14ac:dyDescent="0.25">
      <c r="H956" s="19" t="s">
        <v>2574</v>
      </c>
      <c r="I956" s="24">
        <v>4250</v>
      </c>
    </row>
    <row r="957" spans="8:9" x14ac:dyDescent="0.25">
      <c r="H957" s="19" t="s">
        <v>2575</v>
      </c>
      <c r="I957" s="24">
        <v>6800</v>
      </c>
    </row>
    <row r="958" spans="8:9" x14ac:dyDescent="0.25">
      <c r="H958" s="19" t="s">
        <v>2576</v>
      </c>
      <c r="I958" s="24">
        <v>42500</v>
      </c>
    </row>
    <row r="959" spans="8:9" x14ac:dyDescent="0.25">
      <c r="H959" s="19" t="s">
        <v>2577</v>
      </c>
      <c r="I959" s="24">
        <v>4250</v>
      </c>
    </row>
    <row r="960" spans="8:9" x14ac:dyDescent="0.25">
      <c r="H960" s="19" t="s">
        <v>2578</v>
      </c>
      <c r="I960" s="24">
        <v>12800</v>
      </c>
    </row>
    <row r="961" spans="8:9" x14ac:dyDescent="0.25">
      <c r="H961" s="19" t="s">
        <v>2579</v>
      </c>
      <c r="I961" s="24">
        <v>1500</v>
      </c>
    </row>
    <row r="962" spans="8:9" x14ac:dyDescent="0.25">
      <c r="H962" s="19" t="s">
        <v>2580</v>
      </c>
      <c r="I962" s="24">
        <v>4550</v>
      </c>
    </row>
    <row r="963" spans="8:9" x14ac:dyDescent="0.25">
      <c r="H963" s="19" t="s">
        <v>2581</v>
      </c>
      <c r="I963" s="24">
        <v>2550</v>
      </c>
    </row>
    <row r="964" spans="8:9" x14ac:dyDescent="0.25">
      <c r="H964" s="19" t="s">
        <v>2582</v>
      </c>
      <c r="I964" s="24">
        <v>400</v>
      </c>
    </row>
    <row r="965" spans="8:9" x14ac:dyDescent="0.25">
      <c r="H965" s="19" t="s">
        <v>2583</v>
      </c>
      <c r="I965" s="24">
        <v>3200</v>
      </c>
    </row>
    <row r="966" spans="8:9" x14ac:dyDescent="0.25">
      <c r="H966" s="19" t="s">
        <v>2584</v>
      </c>
      <c r="I966" s="24">
        <v>6000</v>
      </c>
    </row>
    <row r="967" spans="8:9" x14ac:dyDescent="0.25">
      <c r="H967" s="19" t="s">
        <v>2585</v>
      </c>
      <c r="I967" s="24">
        <v>1600</v>
      </c>
    </row>
    <row r="968" spans="8:9" x14ac:dyDescent="0.25">
      <c r="H968" s="19" t="s">
        <v>2586</v>
      </c>
      <c r="I968" s="24">
        <v>900</v>
      </c>
    </row>
    <row r="969" spans="8:9" x14ac:dyDescent="0.25">
      <c r="H969" s="19" t="s">
        <v>2587</v>
      </c>
      <c r="I969" s="24">
        <v>3400</v>
      </c>
    </row>
    <row r="970" spans="8:9" x14ac:dyDescent="0.25">
      <c r="H970" s="19" t="s">
        <v>2588</v>
      </c>
      <c r="I970" s="24">
        <v>84000</v>
      </c>
    </row>
    <row r="971" spans="8:9" x14ac:dyDescent="0.25">
      <c r="H971" s="19" t="s">
        <v>2589</v>
      </c>
      <c r="I971" s="24">
        <v>3200</v>
      </c>
    </row>
    <row r="972" spans="8:9" x14ac:dyDescent="0.25">
      <c r="H972" s="19" t="s">
        <v>2590</v>
      </c>
      <c r="I972" s="24">
        <v>900</v>
      </c>
    </row>
    <row r="973" spans="8:9" x14ac:dyDescent="0.25">
      <c r="H973" s="19" t="s">
        <v>2591</v>
      </c>
      <c r="I973" s="24">
        <v>2550</v>
      </c>
    </row>
    <row r="974" spans="8:9" x14ac:dyDescent="0.25">
      <c r="H974" s="19" t="s">
        <v>2592</v>
      </c>
      <c r="I974" s="24">
        <v>2000</v>
      </c>
    </row>
    <row r="975" spans="8:9" x14ac:dyDescent="0.25">
      <c r="H975" s="19" t="s">
        <v>2593</v>
      </c>
      <c r="I975" s="24">
        <v>25000</v>
      </c>
    </row>
    <row r="976" spans="8:9" x14ac:dyDescent="0.25">
      <c r="H976" s="19" t="s">
        <v>2594</v>
      </c>
      <c r="I976" s="24">
        <v>0</v>
      </c>
    </row>
    <row r="977" spans="8:9" x14ac:dyDescent="0.25">
      <c r="H977" s="19" t="s">
        <v>2595</v>
      </c>
      <c r="I977" s="24">
        <v>5950</v>
      </c>
    </row>
    <row r="978" spans="8:9" x14ac:dyDescent="0.25">
      <c r="H978" s="19" t="s">
        <v>2596</v>
      </c>
      <c r="I978" s="24">
        <v>4250</v>
      </c>
    </row>
    <row r="979" spans="8:9" x14ac:dyDescent="0.25">
      <c r="H979" s="19" t="s">
        <v>2597</v>
      </c>
      <c r="I979" s="24">
        <v>62500</v>
      </c>
    </row>
    <row r="980" spans="8:9" x14ac:dyDescent="0.25">
      <c r="H980" s="19" t="s">
        <v>2598</v>
      </c>
      <c r="I980" s="24">
        <v>1600</v>
      </c>
    </row>
    <row r="981" spans="8:9" x14ac:dyDescent="0.25">
      <c r="H981" s="19" t="s">
        <v>2599</v>
      </c>
      <c r="I981" s="24">
        <v>400</v>
      </c>
    </row>
    <row r="982" spans="8:9" x14ac:dyDescent="0.25">
      <c r="H982" s="19" t="s">
        <v>2600</v>
      </c>
      <c r="I982" s="24">
        <v>68000</v>
      </c>
    </row>
    <row r="983" spans="8:9" x14ac:dyDescent="0.25">
      <c r="H983" s="19" t="s">
        <v>2601</v>
      </c>
      <c r="I983" s="24">
        <v>10500</v>
      </c>
    </row>
    <row r="984" spans="8:9" x14ac:dyDescent="0.25">
      <c r="H984" s="19" t="s">
        <v>2602</v>
      </c>
      <c r="I984" s="24">
        <v>3600</v>
      </c>
    </row>
    <row r="985" spans="8:9" x14ac:dyDescent="0.25">
      <c r="H985" s="19" t="s">
        <v>2603</v>
      </c>
      <c r="I985" s="24">
        <v>-2000</v>
      </c>
    </row>
    <row r="986" spans="8:9" x14ac:dyDescent="0.25">
      <c r="H986" s="19" t="s">
        <v>2604</v>
      </c>
      <c r="I986" s="24">
        <v>325000</v>
      </c>
    </row>
    <row r="987" spans="8:9" x14ac:dyDescent="0.25">
      <c r="H987" s="19" t="s">
        <v>2605</v>
      </c>
      <c r="I987" s="24">
        <v>300</v>
      </c>
    </row>
    <row r="988" spans="8:9" x14ac:dyDescent="0.25">
      <c r="H988" s="19" t="s">
        <v>2606</v>
      </c>
      <c r="I988" s="24">
        <v>400</v>
      </c>
    </row>
    <row r="989" spans="8:9" x14ac:dyDescent="0.25">
      <c r="H989" s="19" t="s">
        <v>2607</v>
      </c>
      <c r="I989" s="24">
        <v>850</v>
      </c>
    </row>
    <row r="990" spans="8:9" x14ac:dyDescent="0.25">
      <c r="H990" s="19" t="s">
        <v>2608</v>
      </c>
      <c r="I990" s="24">
        <v>1200</v>
      </c>
    </row>
    <row r="991" spans="8:9" x14ac:dyDescent="0.25">
      <c r="H991" s="19" t="s">
        <v>2609</v>
      </c>
      <c r="I991" s="24">
        <v>68000</v>
      </c>
    </row>
    <row r="992" spans="8:9" x14ac:dyDescent="0.25">
      <c r="H992" s="19" t="s">
        <v>2610</v>
      </c>
      <c r="I992" s="24">
        <v>68000</v>
      </c>
    </row>
    <row r="993" spans="8:9" x14ac:dyDescent="0.25">
      <c r="H993" s="19" t="s">
        <v>2611</v>
      </c>
      <c r="I993" s="24">
        <v>260000</v>
      </c>
    </row>
    <row r="994" spans="8:9" x14ac:dyDescent="0.25">
      <c r="H994" s="19" t="s">
        <v>2612</v>
      </c>
      <c r="I994" s="24">
        <v>1500</v>
      </c>
    </row>
    <row r="995" spans="8:9" x14ac:dyDescent="0.25">
      <c r="H995" s="19" t="s">
        <v>2613</v>
      </c>
      <c r="I995" s="24">
        <v>-500</v>
      </c>
    </row>
    <row r="996" spans="8:9" x14ac:dyDescent="0.25">
      <c r="H996" s="19" t="s">
        <v>2614</v>
      </c>
      <c r="I996" s="24">
        <v>4250</v>
      </c>
    </row>
    <row r="997" spans="8:9" x14ac:dyDescent="0.25">
      <c r="H997" s="19" t="s">
        <v>2615</v>
      </c>
      <c r="I997" s="24">
        <v>1300</v>
      </c>
    </row>
    <row r="998" spans="8:9" x14ac:dyDescent="0.25">
      <c r="H998" s="19" t="s">
        <v>2616</v>
      </c>
      <c r="I998" s="24">
        <v>12500</v>
      </c>
    </row>
    <row r="999" spans="8:9" x14ac:dyDescent="0.25">
      <c r="H999" s="19" t="s">
        <v>2617</v>
      </c>
      <c r="I999" s="24">
        <v>2600</v>
      </c>
    </row>
    <row r="1000" spans="8:9" x14ac:dyDescent="0.25">
      <c r="H1000" s="19" t="s">
        <v>2618</v>
      </c>
      <c r="I1000" s="24">
        <v>12500</v>
      </c>
    </row>
    <row r="1001" spans="8:9" x14ac:dyDescent="0.25">
      <c r="H1001" s="19" t="s">
        <v>2619</v>
      </c>
      <c r="I1001" s="24">
        <v>300</v>
      </c>
    </row>
    <row r="1002" spans="8:9" x14ac:dyDescent="0.25">
      <c r="H1002" s="19" t="s">
        <v>2620</v>
      </c>
      <c r="I1002" s="24">
        <v>520000</v>
      </c>
    </row>
    <row r="1003" spans="8:9" x14ac:dyDescent="0.25">
      <c r="H1003" s="19" t="s">
        <v>2621</v>
      </c>
      <c r="I1003" s="24">
        <v>3600</v>
      </c>
    </row>
    <row r="1004" spans="8:9" x14ac:dyDescent="0.25">
      <c r="H1004" s="19" t="s">
        <v>2622</v>
      </c>
      <c r="I1004" s="24">
        <v>5200</v>
      </c>
    </row>
    <row r="1005" spans="8:9" x14ac:dyDescent="0.25">
      <c r="H1005" s="19" t="s">
        <v>2623</v>
      </c>
      <c r="I1005" s="24">
        <v>11200</v>
      </c>
    </row>
    <row r="1006" spans="8:9" x14ac:dyDescent="0.25">
      <c r="H1006" s="19" t="s">
        <v>2624</v>
      </c>
      <c r="I1006" s="24">
        <v>8500</v>
      </c>
    </row>
    <row r="1007" spans="8:9" x14ac:dyDescent="0.25">
      <c r="H1007" s="19" t="s">
        <v>2625</v>
      </c>
      <c r="I1007" s="24">
        <v>50000</v>
      </c>
    </row>
    <row r="1008" spans="8:9" x14ac:dyDescent="0.25">
      <c r="H1008" s="19" t="s">
        <v>2626</v>
      </c>
      <c r="I1008" s="24">
        <v>800</v>
      </c>
    </row>
    <row r="1009" spans="8:9" x14ac:dyDescent="0.25">
      <c r="H1009" s="19" t="s">
        <v>2627</v>
      </c>
      <c r="I1009" s="24">
        <v>8400</v>
      </c>
    </row>
    <row r="1010" spans="8:9" x14ac:dyDescent="0.25">
      <c r="H1010" s="19" t="s">
        <v>2628</v>
      </c>
      <c r="I1010" s="24">
        <v>8500</v>
      </c>
    </row>
    <row r="1011" spans="8:9" x14ac:dyDescent="0.25">
      <c r="H1011" s="19" t="s">
        <v>2629</v>
      </c>
      <c r="I1011" s="24">
        <v>4800</v>
      </c>
    </row>
    <row r="1012" spans="8:9" x14ac:dyDescent="0.25">
      <c r="H1012" s="19" t="s">
        <v>2630</v>
      </c>
      <c r="I1012" s="24">
        <v>1200</v>
      </c>
    </row>
    <row r="1013" spans="8:9" x14ac:dyDescent="0.25">
      <c r="H1013" s="19" t="s">
        <v>2631</v>
      </c>
      <c r="I1013" s="24">
        <v>1600</v>
      </c>
    </row>
    <row r="1014" spans="8:9" x14ac:dyDescent="0.25">
      <c r="H1014" s="19" t="s">
        <v>2632</v>
      </c>
      <c r="I1014" s="24">
        <v>37500</v>
      </c>
    </row>
    <row r="1015" spans="8:9" x14ac:dyDescent="0.25">
      <c r="H1015" s="19" t="s">
        <v>2633</v>
      </c>
      <c r="I1015" s="24">
        <v>3200</v>
      </c>
    </row>
    <row r="1016" spans="8:9" x14ac:dyDescent="0.25">
      <c r="H1016" s="19" t="s">
        <v>2634</v>
      </c>
      <c r="I1016" s="24">
        <v>34000</v>
      </c>
    </row>
    <row r="1017" spans="8:9" x14ac:dyDescent="0.25">
      <c r="H1017" s="19" t="s">
        <v>2635</v>
      </c>
      <c r="I1017" s="24">
        <v>130000</v>
      </c>
    </row>
    <row r="1018" spans="8:9" x14ac:dyDescent="0.25">
      <c r="H1018" s="19" t="s">
        <v>2636</v>
      </c>
      <c r="I1018" s="24">
        <v>3400</v>
      </c>
    </row>
    <row r="1019" spans="8:9" x14ac:dyDescent="0.25">
      <c r="H1019" s="19" t="s">
        <v>2637</v>
      </c>
      <c r="I1019" s="24">
        <v>52500</v>
      </c>
    </row>
    <row r="1020" spans="8:9" x14ac:dyDescent="0.25">
      <c r="H1020" s="19" t="s">
        <v>2638</v>
      </c>
      <c r="I1020" s="24">
        <v>0</v>
      </c>
    </row>
    <row r="1021" spans="8:9" x14ac:dyDescent="0.25">
      <c r="H1021" s="19" t="s">
        <v>2639</v>
      </c>
      <c r="I1021" s="24">
        <v>1600</v>
      </c>
    </row>
    <row r="1022" spans="8:9" x14ac:dyDescent="0.25">
      <c r="H1022" s="19" t="s">
        <v>2640</v>
      </c>
      <c r="I1022" s="24">
        <v>130000</v>
      </c>
    </row>
    <row r="1023" spans="8:9" x14ac:dyDescent="0.25">
      <c r="H1023" s="19" t="s">
        <v>2641</v>
      </c>
      <c r="I1023" s="24">
        <v>8000</v>
      </c>
    </row>
    <row r="1024" spans="8:9" x14ac:dyDescent="0.25">
      <c r="H1024" s="19" t="s">
        <v>2642</v>
      </c>
      <c r="I1024" s="24">
        <v>9600</v>
      </c>
    </row>
    <row r="1025" spans="8:9" x14ac:dyDescent="0.25">
      <c r="H1025" s="19" t="s">
        <v>2643</v>
      </c>
      <c r="I1025" s="24">
        <v>4800</v>
      </c>
    </row>
    <row r="1026" spans="8:9" x14ac:dyDescent="0.25">
      <c r="H1026" s="19" t="s">
        <v>2644</v>
      </c>
      <c r="I1026" s="24">
        <v>42500</v>
      </c>
    </row>
    <row r="1027" spans="8:9" x14ac:dyDescent="0.25">
      <c r="H1027" s="19" t="s">
        <v>2645</v>
      </c>
      <c r="I1027" s="24">
        <v>2400</v>
      </c>
    </row>
    <row r="1028" spans="8:9" x14ac:dyDescent="0.25">
      <c r="H1028" s="19" t="s">
        <v>2646</v>
      </c>
      <c r="I1028" s="24">
        <v>73500</v>
      </c>
    </row>
    <row r="1029" spans="8:9" x14ac:dyDescent="0.25">
      <c r="H1029" s="19" t="s">
        <v>2647</v>
      </c>
      <c r="I1029" s="24">
        <v>9600</v>
      </c>
    </row>
    <row r="1030" spans="8:9" x14ac:dyDescent="0.25">
      <c r="H1030" s="19" t="s">
        <v>2648</v>
      </c>
      <c r="I1030" s="24">
        <v>3400</v>
      </c>
    </row>
    <row r="1031" spans="8:9" x14ac:dyDescent="0.25">
      <c r="H1031" s="19" t="s">
        <v>2649</v>
      </c>
      <c r="I1031" s="24">
        <v>25000</v>
      </c>
    </row>
    <row r="1032" spans="8:9" x14ac:dyDescent="0.25">
      <c r="H1032" s="19" t="s">
        <v>2650</v>
      </c>
      <c r="I1032" s="24">
        <v>8400</v>
      </c>
    </row>
    <row r="1033" spans="8:9" x14ac:dyDescent="0.25">
      <c r="H1033" s="19" t="s">
        <v>2651</v>
      </c>
      <c r="I1033" s="24">
        <v>11200</v>
      </c>
    </row>
    <row r="1034" spans="8:9" x14ac:dyDescent="0.25">
      <c r="H1034" s="19" t="s">
        <v>2652</v>
      </c>
      <c r="I1034" s="24">
        <v>100000</v>
      </c>
    </row>
    <row r="1035" spans="8:9" x14ac:dyDescent="0.25">
      <c r="H1035" s="19" t="s">
        <v>2653</v>
      </c>
      <c r="I1035" s="24">
        <v>3600</v>
      </c>
    </row>
    <row r="1036" spans="8:9" x14ac:dyDescent="0.25">
      <c r="H1036" s="19" t="s">
        <v>2654</v>
      </c>
      <c r="I1036" s="24">
        <v>8000</v>
      </c>
    </row>
    <row r="1037" spans="8:9" x14ac:dyDescent="0.25">
      <c r="H1037" s="19" t="s">
        <v>2655</v>
      </c>
      <c r="I1037" s="24">
        <v>2800</v>
      </c>
    </row>
    <row r="1038" spans="8:9" x14ac:dyDescent="0.25">
      <c r="H1038" s="19" t="s">
        <v>2656</v>
      </c>
      <c r="I1038" s="24">
        <v>390000</v>
      </c>
    </row>
    <row r="1039" spans="8:9" x14ac:dyDescent="0.25">
      <c r="H1039" s="19" t="s">
        <v>2657</v>
      </c>
      <c r="I1039" s="24">
        <v>84000</v>
      </c>
    </row>
    <row r="1040" spans="8:9" x14ac:dyDescent="0.25">
      <c r="H1040" s="19" t="s">
        <v>2658</v>
      </c>
      <c r="I1040" s="24">
        <v>100000</v>
      </c>
    </row>
    <row r="1041" spans="8:9" x14ac:dyDescent="0.25">
      <c r="H1041" s="19" t="s">
        <v>2659</v>
      </c>
      <c r="I1041" s="24">
        <v>10500</v>
      </c>
    </row>
    <row r="1042" spans="8:9" x14ac:dyDescent="0.25">
      <c r="H1042" s="19" t="s">
        <v>2660</v>
      </c>
      <c r="I1042" s="24">
        <v>850</v>
      </c>
    </row>
    <row r="1043" spans="8:9" x14ac:dyDescent="0.25">
      <c r="H1043" s="19" t="s">
        <v>2661</v>
      </c>
      <c r="I1043" s="24">
        <v>2400</v>
      </c>
    </row>
    <row r="1044" spans="8:9" x14ac:dyDescent="0.25">
      <c r="H1044" s="19" t="s">
        <v>2662</v>
      </c>
      <c r="I1044" s="24">
        <v>2550</v>
      </c>
    </row>
    <row r="1045" spans="8:9" x14ac:dyDescent="0.25">
      <c r="H1045" s="19" t="s">
        <v>2663</v>
      </c>
      <c r="I1045" s="24">
        <v>5100</v>
      </c>
    </row>
    <row r="1046" spans="8:9" x14ac:dyDescent="0.25">
      <c r="H1046" s="19" t="s">
        <v>2664</v>
      </c>
      <c r="I1046" s="24">
        <v>25000</v>
      </c>
    </row>
    <row r="1047" spans="8:9" x14ac:dyDescent="0.25">
      <c r="H1047" s="19" t="s">
        <v>2665</v>
      </c>
      <c r="I1047" s="24">
        <v>11200</v>
      </c>
    </row>
    <row r="1048" spans="8:9" x14ac:dyDescent="0.25">
      <c r="H1048" s="19" t="s">
        <v>2666</v>
      </c>
      <c r="I1048" s="24">
        <v>100000</v>
      </c>
    </row>
    <row r="1049" spans="8:9" x14ac:dyDescent="0.25">
      <c r="H1049" s="19" t="s">
        <v>2667</v>
      </c>
      <c r="I1049" s="24">
        <v>260000</v>
      </c>
    </row>
    <row r="1050" spans="8:9" x14ac:dyDescent="0.25">
      <c r="H1050" s="19" t="s">
        <v>2668</v>
      </c>
      <c r="I1050" s="24">
        <v>73500</v>
      </c>
    </row>
    <row r="1051" spans="8:9" x14ac:dyDescent="0.25">
      <c r="H1051" s="19" t="s">
        <v>2669</v>
      </c>
      <c r="I1051" s="24">
        <v>6000</v>
      </c>
    </row>
    <row r="1052" spans="8:9" x14ac:dyDescent="0.25">
      <c r="H1052" s="19" t="s">
        <v>2670</v>
      </c>
      <c r="I1052" s="24">
        <v>1200</v>
      </c>
    </row>
    <row r="1053" spans="8:9" x14ac:dyDescent="0.25">
      <c r="H1053" s="19" t="s">
        <v>2671</v>
      </c>
      <c r="I1053" s="24">
        <v>3600</v>
      </c>
    </row>
    <row r="1054" spans="8:9" x14ac:dyDescent="0.25">
      <c r="H1054" s="19" t="s">
        <v>2672</v>
      </c>
      <c r="I1054" s="24">
        <v>850</v>
      </c>
    </row>
    <row r="1055" spans="8:9" x14ac:dyDescent="0.25">
      <c r="H1055" s="19" t="s">
        <v>2673</v>
      </c>
      <c r="I1055" s="24">
        <v>1800</v>
      </c>
    </row>
    <row r="1056" spans="8:9" x14ac:dyDescent="0.25">
      <c r="H1056" s="19" t="s">
        <v>2674</v>
      </c>
      <c r="I1056" s="24">
        <v>4800</v>
      </c>
    </row>
    <row r="1057" spans="8:9" x14ac:dyDescent="0.25">
      <c r="H1057" s="19" t="s">
        <v>2675</v>
      </c>
      <c r="I1057" s="24">
        <v>5950</v>
      </c>
    </row>
    <row r="1058" spans="8:9" x14ac:dyDescent="0.25">
      <c r="H1058" s="19" t="s">
        <v>2676</v>
      </c>
      <c r="I1058" s="24">
        <v>10500</v>
      </c>
    </row>
    <row r="1059" spans="8:9" x14ac:dyDescent="0.25">
      <c r="H1059" s="19" t="s">
        <v>2677</v>
      </c>
      <c r="I1059" s="24">
        <v>6000</v>
      </c>
    </row>
    <row r="1060" spans="8:9" x14ac:dyDescent="0.25">
      <c r="H1060" s="19" t="s">
        <v>2678</v>
      </c>
      <c r="I1060" s="24">
        <v>6000</v>
      </c>
    </row>
    <row r="1061" spans="8:9" x14ac:dyDescent="0.25">
      <c r="H1061" s="19" t="s">
        <v>2679</v>
      </c>
      <c r="I1061" s="24">
        <v>195000</v>
      </c>
    </row>
    <row r="1062" spans="8:9" x14ac:dyDescent="0.25">
      <c r="H1062" s="19" t="s">
        <v>2680</v>
      </c>
      <c r="I1062" s="24">
        <v>42000</v>
      </c>
    </row>
    <row r="1063" spans="8:9" x14ac:dyDescent="0.25">
      <c r="H1063" s="19" t="s">
        <v>2681</v>
      </c>
      <c r="I1063" s="24">
        <v>2550</v>
      </c>
    </row>
    <row r="1064" spans="8:9" x14ac:dyDescent="0.25">
      <c r="H1064" s="19" t="s">
        <v>2682</v>
      </c>
      <c r="I1064" s="24">
        <v>195000</v>
      </c>
    </row>
    <row r="1065" spans="8:9" x14ac:dyDescent="0.25">
      <c r="H1065" s="19" t="s">
        <v>2683</v>
      </c>
      <c r="I1065" s="24">
        <v>3900</v>
      </c>
    </row>
    <row r="1066" spans="8:9" x14ac:dyDescent="0.25">
      <c r="H1066" s="19" t="s">
        <v>2684</v>
      </c>
      <c r="I1066" s="24">
        <v>52500</v>
      </c>
    </row>
    <row r="1067" spans="8:9" x14ac:dyDescent="0.25">
      <c r="H1067" s="19" t="s">
        <v>2685</v>
      </c>
      <c r="I1067" s="24">
        <v>2400</v>
      </c>
    </row>
    <row r="1068" spans="8:9" x14ac:dyDescent="0.25">
      <c r="H1068" s="19" t="s">
        <v>2686</v>
      </c>
      <c r="I1068" s="24">
        <v>900</v>
      </c>
    </row>
    <row r="1069" spans="8:9" x14ac:dyDescent="0.25">
      <c r="H1069" s="19" t="s">
        <v>2687</v>
      </c>
      <c r="I1069" s="24">
        <v>3200</v>
      </c>
    </row>
    <row r="1070" spans="8:9" x14ac:dyDescent="0.25">
      <c r="H1070" s="19" t="s">
        <v>2688</v>
      </c>
      <c r="I1070" s="24">
        <v>3900</v>
      </c>
    </row>
    <row r="1071" spans="8:9" x14ac:dyDescent="0.25">
      <c r="H1071" s="19" t="s">
        <v>2689</v>
      </c>
      <c r="I1071" s="24">
        <v>11200</v>
      </c>
    </row>
    <row r="1072" spans="8:9" x14ac:dyDescent="0.25">
      <c r="H1072" s="19" t="s">
        <v>2690</v>
      </c>
      <c r="I1072" s="24">
        <v>1800</v>
      </c>
    </row>
    <row r="1073" spans="8:9" x14ac:dyDescent="0.25">
      <c r="H1073" s="19" t="s">
        <v>2691</v>
      </c>
      <c r="I1073" s="24">
        <v>4800</v>
      </c>
    </row>
    <row r="1074" spans="8:9" x14ac:dyDescent="0.25">
      <c r="H1074" s="19" t="s">
        <v>2692</v>
      </c>
      <c r="I1074" s="24">
        <v>1700</v>
      </c>
    </row>
    <row r="1075" spans="8:9" x14ac:dyDescent="0.25">
      <c r="H1075" s="19" t="s">
        <v>2693</v>
      </c>
      <c r="I1075" s="24">
        <v>3600</v>
      </c>
    </row>
    <row r="1076" spans="8:9" x14ac:dyDescent="0.25">
      <c r="H1076" s="19" t="s">
        <v>2694</v>
      </c>
      <c r="I1076" s="24">
        <v>260000</v>
      </c>
    </row>
    <row r="1077" spans="8:9" x14ac:dyDescent="0.25">
      <c r="H1077" s="19" t="s">
        <v>2695</v>
      </c>
      <c r="I1077" s="24">
        <v>1600</v>
      </c>
    </row>
    <row r="1078" spans="8:9" x14ac:dyDescent="0.25">
      <c r="H1078" s="19" t="s">
        <v>2696</v>
      </c>
      <c r="I1078" s="24">
        <v>4800</v>
      </c>
    </row>
    <row r="1079" spans="8:9" x14ac:dyDescent="0.25">
      <c r="H1079" s="19" t="s">
        <v>2697</v>
      </c>
      <c r="I1079" s="24">
        <v>1200</v>
      </c>
    </row>
    <row r="1080" spans="8:9" x14ac:dyDescent="0.25">
      <c r="H1080" s="19" t="s">
        <v>2698</v>
      </c>
      <c r="I1080" s="24">
        <v>51000</v>
      </c>
    </row>
    <row r="1081" spans="8:9" x14ac:dyDescent="0.25">
      <c r="H1081" s="19" t="s">
        <v>2699</v>
      </c>
      <c r="I1081" s="24">
        <v>7200</v>
      </c>
    </row>
    <row r="1082" spans="8:9" x14ac:dyDescent="0.25">
      <c r="H1082" s="19" t="s">
        <v>2700</v>
      </c>
      <c r="I1082" s="24">
        <v>1950</v>
      </c>
    </row>
    <row r="1083" spans="8:9" x14ac:dyDescent="0.25">
      <c r="H1083" s="19" t="s">
        <v>2701</v>
      </c>
      <c r="I1083" s="24">
        <v>130000</v>
      </c>
    </row>
    <row r="1084" spans="8:9" x14ac:dyDescent="0.25">
      <c r="H1084" s="19" t="s">
        <v>2702</v>
      </c>
      <c r="I1084" s="24">
        <v>2550</v>
      </c>
    </row>
    <row r="1085" spans="8:9" x14ac:dyDescent="0.25">
      <c r="H1085" s="19" t="s">
        <v>2703</v>
      </c>
      <c r="I1085" s="24">
        <v>1700</v>
      </c>
    </row>
    <row r="1086" spans="8:9" x14ac:dyDescent="0.25">
      <c r="H1086" s="19" t="s">
        <v>2704</v>
      </c>
      <c r="I1086" s="24">
        <v>31500</v>
      </c>
    </row>
    <row r="1087" spans="8:9" x14ac:dyDescent="0.25">
      <c r="H1087" s="19" t="s">
        <v>2705</v>
      </c>
      <c r="I1087" s="24">
        <v>42000</v>
      </c>
    </row>
    <row r="1088" spans="8:9" x14ac:dyDescent="0.25">
      <c r="H1088" s="19" t="s">
        <v>2706</v>
      </c>
      <c r="I1088" s="24">
        <v>3400</v>
      </c>
    </row>
    <row r="1089" spans="8:10" x14ac:dyDescent="0.25">
      <c r="H1089" s="19" t="s">
        <v>2707</v>
      </c>
      <c r="I1089" s="24">
        <v>4800</v>
      </c>
    </row>
    <row r="1090" spans="8:10" x14ac:dyDescent="0.25">
      <c r="H1090" s="19" t="s">
        <v>2708</v>
      </c>
      <c r="I1090" s="24">
        <v>25000</v>
      </c>
    </row>
    <row r="1091" spans="8:10" x14ac:dyDescent="0.25">
      <c r="H1091" s="19" t="s">
        <v>2709</v>
      </c>
      <c r="I1091" s="24">
        <v>9600</v>
      </c>
    </row>
    <row r="1092" spans="8:10" x14ac:dyDescent="0.25">
      <c r="H1092" s="19" t="s">
        <v>2710</v>
      </c>
      <c r="I1092" s="24">
        <v>1300</v>
      </c>
    </row>
    <row r="1093" spans="8:10" x14ac:dyDescent="0.25">
      <c r="H1093" s="19" t="s">
        <v>2711</v>
      </c>
      <c r="I1093" s="24">
        <v>68000</v>
      </c>
    </row>
    <row r="1094" spans="8:10" x14ac:dyDescent="0.25">
      <c r="H1094" s="19" t="s">
        <v>2712</v>
      </c>
      <c r="I1094" s="24">
        <v>3200</v>
      </c>
    </row>
    <row r="1095" spans="8:10" x14ac:dyDescent="0.25">
      <c r="H1095" s="19" t="s">
        <v>2713</v>
      </c>
      <c r="I1095" s="24">
        <v>11200</v>
      </c>
    </row>
    <row r="1096" spans="8:10" x14ac:dyDescent="0.25">
      <c r="H1096" s="19" t="s">
        <v>2714</v>
      </c>
      <c r="I1096" s="24">
        <v>4800</v>
      </c>
    </row>
    <row r="1097" spans="8:10" x14ac:dyDescent="0.25">
      <c r="H1097" s="19" t="s">
        <v>2715</v>
      </c>
      <c r="I1097" s="24">
        <v>75000</v>
      </c>
    </row>
    <row r="1098" spans="8:10" x14ac:dyDescent="0.25">
      <c r="H1098" s="19" t="s">
        <v>2716</v>
      </c>
      <c r="I1098" s="24">
        <v>325000</v>
      </c>
    </row>
    <row r="1099" spans="8:10" x14ac:dyDescent="0.25">
      <c r="H1099" s="19" t="s">
        <v>2717</v>
      </c>
      <c r="I1099" s="24">
        <v>11200</v>
      </c>
    </row>
    <row r="1100" spans="8:10" x14ac:dyDescent="0.25">
      <c r="H1100" s="19" t="s">
        <v>2718</v>
      </c>
      <c r="I1100" s="24">
        <v>37500</v>
      </c>
    </row>
    <row r="1101" spans="8:10" x14ac:dyDescent="0.25">
      <c r="H1101" s="19" t="s">
        <v>2719</v>
      </c>
      <c r="I1101" s="24">
        <v>195000</v>
      </c>
    </row>
    <row r="1102" spans="8:10" x14ac:dyDescent="0.25">
      <c r="H1102" s="19" t="s">
        <v>2720</v>
      </c>
      <c r="I1102" s="24">
        <v>1600</v>
      </c>
    </row>
    <row r="1103" spans="8:10" x14ac:dyDescent="0.25">
      <c r="H1103" s="19" t="s">
        <v>2727</v>
      </c>
      <c r="I1103" s="24">
        <v>37798.85</v>
      </c>
      <c r="J1103" s="25">
        <f>GETPIVOTDATA("Revenue",$H$102)</f>
        <v>37798.85</v>
      </c>
    </row>
  </sheetData>
  <pageMargins left="0.7" right="0.7" top="0.75" bottom="0.75" header="0.3" footer="0.3"/>
  <drawing r:id="rId21"/>
  <extLst>
    <ext xmlns:x14="http://schemas.microsoft.com/office/spreadsheetml/2009/9/main" uri="{A8765BA9-456A-4dab-B4F3-ACF838C121DE}">
      <x14:slicerList>
        <x14:slicer r:id="rId2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E0059-0F9E-4EED-B8A3-2D16638355FB}">
  <dimension ref="A1"/>
  <sheetViews>
    <sheetView showGridLines="0" tabSelected="1" zoomScale="70" zoomScaleNormal="70" workbookViewId="0">
      <selection activeCell="AB17" sqref="AB17"/>
    </sheetView>
  </sheetViews>
  <sheetFormatPr defaultRowHeight="15" x14ac:dyDescent="0.25"/>
  <sheetData/>
  <pageMargins left="0.7" right="0.7" top="0.75" bottom="0.75" header="0.3" footer="0.3"/>
  <pageSetup paperSize="9" scale="35"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2B6CF2F5-61EB-46A0-AADD-24B90D08AABF}">
  <ds:schemaRefs/>
</ds:datastoreItem>
</file>

<file path=customXml/itemProps2.xml><?xml version="1.0" encoding="utf-8"?>
<ds:datastoreItem xmlns:ds="http://schemas.openxmlformats.org/officeDocument/2006/customXml" ds:itemID="{8D67F0B8-F479-4F63-B025-CDE79AAF9BBB}">
  <ds:schemaRefs/>
</ds:datastoreItem>
</file>

<file path=customXml/itemProps3.xml><?xml version="1.0" encoding="utf-8"?>
<ds:datastoreItem xmlns:ds="http://schemas.openxmlformats.org/officeDocument/2006/customXml" ds:itemID="{D22729C7-23D5-43B7-A9B5-F0AB43BE0CEE}">
  <ds:schemaRefs/>
</ds:datastoreItem>
</file>

<file path=customXml/itemProps4.xml><?xml version="1.0" encoding="utf-8"?>
<ds:datastoreItem xmlns:ds="http://schemas.openxmlformats.org/officeDocument/2006/customXml" ds:itemID="{6BE5BED2-05D9-41FC-AA6A-AD467AC443D0}">
  <ds:schemaRefs/>
</ds:datastoreItem>
</file>

<file path=customXml/itemProps5.xml><?xml version="1.0" encoding="utf-8"?>
<ds:datastoreItem xmlns:ds="http://schemas.openxmlformats.org/officeDocument/2006/customXml" ds:itemID="{CE37283B-29E0-43D4-88FC-2F66C2ACE404}">
  <ds:schemaRefs/>
</ds:datastoreItem>
</file>

<file path=customXml/itemProps6.xml><?xml version="1.0" encoding="utf-8"?>
<ds:datastoreItem xmlns:ds="http://schemas.openxmlformats.org/officeDocument/2006/customXml" ds:itemID="{C9160EC0-5DBA-4080-99B2-10809DC5E005}">
  <ds:schemaRefs/>
</ds:datastoreItem>
</file>

<file path=customXml/itemProps7.xml><?xml version="1.0" encoding="utf-8"?>
<ds:datastoreItem xmlns:ds="http://schemas.openxmlformats.org/officeDocument/2006/customXml" ds:itemID="{BCB1CE7B-5809-436D-9377-669D7FE32C06}">
  <ds:schemaRefs/>
</ds:datastoreItem>
</file>

<file path=customXml/itemProps8.xml><?xml version="1.0" encoding="utf-8"?>
<ds:datastoreItem xmlns:ds="http://schemas.openxmlformats.org/officeDocument/2006/customXml" ds:itemID="{1AA617EF-200E-4562-AE8B-18289CE7AE7B}">
  <ds:schemaRefs/>
</ds:datastoreItem>
</file>

<file path=customXml/itemProps9.xml><?xml version="1.0" encoding="utf-8"?>
<ds:datastoreItem xmlns:ds="http://schemas.openxmlformats.org/officeDocument/2006/customXml" ds:itemID="{F8D37D63-500F-457F-9907-19ED2C84499E}">
  <ds:schemaRefs/>
</ds:datastoreItem>
</file>

<file path=customXml/itemProps10.xml><?xml version="1.0" encoding="utf-8"?>
<ds:datastoreItem xmlns:ds="http://schemas.openxmlformats.org/officeDocument/2006/customXml" ds:itemID="{3045961B-058F-460E-B2E7-1661F45BA1F8}">
  <ds:schemaRefs/>
</ds:datastoreItem>
</file>

<file path=customXml/itemProps11.xml><?xml version="1.0" encoding="utf-8"?>
<ds:datastoreItem xmlns:ds="http://schemas.openxmlformats.org/officeDocument/2006/customXml" ds:itemID="{5E2D0A09-3B86-4FE5-B25A-8F8776B12549}">
  <ds:schemaRefs/>
</ds:datastoreItem>
</file>

<file path=customXml/itemProps12.xml><?xml version="1.0" encoding="utf-8"?>
<ds:datastoreItem xmlns:ds="http://schemas.openxmlformats.org/officeDocument/2006/customXml" ds:itemID="{C20D9F63-BCB4-4F8B-AB3B-D6F9694677E6}">
  <ds:schemaRefs>
    <ds:schemaRef ds:uri="http://schemas.microsoft.com/DataMashup"/>
  </ds:schemaRefs>
</ds:datastoreItem>
</file>

<file path=customXml/itemProps13.xml><?xml version="1.0" encoding="utf-8"?>
<ds:datastoreItem xmlns:ds="http://schemas.openxmlformats.org/officeDocument/2006/customXml" ds:itemID="{50D417A5-9121-4B7C-BC4B-4816C7476A24}">
  <ds:schemaRefs/>
</ds:datastoreItem>
</file>

<file path=customXml/itemProps14.xml><?xml version="1.0" encoding="utf-8"?>
<ds:datastoreItem xmlns:ds="http://schemas.openxmlformats.org/officeDocument/2006/customXml" ds:itemID="{952672F8-D82F-498C-A8F7-6E59DAB84EAC}">
  <ds:schemaRefs/>
</ds:datastoreItem>
</file>

<file path=customXml/itemProps15.xml><?xml version="1.0" encoding="utf-8"?>
<ds:datastoreItem xmlns:ds="http://schemas.openxmlformats.org/officeDocument/2006/customXml" ds:itemID="{59F32C55-9928-4B06-80C0-9A183B81AC17}">
  <ds:schemaRefs/>
</ds:datastoreItem>
</file>

<file path=customXml/itemProps16.xml><?xml version="1.0" encoding="utf-8"?>
<ds:datastoreItem xmlns:ds="http://schemas.openxmlformats.org/officeDocument/2006/customXml" ds:itemID="{C95791B6-92FF-42E5-AE3E-7AB825B3BA22}">
  <ds:schemaRefs/>
</ds:datastoreItem>
</file>

<file path=customXml/itemProps17.xml><?xml version="1.0" encoding="utf-8"?>
<ds:datastoreItem xmlns:ds="http://schemas.openxmlformats.org/officeDocument/2006/customXml" ds:itemID="{3DAE17A9-38C1-4BBE-8912-921C725D96DC}">
  <ds:schemaRefs/>
</ds:datastoreItem>
</file>

<file path=customXml/itemProps18.xml><?xml version="1.0" encoding="utf-8"?>
<ds:datastoreItem xmlns:ds="http://schemas.openxmlformats.org/officeDocument/2006/customXml" ds:itemID="{7847EE5A-6163-4775-9BEA-EFB0FD1D771F}">
  <ds:schemaRefs/>
</ds:datastoreItem>
</file>

<file path=customXml/itemProps19.xml><?xml version="1.0" encoding="utf-8"?>
<ds:datastoreItem xmlns:ds="http://schemas.openxmlformats.org/officeDocument/2006/customXml" ds:itemID="{94926F8A-7431-4A0F-9322-29C4D29A3C2A}">
  <ds:schemaRefs/>
</ds:datastoreItem>
</file>

<file path=customXml/itemProps20.xml><?xml version="1.0" encoding="utf-8"?>
<ds:datastoreItem xmlns:ds="http://schemas.openxmlformats.org/officeDocument/2006/customXml" ds:itemID="{D59EA5A9-B2EE-49A1-9F14-9A5E28CF6408}">
  <ds:schemaRefs/>
</ds:datastoreItem>
</file>

<file path=customXml/itemProps21.xml><?xml version="1.0" encoding="utf-8"?>
<ds:datastoreItem xmlns:ds="http://schemas.openxmlformats.org/officeDocument/2006/customXml" ds:itemID="{BE14E2F8-B68C-495F-A89A-A78DF742AF2C}">
  <ds:schemaRefs/>
</ds:datastoreItem>
</file>

<file path=customXml/itemProps22.xml><?xml version="1.0" encoding="utf-8"?>
<ds:datastoreItem xmlns:ds="http://schemas.openxmlformats.org/officeDocument/2006/customXml" ds:itemID="{9EDE812E-A52C-4670-812B-E187AEF5A2B4}">
  <ds:schemaRefs/>
</ds:datastoreItem>
</file>

<file path=customXml/itemProps23.xml><?xml version="1.0" encoding="utf-8"?>
<ds:datastoreItem xmlns:ds="http://schemas.openxmlformats.org/officeDocument/2006/customXml" ds:itemID="{8F3069C4-45F3-4A9B-BB96-8A1BA45639D9}">
  <ds:schemaRefs/>
</ds:datastoreItem>
</file>

<file path=customXml/itemProps24.xml><?xml version="1.0" encoding="utf-8"?>
<ds:datastoreItem xmlns:ds="http://schemas.openxmlformats.org/officeDocument/2006/customXml" ds:itemID="{D0AC9CEC-D3DA-4CA4-9BF2-8B6BC5F91F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Student_Question_Paper</vt:lpstr>
      <vt:lpstr>Raw_Data</vt:lpstr>
      <vt:lpstr>Clean Raw data</vt:lpstr>
      <vt:lpstr>Product_Master</vt:lpstr>
      <vt:lpstr>Customer_Master</vt:lpstr>
      <vt:lpstr>Sheet3</vt:lpstr>
      <vt:lpstr>Sheet2</vt:lpstr>
      <vt:lpstr>Sheet4</vt:lpstr>
      <vt:lpstr>Sheet1</vt:lpstr>
      <vt:lpstr>calculates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Pavan Kumar</cp:lastModifiedBy>
  <dcterms:created xsi:type="dcterms:W3CDTF">2026-09-11T10:34:53Z</dcterms:created>
  <dcterms:modified xsi:type="dcterms:W3CDTF">2026-09-27T11:57:47Z</dcterms:modified>
</cp:coreProperties>
</file>