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xma\Dropbox\CareerFoundry - Data Analytics\Data Immersion\"/>
    </mc:Choice>
  </mc:AlternateContent>
  <xr:revisionPtr revIDLastSave="0" documentId="13_ncr:1_{84766CB5-E23F-48CE-86B1-0F855E1E82B0}" xr6:coauthVersionLast="47" xr6:coauthVersionMax="47" xr10:uidLastSave="{00000000-0000-0000-0000-000000000000}"/>
  <bookViews>
    <workbookView xWindow="28680" yWindow="-120" windowWidth="29040" windowHeight="15840" activeTab="1" xr2:uid="{AB4ECCFE-F062-4016-A7FE-C142BB40D503}"/>
  </bookViews>
  <sheets>
    <sheet name="Integrated Data" sheetId="1" r:id="rId1"/>
    <sheet name="Statistical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2" l="1"/>
  <c r="C9" i="2"/>
  <c r="C7" i="2"/>
  <c r="C8" i="2" s="1"/>
  <c r="C6" i="2"/>
  <c r="B9" i="2"/>
  <c r="B7" i="2"/>
  <c r="B8" i="2" s="1"/>
  <c r="B6" i="2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3" i="1"/>
  <c r="B14" i="2" l="1"/>
  <c r="B18" i="2" s="1"/>
  <c r="B11" i="2" s="1"/>
  <c r="C14" i="2"/>
  <c r="C18" i="2" s="1"/>
  <c r="C11" i="2" s="1"/>
  <c r="B16" i="2"/>
  <c r="C16" i="2"/>
  <c r="C461" i="1" l="1"/>
  <c r="C460" i="1"/>
  <c r="C459" i="1"/>
  <c r="C458" i="1"/>
  <c r="C457" i="1"/>
  <c r="C456" i="1"/>
  <c r="C455" i="1"/>
  <c r="AK455" i="1" s="1"/>
  <c r="C454" i="1"/>
  <c r="C453" i="1"/>
  <c r="C452" i="1"/>
  <c r="C451" i="1"/>
  <c r="AK451" i="1" s="1"/>
  <c r="C450" i="1"/>
  <c r="C449" i="1"/>
  <c r="C448" i="1"/>
  <c r="C447" i="1"/>
  <c r="AK447" i="1" s="1"/>
  <c r="C446" i="1"/>
  <c r="C445" i="1"/>
  <c r="C444" i="1"/>
  <c r="C443" i="1"/>
  <c r="C442" i="1"/>
  <c r="C441" i="1"/>
  <c r="AL440" i="1"/>
  <c r="AG440" i="1"/>
  <c r="AJ440" i="1"/>
  <c r="AH440" i="1"/>
  <c r="AE440" i="1"/>
  <c r="AD440" i="1"/>
  <c r="AB440" i="1"/>
  <c r="C440" i="1"/>
  <c r="AG439" i="1"/>
  <c r="AF439" i="1"/>
  <c r="C439" i="1"/>
  <c r="AL438" i="1"/>
  <c r="AK438" i="1"/>
  <c r="AD438" i="1"/>
  <c r="AC438" i="1"/>
  <c r="C438" i="1"/>
  <c r="C437" i="1"/>
  <c r="AB437" i="1" s="1"/>
  <c r="AF436" i="1"/>
  <c r="AE436" i="1"/>
  <c r="AB436" i="1"/>
  <c r="AG436" i="1"/>
  <c r="AD436" i="1"/>
  <c r="AL436" i="1"/>
  <c r="C436" i="1"/>
  <c r="AF435" i="1"/>
  <c r="AG435" i="1"/>
  <c r="C435" i="1"/>
  <c r="AC434" i="1"/>
  <c r="AL434" i="1"/>
  <c r="AK434" i="1"/>
  <c r="C434" i="1"/>
  <c r="C433" i="1"/>
  <c r="AD432" i="1"/>
  <c r="AH432" i="1"/>
  <c r="AG432" i="1"/>
  <c r="AE432" i="1"/>
  <c r="AL432" i="1"/>
  <c r="AB432" i="1"/>
  <c r="C432" i="1"/>
  <c r="AF432" i="1" s="1"/>
  <c r="AE431" i="1"/>
  <c r="C431" i="1"/>
  <c r="AL430" i="1"/>
  <c r="AH430" i="1"/>
  <c r="AD430" i="1"/>
  <c r="C430" i="1"/>
  <c r="AJ429" i="1"/>
  <c r="AH429" i="1"/>
  <c r="C429" i="1"/>
  <c r="C428" i="1"/>
  <c r="AI427" i="1"/>
  <c r="AB427" i="1"/>
  <c r="C427" i="1"/>
  <c r="AI426" i="1"/>
  <c r="AD426" i="1"/>
  <c r="AL426" i="1"/>
  <c r="AG426" i="1"/>
  <c r="AB426" i="1"/>
  <c r="C426" i="1"/>
  <c r="AI425" i="1"/>
  <c r="AH425" i="1"/>
  <c r="C425" i="1"/>
  <c r="AG424" i="1"/>
  <c r="C424" i="1"/>
  <c r="AL423" i="1"/>
  <c r="AJ423" i="1"/>
  <c r="AE423" i="1"/>
  <c r="C423" i="1"/>
  <c r="AD422" i="1"/>
  <c r="AK422" i="1"/>
  <c r="AC422" i="1"/>
  <c r="C422" i="1"/>
  <c r="AF422" i="1" s="1"/>
  <c r="AC421" i="1"/>
  <c r="AI421" i="1"/>
  <c r="AH421" i="1"/>
  <c r="AE421" i="1"/>
  <c r="C421" i="1"/>
  <c r="AH420" i="1"/>
  <c r="C420" i="1"/>
  <c r="AI419" i="1"/>
  <c r="AD419" i="1"/>
  <c r="AL419" i="1"/>
  <c r="AG419" i="1"/>
  <c r="C419" i="1"/>
  <c r="AC418" i="1"/>
  <c r="C418" i="1"/>
  <c r="C417" i="1"/>
  <c r="AG416" i="1"/>
  <c r="C416" i="1"/>
  <c r="AJ415" i="1"/>
  <c r="AD415" i="1"/>
  <c r="C415" i="1"/>
  <c r="AG414" i="1"/>
  <c r="C414" i="1"/>
  <c r="C413" i="1"/>
  <c r="C412" i="1"/>
  <c r="C411" i="1"/>
  <c r="AK410" i="1"/>
  <c r="AG410" i="1"/>
  <c r="C410" i="1"/>
  <c r="C409" i="1"/>
  <c r="AK408" i="1"/>
  <c r="AH408" i="1"/>
  <c r="AF408" i="1"/>
  <c r="AB408" i="1"/>
  <c r="C408" i="1"/>
  <c r="C407" i="1"/>
  <c r="AD407" i="1" s="1"/>
  <c r="AD406" i="1"/>
  <c r="AG406" i="1"/>
  <c r="C406" i="1"/>
  <c r="C405" i="1"/>
  <c r="AH405" i="1" s="1"/>
  <c r="AF404" i="1"/>
  <c r="AH404" i="1"/>
  <c r="C404" i="1"/>
  <c r="AD403" i="1"/>
  <c r="C403" i="1"/>
  <c r="C402" i="1"/>
  <c r="AC401" i="1"/>
  <c r="AB401" i="1"/>
  <c r="C401" i="1"/>
  <c r="AL400" i="1"/>
  <c r="AI400" i="1"/>
  <c r="C400" i="1"/>
  <c r="AK399" i="1"/>
  <c r="AJ399" i="1"/>
  <c r="AF399" i="1"/>
  <c r="AC399" i="1"/>
  <c r="AG399" i="1"/>
  <c r="C399" i="1"/>
  <c r="AC398" i="1"/>
  <c r="AJ398" i="1"/>
  <c r="AG398" i="1"/>
  <c r="AE398" i="1"/>
  <c r="AB398" i="1"/>
  <c r="AH398" i="1"/>
  <c r="C398" i="1"/>
  <c r="AI397" i="1"/>
  <c r="AE397" i="1"/>
  <c r="AG397" i="1"/>
  <c r="AB397" i="1"/>
  <c r="C397" i="1"/>
  <c r="AG396" i="1"/>
  <c r="AL396" i="1"/>
  <c r="AK396" i="1"/>
  <c r="AD396" i="1"/>
  <c r="AB396" i="1"/>
  <c r="AI396" i="1"/>
  <c r="C396" i="1"/>
  <c r="C395" i="1"/>
  <c r="AG394" i="1"/>
  <c r="AK394" i="1"/>
  <c r="AF394" i="1"/>
  <c r="AH394" i="1"/>
  <c r="C394" i="1"/>
  <c r="C393" i="1"/>
  <c r="C392" i="1"/>
  <c r="C391" i="1"/>
  <c r="AJ390" i="1"/>
  <c r="AE390" i="1"/>
  <c r="C390" i="1"/>
  <c r="AE389" i="1"/>
  <c r="AI389" i="1"/>
  <c r="AG389" i="1"/>
  <c r="AD389" i="1"/>
  <c r="C389" i="1"/>
  <c r="C388" i="1"/>
  <c r="AI387" i="1"/>
  <c r="AD387" i="1"/>
  <c r="C387" i="1"/>
  <c r="C386" i="1"/>
  <c r="AB385" i="1"/>
  <c r="AL385" i="1"/>
  <c r="AD385" i="1"/>
  <c r="C385" i="1"/>
  <c r="C384" i="1"/>
  <c r="AI383" i="1"/>
  <c r="AH383" i="1"/>
  <c r="AC383" i="1"/>
  <c r="C383" i="1"/>
  <c r="AK382" i="1"/>
  <c r="AE382" i="1"/>
  <c r="AC382" i="1"/>
  <c r="C382" i="1"/>
  <c r="C381" i="1"/>
  <c r="AI380" i="1"/>
  <c r="AG380" i="1"/>
  <c r="AF380" i="1"/>
  <c r="C380" i="1"/>
  <c r="AK379" i="1"/>
  <c r="C379" i="1"/>
  <c r="C378" i="1"/>
  <c r="C377" i="1"/>
  <c r="AL376" i="1"/>
  <c r="AG376" i="1"/>
  <c r="AI376" i="1"/>
  <c r="AF376" i="1"/>
  <c r="AC376" i="1"/>
  <c r="C376" i="1"/>
  <c r="AL375" i="1"/>
  <c r="AD375" i="1"/>
  <c r="AE375" i="1"/>
  <c r="AC375" i="1"/>
  <c r="C375" i="1"/>
  <c r="AE374" i="1"/>
  <c r="AB374" i="1"/>
  <c r="C374" i="1"/>
  <c r="AJ373" i="1"/>
  <c r="AI373" i="1"/>
  <c r="AH373" i="1"/>
  <c r="C373" i="1"/>
  <c r="C372" i="1"/>
  <c r="AL371" i="1"/>
  <c r="AD371" i="1"/>
  <c r="C371" i="1"/>
  <c r="AH370" i="1"/>
  <c r="AC370" i="1"/>
  <c r="C370" i="1"/>
  <c r="AI369" i="1"/>
  <c r="C369" i="1"/>
  <c r="C368" i="1"/>
  <c r="AK367" i="1"/>
  <c r="C367" i="1"/>
  <c r="AG366" i="1"/>
  <c r="AE366" i="1"/>
  <c r="AC366" i="1"/>
  <c r="C366" i="1"/>
  <c r="C365" i="1"/>
  <c r="AK364" i="1"/>
  <c r="AD364" i="1"/>
  <c r="AC364" i="1"/>
  <c r="AL364" i="1"/>
  <c r="C364" i="1"/>
  <c r="AI363" i="1"/>
  <c r="C363" i="1"/>
  <c r="C362" i="1"/>
  <c r="AG361" i="1"/>
  <c r="AJ361" i="1"/>
  <c r="AE361" i="1"/>
  <c r="C361" i="1"/>
  <c r="C360" i="1"/>
  <c r="AL359" i="1"/>
  <c r="AK359" i="1"/>
  <c r="AI359" i="1"/>
  <c r="AG359" i="1"/>
  <c r="AD359" i="1"/>
  <c r="AC359" i="1"/>
  <c r="AB359" i="1"/>
  <c r="C359" i="1"/>
  <c r="AI358" i="1"/>
  <c r="AF358" i="1"/>
  <c r="AH358" i="1"/>
  <c r="C358" i="1"/>
  <c r="C357" i="1"/>
  <c r="AE356" i="1"/>
  <c r="C356" i="1"/>
  <c r="C355" i="1"/>
  <c r="C354" i="1"/>
  <c r="AJ353" i="1"/>
  <c r="C353" i="1"/>
  <c r="AG353" i="1" s="1"/>
  <c r="AL352" i="1"/>
  <c r="AE352" i="1"/>
  <c r="AI352" i="1"/>
  <c r="AG352" i="1"/>
  <c r="AD352" i="1"/>
  <c r="AB352" i="1"/>
  <c r="C352" i="1"/>
  <c r="C351" i="1"/>
  <c r="AH350" i="1"/>
  <c r="AI350" i="1"/>
  <c r="C350" i="1"/>
  <c r="C349" i="1"/>
  <c r="C348" i="1"/>
  <c r="C347" i="1"/>
  <c r="AH346" i="1"/>
  <c r="AE346" i="1"/>
  <c r="AC346" i="1"/>
  <c r="C346" i="1"/>
  <c r="AF346" i="1" s="1"/>
  <c r="AD345" i="1"/>
  <c r="AL345" i="1"/>
  <c r="AG345" i="1"/>
  <c r="AF345" i="1"/>
  <c r="AE345" i="1"/>
  <c r="AB345" i="1"/>
  <c r="C345" i="1"/>
  <c r="C344" i="1"/>
  <c r="AK343" i="1"/>
  <c r="AI343" i="1"/>
  <c r="AF343" i="1"/>
  <c r="AB343" i="1"/>
  <c r="C343" i="1"/>
  <c r="AC343" i="1" s="1"/>
  <c r="AJ342" i="1"/>
  <c r="AG342" i="1"/>
  <c r="AE342" i="1"/>
  <c r="AL342" i="1"/>
  <c r="AH342" i="1"/>
  <c r="AD342" i="1"/>
  <c r="AC342" i="1"/>
  <c r="C342" i="1"/>
  <c r="AF342" i="1" s="1"/>
  <c r="AL341" i="1"/>
  <c r="AF341" i="1"/>
  <c r="AG341" i="1"/>
  <c r="AE341" i="1"/>
  <c r="AB341" i="1"/>
  <c r="AD341" i="1"/>
  <c r="C341" i="1"/>
  <c r="C340" i="1"/>
  <c r="AK339" i="1"/>
  <c r="AI339" i="1"/>
  <c r="AF339" i="1"/>
  <c r="AB339" i="1"/>
  <c r="C339" i="1"/>
  <c r="AC339" i="1" s="1"/>
  <c r="AJ338" i="1"/>
  <c r="AG338" i="1"/>
  <c r="AE338" i="1"/>
  <c r="AL338" i="1"/>
  <c r="AH338" i="1"/>
  <c r="AD338" i="1"/>
  <c r="AC338" i="1"/>
  <c r="AB338" i="1"/>
  <c r="C338" i="1"/>
  <c r="AF338" i="1" s="1"/>
  <c r="AL337" i="1"/>
  <c r="AF337" i="1"/>
  <c r="AG337" i="1"/>
  <c r="AE337" i="1"/>
  <c r="AB337" i="1"/>
  <c r="AD337" i="1"/>
  <c r="C337" i="1"/>
  <c r="C336" i="1"/>
  <c r="AI335" i="1"/>
  <c r="AF335" i="1"/>
  <c r="C335" i="1"/>
  <c r="AC335" i="1" s="1"/>
  <c r="AJ334" i="1"/>
  <c r="AE334" i="1"/>
  <c r="AL334" i="1"/>
  <c r="AG334" i="1"/>
  <c r="AD334" i="1"/>
  <c r="AC334" i="1"/>
  <c r="C334" i="1"/>
  <c r="AF334" i="1" s="1"/>
  <c r="AL333" i="1"/>
  <c r="AF333" i="1"/>
  <c r="AG333" i="1"/>
  <c r="AE333" i="1"/>
  <c r="AB333" i="1"/>
  <c r="AD333" i="1"/>
  <c r="C333" i="1"/>
  <c r="C332" i="1"/>
  <c r="AG332" i="1" s="1"/>
  <c r="AI331" i="1"/>
  <c r="AF331" i="1"/>
  <c r="C331" i="1"/>
  <c r="AC331" i="1" s="1"/>
  <c r="AJ330" i="1"/>
  <c r="AE330" i="1"/>
  <c r="AL330" i="1"/>
  <c r="AG330" i="1"/>
  <c r="AD330" i="1"/>
  <c r="AC330" i="1"/>
  <c r="C330" i="1"/>
  <c r="AF330" i="1" s="1"/>
  <c r="AL329" i="1"/>
  <c r="AF329" i="1"/>
  <c r="AE329" i="1"/>
  <c r="AB329" i="1"/>
  <c r="AD329" i="1"/>
  <c r="C329" i="1"/>
  <c r="C328" i="1"/>
  <c r="AI327" i="1"/>
  <c r="C327" i="1"/>
  <c r="AC327" i="1" s="1"/>
  <c r="AJ326" i="1"/>
  <c r="AE326" i="1"/>
  <c r="AL326" i="1"/>
  <c r="AK326" i="1"/>
  <c r="AG326" i="1"/>
  <c r="AD326" i="1"/>
  <c r="AC326" i="1"/>
  <c r="AB326" i="1"/>
  <c r="C326" i="1"/>
  <c r="AF326" i="1" s="1"/>
  <c r="AL325" i="1"/>
  <c r="AF325" i="1"/>
  <c r="AG325" i="1"/>
  <c r="AE325" i="1"/>
  <c r="AD325" i="1"/>
  <c r="C325" i="1"/>
  <c r="AG324" i="1"/>
  <c r="C324" i="1"/>
  <c r="AI323" i="1"/>
  <c r="C323" i="1"/>
  <c r="AC323" i="1" s="1"/>
  <c r="AE322" i="1"/>
  <c r="AL322" i="1"/>
  <c r="AK322" i="1"/>
  <c r="AG322" i="1"/>
  <c r="AC322" i="1"/>
  <c r="AB322" i="1"/>
  <c r="AJ322" i="1"/>
  <c r="C322" i="1"/>
  <c r="AF322" i="1" s="1"/>
  <c r="AL321" i="1"/>
  <c r="AD321" i="1"/>
  <c r="AF321" i="1"/>
  <c r="AE321" i="1"/>
  <c r="C321" i="1"/>
  <c r="C320" i="1"/>
  <c r="AI319" i="1"/>
  <c r="AF319" i="1"/>
  <c r="C319" i="1"/>
  <c r="AC319" i="1" s="1"/>
  <c r="AL318" i="1"/>
  <c r="AJ318" i="1"/>
  <c r="AB318" i="1"/>
  <c r="AK318" i="1"/>
  <c r="AG318" i="1"/>
  <c r="AD318" i="1"/>
  <c r="AC318" i="1"/>
  <c r="AE318" i="1"/>
  <c r="C318" i="1"/>
  <c r="AF317" i="1"/>
  <c r="AG317" i="1"/>
  <c r="AE317" i="1"/>
  <c r="AL317" i="1"/>
  <c r="AD317" i="1"/>
  <c r="C317" i="1"/>
  <c r="AI316" i="1"/>
  <c r="C316" i="1"/>
  <c r="C315" i="1"/>
  <c r="AC315" i="1" s="1"/>
  <c r="AG314" i="1"/>
  <c r="AE314" i="1"/>
  <c r="AL314" i="1"/>
  <c r="AK314" i="1"/>
  <c r="AH314" i="1"/>
  <c r="AC314" i="1"/>
  <c r="AB314" i="1"/>
  <c r="AJ314" i="1"/>
  <c r="C314" i="1"/>
  <c r="AF314" i="1" s="1"/>
  <c r="AD313" i="1"/>
  <c r="AL313" i="1"/>
  <c r="AF313" i="1"/>
  <c r="AE313" i="1"/>
  <c r="C313" i="1"/>
  <c r="C312" i="1"/>
  <c r="AI311" i="1"/>
  <c r="AF311" i="1"/>
  <c r="C311" i="1"/>
  <c r="AC311" i="1" s="1"/>
  <c r="AL310" i="1"/>
  <c r="AF310" i="1"/>
  <c r="AK310" i="1"/>
  <c r="AG310" i="1"/>
  <c r="AC310" i="1"/>
  <c r="AB310" i="1"/>
  <c r="AJ310" i="1"/>
  <c r="AE310" i="1"/>
  <c r="C310" i="1"/>
  <c r="AF309" i="1"/>
  <c r="AE309" i="1"/>
  <c r="AL309" i="1"/>
  <c r="AD309" i="1"/>
  <c r="C309" i="1"/>
  <c r="C308" i="1"/>
  <c r="C307" i="1"/>
  <c r="AJ306" i="1"/>
  <c r="AE306" i="1"/>
  <c r="AL306" i="1"/>
  <c r="AK306" i="1"/>
  <c r="AG306" i="1"/>
  <c r="AC306" i="1"/>
  <c r="AB306" i="1"/>
  <c r="C306" i="1"/>
  <c r="AF306" i="1" s="1"/>
  <c r="AD305" i="1"/>
  <c r="AL305" i="1"/>
  <c r="AF305" i="1"/>
  <c r="C305" i="1"/>
  <c r="C304" i="1"/>
  <c r="AI303" i="1"/>
  <c r="AF303" i="1"/>
  <c r="C303" i="1"/>
  <c r="AC303" i="1" s="1"/>
  <c r="AL302" i="1"/>
  <c r="AJ302" i="1"/>
  <c r="AF302" i="1"/>
  <c r="AE302" i="1"/>
  <c r="AG302" i="1"/>
  <c r="AD302" i="1"/>
  <c r="AC302" i="1"/>
  <c r="AB302" i="1"/>
  <c r="C302" i="1"/>
  <c r="AF301" i="1"/>
  <c r="AG301" i="1"/>
  <c r="AE301" i="1"/>
  <c r="AL301" i="1"/>
  <c r="AD301" i="1"/>
  <c r="C301" i="1"/>
  <c r="AG300" i="1"/>
  <c r="C300" i="1"/>
  <c r="C299" i="1"/>
  <c r="AC299" i="1" s="1"/>
  <c r="AJ298" i="1"/>
  <c r="AG298" i="1"/>
  <c r="AL298" i="1"/>
  <c r="AH298" i="1"/>
  <c r="AC298" i="1"/>
  <c r="AB298" i="1"/>
  <c r="AE298" i="1"/>
  <c r="C298" i="1"/>
  <c r="AF298" i="1" s="1"/>
  <c r="AL297" i="1"/>
  <c r="AF297" i="1"/>
  <c r="AD297" i="1"/>
  <c r="AB297" i="1"/>
  <c r="C297" i="1"/>
  <c r="AC296" i="1"/>
  <c r="C296" i="1"/>
  <c r="C295" i="1"/>
  <c r="AJ294" i="1"/>
  <c r="AG294" i="1"/>
  <c r="AE294" i="1"/>
  <c r="AL294" i="1"/>
  <c r="AD294" i="1"/>
  <c r="AC294" i="1"/>
  <c r="AB294" i="1"/>
  <c r="C294" i="1"/>
  <c r="AF294" i="1" s="1"/>
  <c r="AL293" i="1"/>
  <c r="AB293" i="1"/>
  <c r="AG293" i="1"/>
  <c r="AF293" i="1"/>
  <c r="AE293" i="1"/>
  <c r="AD293" i="1"/>
  <c r="C293" i="1"/>
  <c r="AI292" i="1"/>
  <c r="AC292" i="1"/>
  <c r="AL292" i="1"/>
  <c r="C292" i="1"/>
  <c r="AH291" i="1"/>
  <c r="AF291" i="1"/>
  <c r="AI291" i="1"/>
  <c r="C291" i="1"/>
  <c r="AL290" i="1"/>
  <c r="AJ290" i="1"/>
  <c r="AD290" i="1"/>
  <c r="AK290" i="1"/>
  <c r="AH290" i="1"/>
  <c r="AE290" i="1"/>
  <c r="AC290" i="1"/>
  <c r="AB290" i="1"/>
  <c r="AG290" i="1"/>
  <c r="C290" i="1"/>
  <c r="AF290" i="1" s="1"/>
  <c r="AL289" i="1"/>
  <c r="AF289" i="1"/>
  <c r="AD289" i="1"/>
  <c r="C289" i="1"/>
  <c r="C288" i="1"/>
  <c r="AF287" i="1"/>
  <c r="C287" i="1"/>
  <c r="AI287" i="1" s="1"/>
  <c r="AF286" i="1"/>
  <c r="AE286" i="1"/>
  <c r="AL286" i="1"/>
  <c r="AH286" i="1"/>
  <c r="AG286" i="1"/>
  <c r="AC286" i="1"/>
  <c r="AJ286" i="1"/>
  <c r="C286" i="1"/>
  <c r="AB285" i="1"/>
  <c r="AG285" i="1"/>
  <c r="AF285" i="1"/>
  <c r="AE285" i="1"/>
  <c r="AL285" i="1"/>
  <c r="AD285" i="1"/>
  <c r="C285" i="1"/>
  <c r="AL284" i="1"/>
  <c r="AI284" i="1"/>
  <c r="AD284" i="1"/>
  <c r="C284" i="1"/>
  <c r="C283" i="1"/>
  <c r="AL282" i="1"/>
  <c r="AJ282" i="1"/>
  <c r="AF282" i="1"/>
  <c r="AK282" i="1"/>
  <c r="AH282" i="1"/>
  <c r="AG282" i="1"/>
  <c r="AC282" i="1"/>
  <c r="AB282" i="1"/>
  <c r="AD282" i="1"/>
  <c r="C282" i="1"/>
  <c r="AF281" i="1"/>
  <c r="AG281" i="1"/>
  <c r="AD281" i="1"/>
  <c r="C281" i="1"/>
  <c r="AE280" i="1"/>
  <c r="AD280" i="1"/>
  <c r="C280" i="1"/>
  <c r="C279" i="1"/>
  <c r="AI278" i="1"/>
  <c r="C278" i="1"/>
  <c r="C277" i="1"/>
  <c r="AH276" i="1"/>
  <c r="AL276" i="1"/>
  <c r="AD276" i="1"/>
  <c r="AF276" i="1"/>
  <c r="AC276" i="1"/>
  <c r="C276" i="1"/>
  <c r="C275" i="1"/>
  <c r="C274" i="1"/>
  <c r="AK273" i="1"/>
  <c r="AD273" i="1"/>
  <c r="AI273" i="1"/>
  <c r="AG273" i="1"/>
  <c r="C273" i="1"/>
  <c r="C272" i="1"/>
  <c r="AK271" i="1"/>
  <c r="AH271" i="1"/>
  <c r="AF271" i="1"/>
  <c r="C271" i="1"/>
  <c r="AH270" i="1"/>
  <c r="C270" i="1"/>
  <c r="AL269" i="1"/>
  <c r="AC269" i="1"/>
  <c r="C269" i="1"/>
  <c r="C268" i="1"/>
  <c r="AI268" i="1" s="1"/>
  <c r="AH267" i="1"/>
  <c r="AJ267" i="1"/>
  <c r="AG267" i="1"/>
  <c r="C267" i="1"/>
  <c r="AB266" i="1"/>
  <c r="AG266" i="1"/>
  <c r="AE266" i="1"/>
  <c r="AD266" i="1"/>
  <c r="C266" i="1"/>
  <c r="AI265" i="1"/>
  <c r="AG265" i="1"/>
  <c r="AD265" i="1"/>
  <c r="AC265" i="1"/>
  <c r="AL265" i="1"/>
  <c r="AK265" i="1"/>
  <c r="C265" i="1"/>
  <c r="AK264" i="1"/>
  <c r="AI264" i="1"/>
  <c r="AH264" i="1"/>
  <c r="AF264" i="1"/>
  <c r="C264" i="1"/>
  <c r="C263" i="1"/>
  <c r="C262" i="1"/>
  <c r="AL262" i="1" s="1"/>
  <c r="C261" i="1"/>
  <c r="AH260" i="1"/>
  <c r="C260" i="1"/>
  <c r="AJ259" i="1"/>
  <c r="C259" i="1"/>
  <c r="AL258" i="1"/>
  <c r="AD258" i="1"/>
  <c r="AI258" i="1"/>
  <c r="AG258" i="1"/>
  <c r="AE258" i="1"/>
  <c r="AB258" i="1"/>
  <c r="C258" i="1"/>
  <c r="AI257" i="1"/>
  <c r="C257" i="1"/>
  <c r="AI256" i="1"/>
  <c r="C256" i="1"/>
  <c r="AE255" i="1"/>
  <c r="AG255" i="1"/>
  <c r="AF255" i="1"/>
  <c r="AD255" i="1"/>
  <c r="C255" i="1"/>
  <c r="AH255" i="1" s="1"/>
  <c r="AI254" i="1"/>
  <c r="C254" i="1"/>
  <c r="AI253" i="1"/>
  <c r="C253" i="1"/>
  <c r="AL252" i="1"/>
  <c r="AJ252" i="1"/>
  <c r="AE252" i="1"/>
  <c r="AK252" i="1"/>
  <c r="AG252" i="1"/>
  <c r="AC252" i="1"/>
  <c r="AB252" i="1"/>
  <c r="C252" i="1"/>
  <c r="AF252" i="1" s="1"/>
  <c r="AF251" i="1"/>
  <c r="AE251" i="1"/>
  <c r="AD251" i="1"/>
  <c r="AB251" i="1"/>
  <c r="AL251" i="1"/>
  <c r="C251" i="1"/>
  <c r="C250" i="1"/>
  <c r="AI249" i="1"/>
  <c r="AF249" i="1"/>
  <c r="C249" i="1"/>
  <c r="AL248" i="1"/>
  <c r="AJ248" i="1"/>
  <c r="AE248" i="1"/>
  <c r="AK248" i="1"/>
  <c r="AH248" i="1"/>
  <c r="AG248" i="1"/>
  <c r="AC248" i="1"/>
  <c r="AB248" i="1"/>
  <c r="C248" i="1"/>
  <c r="AF248" i="1" s="1"/>
  <c r="AL247" i="1"/>
  <c r="AF247" i="1"/>
  <c r="AD247" i="1"/>
  <c r="C247" i="1"/>
  <c r="C246" i="1"/>
  <c r="AI245" i="1"/>
  <c r="AF245" i="1"/>
  <c r="C245" i="1"/>
  <c r="AL244" i="1"/>
  <c r="AJ244" i="1"/>
  <c r="AK244" i="1"/>
  <c r="AH244" i="1"/>
  <c r="AG244" i="1"/>
  <c r="AC244" i="1"/>
  <c r="AB244" i="1"/>
  <c r="AE244" i="1"/>
  <c r="C244" i="1"/>
  <c r="AF244" i="1" s="1"/>
  <c r="AL243" i="1"/>
  <c r="AF243" i="1"/>
  <c r="AB243" i="1"/>
  <c r="C243" i="1"/>
  <c r="C242" i="1"/>
  <c r="AF241" i="1"/>
  <c r="C241" i="1"/>
  <c r="AL240" i="1"/>
  <c r="AJ240" i="1"/>
  <c r="AE240" i="1"/>
  <c r="AB240" i="1"/>
  <c r="AK240" i="1"/>
  <c r="AH240" i="1"/>
  <c r="AG240" i="1"/>
  <c r="AD240" i="1"/>
  <c r="AC240" i="1"/>
  <c r="C240" i="1"/>
  <c r="AL239" i="1"/>
  <c r="AF239" i="1"/>
  <c r="C239" i="1"/>
  <c r="AI238" i="1"/>
  <c r="C238" i="1"/>
  <c r="C237" i="1"/>
  <c r="AJ236" i="1"/>
  <c r="AB236" i="1"/>
  <c r="AL236" i="1"/>
  <c r="AK236" i="1"/>
  <c r="AG236" i="1"/>
  <c r="AD236" i="1"/>
  <c r="AC236" i="1"/>
  <c r="AE236" i="1"/>
  <c r="C236" i="1"/>
  <c r="AF235" i="1"/>
  <c r="C235" i="1"/>
  <c r="AG235" i="1" s="1"/>
  <c r="C234" i="1"/>
  <c r="AI233" i="1"/>
  <c r="C233" i="1"/>
  <c r="AC233" i="1" s="1"/>
  <c r="AB232" i="1"/>
  <c r="AL232" i="1"/>
  <c r="AK232" i="1"/>
  <c r="AG232" i="1"/>
  <c r="AD232" i="1"/>
  <c r="AC232" i="1"/>
  <c r="AJ232" i="1"/>
  <c r="AE232" i="1"/>
  <c r="C232" i="1"/>
  <c r="AL231" i="1"/>
  <c r="AF231" i="1"/>
  <c r="AB231" i="1"/>
  <c r="AD231" i="1"/>
  <c r="C231" i="1"/>
  <c r="AG231" i="1" s="1"/>
  <c r="AI230" i="1"/>
  <c r="C230" i="1"/>
  <c r="AI229" i="1"/>
  <c r="AF229" i="1"/>
  <c r="C229" i="1"/>
  <c r="AC229" i="1" s="1"/>
  <c r="AJ228" i="1"/>
  <c r="AB228" i="1"/>
  <c r="AL228" i="1"/>
  <c r="AK228" i="1"/>
  <c r="AG228" i="1"/>
  <c r="AD228" i="1"/>
  <c r="AC228" i="1"/>
  <c r="AE228" i="1"/>
  <c r="C228" i="1"/>
  <c r="AF228" i="1" s="1"/>
  <c r="AL227" i="1"/>
  <c r="AD227" i="1"/>
  <c r="AB227" i="1"/>
  <c r="C227" i="1"/>
  <c r="AI226" i="1"/>
  <c r="AK226" i="1"/>
  <c r="AC226" i="1"/>
  <c r="C226" i="1"/>
  <c r="C225" i="1"/>
  <c r="AL224" i="1"/>
  <c r="AK224" i="1"/>
  <c r="AH224" i="1"/>
  <c r="AE224" i="1"/>
  <c r="AC224" i="1"/>
  <c r="AB224" i="1"/>
  <c r="AJ224" i="1"/>
  <c r="AD224" i="1"/>
  <c r="C224" i="1"/>
  <c r="AF224" i="1" s="1"/>
  <c r="AL223" i="1"/>
  <c r="AD223" i="1"/>
  <c r="AB223" i="1"/>
  <c r="C223" i="1"/>
  <c r="AK222" i="1"/>
  <c r="AD222" i="1"/>
  <c r="C222" i="1"/>
  <c r="C221" i="1"/>
  <c r="AD220" i="1"/>
  <c r="AB220" i="1"/>
  <c r="AL220" i="1"/>
  <c r="AK220" i="1"/>
  <c r="AG220" i="1"/>
  <c r="AC220" i="1"/>
  <c r="AJ220" i="1"/>
  <c r="AE220" i="1"/>
  <c r="C220" i="1"/>
  <c r="AF220" i="1" s="1"/>
  <c r="AL219" i="1"/>
  <c r="AD219" i="1"/>
  <c r="AB219" i="1"/>
  <c r="C219" i="1"/>
  <c r="C218" i="1"/>
  <c r="AH217" i="1"/>
  <c r="AF217" i="1"/>
  <c r="C217" i="1"/>
  <c r="AL216" i="1"/>
  <c r="AE216" i="1"/>
  <c r="AB216" i="1"/>
  <c r="AK216" i="1"/>
  <c r="AG216" i="1"/>
  <c r="AD216" i="1"/>
  <c r="AC216" i="1"/>
  <c r="AJ216" i="1"/>
  <c r="C216" i="1"/>
  <c r="AF216" i="1" s="1"/>
  <c r="AL215" i="1"/>
  <c r="AD215" i="1"/>
  <c r="AB215" i="1"/>
  <c r="C215" i="1"/>
  <c r="AG215" i="1" s="1"/>
  <c r="AK214" i="1"/>
  <c r="AI214" i="1"/>
  <c r="C214" i="1"/>
  <c r="AH213" i="1"/>
  <c r="AF213" i="1"/>
  <c r="C213" i="1"/>
  <c r="AL212" i="1"/>
  <c r="AK212" i="1"/>
  <c r="AH212" i="1"/>
  <c r="AE212" i="1"/>
  <c r="AC212" i="1"/>
  <c r="AB212" i="1"/>
  <c r="AJ212" i="1"/>
  <c r="AD212" i="1"/>
  <c r="C212" i="1"/>
  <c r="AF212" i="1" s="1"/>
  <c r="AL211" i="1"/>
  <c r="AD211" i="1"/>
  <c r="AB211" i="1"/>
  <c r="C211" i="1"/>
  <c r="AG211" i="1" s="1"/>
  <c r="AL210" i="1"/>
  <c r="C210" i="1"/>
  <c r="AH209" i="1"/>
  <c r="AJ209" i="1"/>
  <c r="C209" i="1"/>
  <c r="AE208" i="1"/>
  <c r="AL208" i="1"/>
  <c r="AK208" i="1"/>
  <c r="AH208" i="1"/>
  <c r="AG208" i="1"/>
  <c r="AD208" i="1"/>
  <c r="AC208" i="1"/>
  <c r="AB208" i="1"/>
  <c r="AJ208" i="1"/>
  <c r="C208" i="1"/>
  <c r="AF208" i="1" s="1"/>
  <c r="AE207" i="1"/>
  <c r="AD207" i="1"/>
  <c r="C207" i="1"/>
  <c r="C206" i="1"/>
  <c r="C205" i="1"/>
  <c r="AJ204" i="1"/>
  <c r="AL204" i="1"/>
  <c r="AK204" i="1"/>
  <c r="AG204" i="1"/>
  <c r="AD204" i="1"/>
  <c r="AC204" i="1"/>
  <c r="AB204" i="1"/>
  <c r="AE204" i="1"/>
  <c r="C204" i="1"/>
  <c r="AF204" i="1" s="1"/>
  <c r="AB203" i="1"/>
  <c r="C203" i="1"/>
  <c r="C202" i="1"/>
  <c r="AF201" i="1"/>
  <c r="AC201" i="1"/>
  <c r="AH201" i="1"/>
  <c r="AE201" i="1"/>
  <c r="C201" i="1"/>
  <c r="AK200" i="1"/>
  <c r="AH200" i="1"/>
  <c r="AG200" i="1"/>
  <c r="AB200" i="1"/>
  <c r="AL200" i="1"/>
  <c r="AJ200" i="1"/>
  <c r="AE200" i="1"/>
  <c r="C200" i="1"/>
  <c r="AF200" i="1" s="1"/>
  <c r="AK199" i="1"/>
  <c r="AH199" i="1"/>
  <c r="C199" i="1"/>
  <c r="AH198" i="1"/>
  <c r="C198" i="1"/>
  <c r="AK197" i="1"/>
  <c r="AI197" i="1"/>
  <c r="AD197" i="1"/>
  <c r="AC197" i="1"/>
  <c r="AL197" i="1"/>
  <c r="AG197" i="1"/>
  <c r="C197" i="1"/>
  <c r="AI196" i="1"/>
  <c r="C196" i="1"/>
  <c r="C195" i="1"/>
  <c r="AL194" i="1"/>
  <c r="AE194" i="1"/>
  <c r="AD194" i="1"/>
  <c r="C194" i="1"/>
  <c r="AC193" i="1"/>
  <c r="AK193" i="1"/>
  <c r="C193" i="1"/>
  <c r="C192" i="1"/>
  <c r="AG191" i="1"/>
  <c r="C191" i="1"/>
  <c r="AL190" i="1"/>
  <c r="AI190" i="1"/>
  <c r="AD190" i="1"/>
  <c r="AG190" i="1"/>
  <c r="C190" i="1"/>
  <c r="AL189" i="1"/>
  <c r="AD189" i="1"/>
  <c r="AC189" i="1"/>
  <c r="C189" i="1"/>
  <c r="AH188" i="1"/>
  <c r="C188" i="1"/>
  <c r="AG187" i="1"/>
  <c r="AF187" i="1"/>
  <c r="AE187" i="1"/>
  <c r="C187" i="1"/>
  <c r="C186" i="1"/>
  <c r="C185" i="1"/>
  <c r="AL184" i="1"/>
  <c r="C184" i="1"/>
  <c r="AC183" i="1"/>
  <c r="AF183" i="1"/>
  <c r="AB183" i="1"/>
  <c r="AE183" i="1"/>
  <c r="C183" i="1"/>
  <c r="C182" i="1"/>
  <c r="C181" i="1"/>
  <c r="AI180" i="1"/>
  <c r="AK180" i="1"/>
  <c r="AE180" i="1"/>
  <c r="C180" i="1"/>
  <c r="AK179" i="1"/>
  <c r="AD179" i="1"/>
  <c r="AJ179" i="1"/>
  <c r="AE179" i="1"/>
  <c r="AC179" i="1"/>
  <c r="AB179" i="1"/>
  <c r="C179" i="1"/>
  <c r="C178" i="1"/>
  <c r="AD177" i="1"/>
  <c r="AL177" i="1"/>
  <c r="AI177" i="1"/>
  <c r="AC177" i="1"/>
  <c r="AK177" i="1"/>
  <c r="C177" i="1"/>
  <c r="AK176" i="1"/>
  <c r="AC176" i="1"/>
  <c r="AB176" i="1"/>
  <c r="C176" i="1"/>
  <c r="AF175" i="1"/>
  <c r="AE175" i="1"/>
  <c r="AB175" i="1"/>
  <c r="AH175" i="1"/>
  <c r="AG175" i="1"/>
  <c r="AD175" i="1"/>
  <c r="AL175" i="1"/>
  <c r="C175" i="1"/>
  <c r="AI174" i="1"/>
  <c r="AG174" i="1"/>
  <c r="C174" i="1"/>
  <c r="AL173" i="1"/>
  <c r="AI173" i="1"/>
  <c r="AD173" i="1"/>
  <c r="AC173" i="1"/>
  <c r="AK173" i="1"/>
  <c r="C173" i="1"/>
  <c r="AJ172" i="1"/>
  <c r="AK172" i="1"/>
  <c r="C172" i="1"/>
  <c r="AH171" i="1"/>
  <c r="AG171" i="1"/>
  <c r="AB171" i="1"/>
  <c r="AJ171" i="1"/>
  <c r="AE171" i="1"/>
  <c r="AD171" i="1"/>
  <c r="AL171" i="1"/>
  <c r="C171" i="1"/>
  <c r="C170" i="1"/>
  <c r="AI169" i="1"/>
  <c r="AL169" i="1"/>
  <c r="AK169" i="1"/>
  <c r="AF169" i="1"/>
  <c r="AD169" i="1"/>
  <c r="AC169" i="1"/>
  <c r="C169" i="1"/>
  <c r="C168" i="1"/>
  <c r="AB167" i="1"/>
  <c r="AH167" i="1"/>
  <c r="AE167" i="1"/>
  <c r="AD167" i="1"/>
  <c r="AL167" i="1"/>
  <c r="AG167" i="1"/>
  <c r="C167" i="1"/>
  <c r="AF167" i="1" s="1"/>
  <c r="AG166" i="1"/>
  <c r="AF166" i="1"/>
  <c r="C166" i="1"/>
  <c r="AI165" i="1"/>
  <c r="AD165" i="1"/>
  <c r="AL165" i="1"/>
  <c r="AK165" i="1"/>
  <c r="AC165" i="1"/>
  <c r="C165" i="1"/>
  <c r="C164" i="1"/>
  <c r="AL163" i="1"/>
  <c r="AF163" i="1"/>
  <c r="AB163" i="1"/>
  <c r="AH163" i="1"/>
  <c r="AE163" i="1"/>
  <c r="AD163" i="1"/>
  <c r="AG163" i="1"/>
  <c r="C163" i="1"/>
  <c r="AJ162" i="1"/>
  <c r="C162" i="1"/>
  <c r="AK161" i="1"/>
  <c r="AL161" i="1"/>
  <c r="AI161" i="1"/>
  <c r="AF161" i="1"/>
  <c r="AD161" i="1"/>
  <c r="AC161" i="1"/>
  <c r="C161" i="1"/>
  <c r="C160" i="1"/>
  <c r="AH159" i="1"/>
  <c r="AG159" i="1"/>
  <c r="AB159" i="1"/>
  <c r="AJ159" i="1"/>
  <c r="AE159" i="1"/>
  <c r="AD159" i="1"/>
  <c r="AL159" i="1"/>
  <c r="C159" i="1"/>
  <c r="AF159" i="1" s="1"/>
  <c r="AJ158" i="1"/>
  <c r="AF158" i="1"/>
  <c r="C158" i="1"/>
  <c r="AL157" i="1"/>
  <c r="AK157" i="1"/>
  <c r="AI157" i="1"/>
  <c r="AG157" i="1"/>
  <c r="AD157" i="1"/>
  <c r="C157" i="1"/>
  <c r="AC156" i="1"/>
  <c r="AB156" i="1"/>
  <c r="C156" i="1"/>
  <c r="AH155" i="1"/>
  <c r="AD155" i="1"/>
  <c r="AK155" i="1"/>
  <c r="AJ155" i="1"/>
  <c r="AG155" i="1"/>
  <c r="AE155" i="1"/>
  <c r="AB155" i="1"/>
  <c r="AL155" i="1"/>
  <c r="C155" i="1"/>
  <c r="AF155" i="1" s="1"/>
  <c r="C154" i="1"/>
  <c r="AI153" i="1"/>
  <c r="AC153" i="1"/>
  <c r="AL153" i="1"/>
  <c r="AK153" i="1"/>
  <c r="AD153" i="1"/>
  <c r="C153" i="1"/>
  <c r="AK152" i="1"/>
  <c r="AI152" i="1"/>
  <c r="AB152" i="1"/>
  <c r="C152" i="1"/>
  <c r="AE151" i="1"/>
  <c r="AL151" i="1"/>
  <c r="AK151" i="1"/>
  <c r="AH151" i="1"/>
  <c r="AG151" i="1"/>
  <c r="AC151" i="1"/>
  <c r="AB151" i="1"/>
  <c r="AJ151" i="1"/>
  <c r="C151" i="1"/>
  <c r="AF151" i="1" s="1"/>
  <c r="AD150" i="1"/>
  <c r="AG150" i="1"/>
  <c r="AF150" i="1"/>
  <c r="AE150" i="1"/>
  <c r="AL150" i="1"/>
  <c r="C150" i="1"/>
  <c r="AD149" i="1"/>
  <c r="C149" i="1"/>
  <c r="AK148" i="1"/>
  <c r="AI148" i="1"/>
  <c r="AF148" i="1"/>
  <c r="AB148" i="1"/>
  <c r="C148" i="1"/>
  <c r="AE147" i="1"/>
  <c r="AL147" i="1"/>
  <c r="AK147" i="1"/>
  <c r="AH147" i="1"/>
  <c r="AG147" i="1"/>
  <c r="AC147" i="1"/>
  <c r="AB147" i="1"/>
  <c r="AJ147" i="1"/>
  <c r="C147" i="1"/>
  <c r="AF147" i="1" s="1"/>
  <c r="AD146" i="1"/>
  <c r="AG146" i="1"/>
  <c r="AF146" i="1"/>
  <c r="AE146" i="1"/>
  <c r="AL146" i="1"/>
  <c r="C146" i="1"/>
  <c r="AD145" i="1"/>
  <c r="C145" i="1"/>
  <c r="AK144" i="1"/>
  <c r="AI144" i="1"/>
  <c r="AB144" i="1"/>
  <c r="C144" i="1"/>
  <c r="AE143" i="1"/>
  <c r="AL143" i="1"/>
  <c r="AK143" i="1"/>
  <c r="AH143" i="1"/>
  <c r="AG143" i="1"/>
  <c r="AC143" i="1"/>
  <c r="AB143" i="1"/>
  <c r="AJ143" i="1"/>
  <c r="C143" i="1"/>
  <c r="AF143" i="1" s="1"/>
  <c r="AD142" i="1"/>
  <c r="AG142" i="1"/>
  <c r="AF142" i="1"/>
  <c r="AE142" i="1"/>
  <c r="AL142" i="1"/>
  <c r="C142" i="1"/>
  <c r="AD141" i="1"/>
  <c r="C141" i="1"/>
  <c r="AK140" i="1"/>
  <c r="AI140" i="1"/>
  <c r="AF140" i="1"/>
  <c r="AB140" i="1"/>
  <c r="C140" i="1"/>
  <c r="AE139" i="1"/>
  <c r="AL139" i="1"/>
  <c r="AK139" i="1"/>
  <c r="AH139" i="1"/>
  <c r="AG139" i="1"/>
  <c r="AD139" i="1"/>
  <c r="AC139" i="1"/>
  <c r="AB139" i="1"/>
  <c r="AJ139" i="1"/>
  <c r="C139" i="1"/>
  <c r="AF139" i="1" s="1"/>
  <c r="AD138" i="1"/>
  <c r="AG138" i="1"/>
  <c r="AF138" i="1"/>
  <c r="AE138" i="1"/>
  <c r="AL138" i="1"/>
  <c r="C138" i="1"/>
  <c r="AD137" i="1"/>
  <c r="C137" i="1"/>
  <c r="AL136" i="1"/>
  <c r="AE136" i="1"/>
  <c r="C136" i="1"/>
  <c r="AH135" i="1"/>
  <c r="AE135" i="1"/>
  <c r="AL135" i="1"/>
  <c r="AK135" i="1"/>
  <c r="AG135" i="1"/>
  <c r="AD135" i="1"/>
  <c r="AC135" i="1"/>
  <c r="AJ135" i="1"/>
  <c r="AB135" i="1"/>
  <c r="C135" i="1"/>
  <c r="AF135" i="1" s="1"/>
  <c r="C134" i="1"/>
  <c r="AI134" i="1" s="1"/>
  <c r="AL133" i="1"/>
  <c r="AH133" i="1"/>
  <c r="AD133" i="1"/>
  <c r="AG133" i="1"/>
  <c r="C133" i="1"/>
  <c r="AE132" i="1"/>
  <c r="C132" i="1"/>
  <c r="AL132" i="1" s="1"/>
  <c r="AL131" i="1"/>
  <c r="AH131" i="1"/>
  <c r="AE131" i="1"/>
  <c r="AK131" i="1"/>
  <c r="AD131" i="1"/>
  <c r="AC131" i="1"/>
  <c r="AJ131" i="1"/>
  <c r="AB131" i="1"/>
  <c r="C131" i="1"/>
  <c r="AF131" i="1" s="1"/>
  <c r="AI130" i="1"/>
  <c r="C130" i="1"/>
  <c r="AL129" i="1"/>
  <c r="AH129" i="1"/>
  <c r="AD129" i="1"/>
  <c r="AG129" i="1"/>
  <c r="C129" i="1"/>
  <c r="AJ129" i="1" s="1"/>
  <c r="C128" i="1"/>
  <c r="AL128" i="1" s="1"/>
  <c r="AH127" i="1"/>
  <c r="AE127" i="1"/>
  <c r="AL127" i="1"/>
  <c r="AK127" i="1"/>
  <c r="AG127" i="1"/>
  <c r="AD127" i="1"/>
  <c r="AC127" i="1"/>
  <c r="AJ127" i="1"/>
  <c r="AB127" i="1"/>
  <c r="C127" i="1"/>
  <c r="AF127" i="1" s="1"/>
  <c r="C126" i="1"/>
  <c r="AL125" i="1"/>
  <c r="AD125" i="1"/>
  <c r="AH125" i="1"/>
  <c r="AG125" i="1"/>
  <c r="C125" i="1"/>
  <c r="C124" i="1"/>
  <c r="AH123" i="1"/>
  <c r="AE123" i="1"/>
  <c r="AL123" i="1"/>
  <c r="AK123" i="1"/>
  <c r="AD123" i="1"/>
  <c r="AC123" i="1"/>
  <c r="AJ123" i="1"/>
  <c r="AB123" i="1"/>
  <c r="C123" i="1"/>
  <c r="C122" i="1"/>
  <c r="AL121" i="1"/>
  <c r="AD121" i="1"/>
  <c r="AH121" i="1"/>
  <c r="C121" i="1"/>
  <c r="AJ121" i="1" s="1"/>
  <c r="C120" i="1"/>
  <c r="AE119" i="1"/>
  <c r="AL119" i="1"/>
  <c r="AK119" i="1"/>
  <c r="AH119" i="1"/>
  <c r="AG119" i="1"/>
  <c r="AD119" i="1"/>
  <c r="AC119" i="1"/>
  <c r="AJ119" i="1"/>
  <c r="AB119" i="1"/>
  <c r="C119" i="1"/>
  <c r="AF119" i="1" s="1"/>
  <c r="C118" i="1"/>
  <c r="AE118" i="1" s="1"/>
  <c r="AH117" i="1"/>
  <c r="AL117" i="1"/>
  <c r="AD117" i="1"/>
  <c r="C117" i="1"/>
  <c r="AJ117" i="1" s="1"/>
  <c r="C116" i="1"/>
  <c r="AE116" i="1" s="1"/>
  <c r="AE115" i="1"/>
  <c r="AL115" i="1"/>
  <c r="AK115" i="1"/>
  <c r="AG115" i="1"/>
  <c r="AD115" i="1"/>
  <c r="AC115" i="1"/>
  <c r="AJ115" i="1"/>
  <c r="AH115" i="1"/>
  <c r="AB115" i="1"/>
  <c r="C115" i="1"/>
  <c r="AF115" i="1" s="1"/>
  <c r="AJ114" i="1"/>
  <c r="AE114" i="1"/>
  <c r="C114" i="1"/>
  <c r="AH113" i="1"/>
  <c r="AD113" i="1"/>
  <c r="AL113" i="1"/>
  <c r="C113" i="1"/>
  <c r="AJ113" i="1" s="1"/>
  <c r="AF112" i="1"/>
  <c r="C112" i="1"/>
  <c r="AL111" i="1"/>
  <c r="AJ111" i="1"/>
  <c r="AD111" i="1"/>
  <c r="AB111" i="1"/>
  <c r="AK111" i="1"/>
  <c r="AH111" i="1"/>
  <c r="AE111" i="1"/>
  <c r="C111" i="1"/>
  <c r="C110" i="1"/>
  <c r="AH109" i="1"/>
  <c r="AL109" i="1"/>
  <c r="AD109" i="1"/>
  <c r="C109" i="1"/>
  <c r="AJ109" i="1" s="1"/>
  <c r="C108" i="1"/>
  <c r="AJ107" i="1"/>
  <c r="AB107" i="1"/>
  <c r="AL107" i="1"/>
  <c r="AH107" i="1"/>
  <c r="AE107" i="1"/>
  <c r="AD107" i="1"/>
  <c r="AC107" i="1"/>
  <c r="C107" i="1"/>
  <c r="C106" i="1"/>
  <c r="AL105" i="1"/>
  <c r="AH105" i="1"/>
  <c r="AD105" i="1"/>
  <c r="C105" i="1"/>
  <c r="C104" i="1"/>
  <c r="AE103" i="1"/>
  <c r="AL103" i="1"/>
  <c r="AK103" i="1"/>
  <c r="AH103" i="1"/>
  <c r="AG103" i="1"/>
  <c r="AD103" i="1"/>
  <c r="AC103" i="1"/>
  <c r="AJ103" i="1"/>
  <c r="AB103" i="1"/>
  <c r="C103" i="1"/>
  <c r="AF103" i="1" s="1"/>
  <c r="AE102" i="1"/>
  <c r="C102" i="1"/>
  <c r="AJ102" i="1" s="1"/>
  <c r="AD101" i="1"/>
  <c r="AL101" i="1"/>
  <c r="AH101" i="1"/>
  <c r="AC101" i="1"/>
  <c r="C101" i="1"/>
  <c r="C100" i="1"/>
  <c r="AL99" i="1"/>
  <c r="AJ99" i="1"/>
  <c r="AE99" i="1"/>
  <c r="AD99" i="1"/>
  <c r="AK99" i="1"/>
  <c r="AH99" i="1"/>
  <c r="AG99" i="1"/>
  <c r="AB99" i="1"/>
  <c r="C99" i="1"/>
  <c r="AF99" i="1" s="1"/>
  <c r="C98" i="1"/>
  <c r="AH97" i="1"/>
  <c r="AD97" i="1"/>
  <c r="AL97" i="1"/>
  <c r="C97" i="1"/>
  <c r="AJ97" i="1" s="1"/>
  <c r="AJ96" i="1"/>
  <c r="AF96" i="1"/>
  <c r="C96" i="1"/>
  <c r="AE95" i="1"/>
  <c r="AL95" i="1"/>
  <c r="AH95" i="1"/>
  <c r="AG95" i="1"/>
  <c r="AD95" i="1"/>
  <c r="AC95" i="1"/>
  <c r="AJ95" i="1"/>
  <c r="AB95" i="1"/>
  <c r="C95" i="1"/>
  <c r="AF95" i="1" s="1"/>
  <c r="AJ94" i="1"/>
  <c r="AB94" i="1"/>
  <c r="C94" i="1"/>
  <c r="AL93" i="1"/>
  <c r="AH93" i="1"/>
  <c r="AD93" i="1"/>
  <c r="C93" i="1"/>
  <c r="AJ93" i="1" s="1"/>
  <c r="AJ92" i="1"/>
  <c r="AI92" i="1"/>
  <c r="AF92" i="1"/>
  <c r="AB92" i="1"/>
  <c r="C92" i="1"/>
  <c r="AJ91" i="1"/>
  <c r="AE91" i="1"/>
  <c r="AL91" i="1"/>
  <c r="AK91" i="1"/>
  <c r="AH91" i="1"/>
  <c r="AG91" i="1"/>
  <c r="AD91" i="1"/>
  <c r="AB91" i="1"/>
  <c r="C91" i="1"/>
  <c r="AF91" i="1" s="1"/>
  <c r="AF90" i="1"/>
  <c r="AB90" i="1"/>
  <c r="C90" i="1"/>
  <c r="AL89" i="1"/>
  <c r="AH89" i="1"/>
  <c r="AD89" i="1"/>
  <c r="C89" i="1"/>
  <c r="AJ89" i="1" s="1"/>
  <c r="AB88" i="1"/>
  <c r="C88" i="1"/>
  <c r="AJ87" i="1"/>
  <c r="AD87" i="1"/>
  <c r="AB87" i="1"/>
  <c r="AL87" i="1"/>
  <c r="AK87" i="1"/>
  <c r="AE87" i="1"/>
  <c r="AH87" i="1"/>
  <c r="C87" i="1"/>
  <c r="AF87" i="1" s="1"/>
  <c r="C86" i="1"/>
  <c r="AL85" i="1"/>
  <c r="AH85" i="1"/>
  <c r="AD85" i="1"/>
  <c r="C85" i="1"/>
  <c r="AJ85" i="1" s="1"/>
  <c r="AF84" i="1"/>
  <c r="C84" i="1"/>
  <c r="AH83" i="1"/>
  <c r="AL83" i="1"/>
  <c r="AE83" i="1"/>
  <c r="AD83" i="1"/>
  <c r="AJ83" i="1"/>
  <c r="AB83" i="1"/>
  <c r="C83" i="1"/>
  <c r="AF83" i="1" s="1"/>
  <c r="AJ82" i="1"/>
  <c r="AE82" i="1"/>
  <c r="C82" i="1"/>
  <c r="AL81" i="1"/>
  <c r="AH81" i="1"/>
  <c r="AG81" i="1"/>
  <c r="AD81" i="1"/>
  <c r="C81" i="1"/>
  <c r="AJ81" i="1" s="1"/>
  <c r="AJ80" i="1"/>
  <c r="AF80" i="1"/>
  <c r="C80" i="1"/>
  <c r="AJ79" i="1"/>
  <c r="AE79" i="1"/>
  <c r="AL79" i="1"/>
  <c r="AK79" i="1"/>
  <c r="AH79" i="1"/>
  <c r="AG79" i="1"/>
  <c r="AD79" i="1"/>
  <c r="AC79" i="1"/>
  <c r="AB79" i="1"/>
  <c r="C79" i="1"/>
  <c r="AF79" i="1" s="1"/>
  <c r="AJ78" i="1"/>
  <c r="AF78" i="1"/>
  <c r="AB78" i="1"/>
  <c r="C78" i="1"/>
  <c r="AL77" i="1"/>
  <c r="AK77" i="1"/>
  <c r="AH77" i="1"/>
  <c r="AD77" i="1"/>
  <c r="C77" i="1"/>
  <c r="AJ77" i="1" s="1"/>
  <c r="AJ76" i="1"/>
  <c r="AB76" i="1"/>
  <c r="C76" i="1"/>
  <c r="AJ75" i="1"/>
  <c r="AE75" i="1"/>
  <c r="AD75" i="1"/>
  <c r="AB75" i="1"/>
  <c r="AL75" i="1"/>
  <c r="AK75" i="1"/>
  <c r="AH75" i="1"/>
  <c r="AG75" i="1"/>
  <c r="AC75" i="1"/>
  <c r="C75" i="1"/>
  <c r="AF75" i="1" s="1"/>
  <c r="AB74" i="1"/>
  <c r="C74" i="1"/>
  <c r="AL73" i="1"/>
  <c r="AH73" i="1"/>
  <c r="AD73" i="1"/>
  <c r="C73" i="1"/>
  <c r="AJ73" i="1" s="1"/>
  <c r="AF72" i="1"/>
  <c r="AB72" i="1"/>
  <c r="C72" i="1"/>
  <c r="AJ71" i="1"/>
  <c r="AH71" i="1"/>
  <c r="AD71" i="1"/>
  <c r="AL71" i="1"/>
  <c r="AE71" i="1"/>
  <c r="AB71" i="1"/>
  <c r="C71" i="1"/>
  <c r="AF71" i="1" s="1"/>
  <c r="AF70" i="1"/>
  <c r="C70" i="1"/>
  <c r="AL69" i="1"/>
  <c r="AH69" i="1"/>
  <c r="AD69" i="1"/>
  <c r="C69" i="1"/>
  <c r="AJ69" i="1" s="1"/>
  <c r="C68" i="1"/>
  <c r="AJ67" i="1"/>
  <c r="AH67" i="1"/>
  <c r="AB67" i="1"/>
  <c r="AL67" i="1"/>
  <c r="AE67" i="1"/>
  <c r="AD67" i="1"/>
  <c r="AC67" i="1"/>
  <c r="C67" i="1"/>
  <c r="AF67" i="1" s="1"/>
  <c r="AJ66" i="1"/>
  <c r="AF66" i="1"/>
  <c r="C66" i="1"/>
  <c r="AL65" i="1"/>
  <c r="AH65" i="1"/>
  <c r="AD65" i="1"/>
  <c r="C65" i="1"/>
  <c r="AJ65" i="1" s="1"/>
  <c r="AJ64" i="1"/>
  <c r="C64" i="1"/>
  <c r="AL63" i="1"/>
  <c r="AG63" i="1"/>
  <c r="AJ63" i="1"/>
  <c r="AH63" i="1"/>
  <c r="AE63" i="1"/>
  <c r="AD63" i="1"/>
  <c r="AB63" i="1"/>
  <c r="C63" i="1"/>
  <c r="AF63" i="1" s="1"/>
  <c r="AF62" i="1"/>
  <c r="C62" i="1"/>
  <c r="AL61" i="1"/>
  <c r="AK61" i="1"/>
  <c r="AC61" i="1"/>
  <c r="AF61" i="1"/>
  <c r="AD61" i="1"/>
  <c r="C61" i="1"/>
  <c r="AG61" i="1" s="1"/>
  <c r="C60" i="1"/>
  <c r="AL59" i="1"/>
  <c r="AG59" i="1"/>
  <c r="AJ59" i="1"/>
  <c r="AH59" i="1"/>
  <c r="AE59" i="1"/>
  <c r="AD59" i="1"/>
  <c r="AB59" i="1"/>
  <c r="C59" i="1"/>
  <c r="AF59" i="1" s="1"/>
  <c r="AF58" i="1"/>
  <c r="C58" i="1"/>
  <c r="AL57" i="1"/>
  <c r="AK57" i="1"/>
  <c r="AC57" i="1"/>
  <c r="AF57" i="1"/>
  <c r="AD57" i="1"/>
  <c r="C57" i="1"/>
  <c r="AG57" i="1" s="1"/>
  <c r="C56" i="1"/>
  <c r="AL55" i="1"/>
  <c r="AG55" i="1"/>
  <c r="AJ55" i="1"/>
  <c r="AH55" i="1"/>
  <c r="AE55" i="1"/>
  <c r="AD55" i="1"/>
  <c r="AB55" i="1"/>
  <c r="C55" i="1"/>
  <c r="AF55" i="1" s="1"/>
  <c r="AF54" i="1"/>
  <c r="C54" i="1"/>
  <c r="AL53" i="1"/>
  <c r="AK53" i="1"/>
  <c r="AC53" i="1"/>
  <c r="AF53" i="1"/>
  <c r="AD53" i="1"/>
  <c r="C53" i="1"/>
  <c r="AG53" i="1" s="1"/>
  <c r="C52" i="1"/>
  <c r="AL51" i="1"/>
  <c r="AG51" i="1"/>
  <c r="AJ51" i="1"/>
  <c r="AH51" i="1"/>
  <c r="AE51" i="1"/>
  <c r="AD51" i="1"/>
  <c r="AB51" i="1"/>
  <c r="C51" i="1"/>
  <c r="AF51" i="1" s="1"/>
  <c r="AF50" i="1"/>
  <c r="C50" i="1"/>
  <c r="AL49" i="1"/>
  <c r="AK49" i="1"/>
  <c r="AC49" i="1"/>
  <c r="AF49" i="1"/>
  <c r="AD49" i="1"/>
  <c r="C49" i="1"/>
  <c r="AG49" i="1" s="1"/>
  <c r="C48" i="1"/>
  <c r="AL47" i="1"/>
  <c r="AG47" i="1"/>
  <c r="AJ47" i="1"/>
  <c r="AH47" i="1"/>
  <c r="AE47" i="1"/>
  <c r="AD47" i="1"/>
  <c r="AB47" i="1"/>
  <c r="C47" i="1"/>
  <c r="AF47" i="1" s="1"/>
  <c r="AF46" i="1"/>
  <c r="C46" i="1"/>
  <c r="AL45" i="1"/>
  <c r="AK45" i="1"/>
  <c r="AC45" i="1"/>
  <c r="AF45" i="1"/>
  <c r="AD45" i="1"/>
  <c r="C45" i="1"/>
  <c r="AG45" i="1" s="1"/>
  <c r="C44" i="1"/>
  <c r="AL43" i="1"/>
  <c r="AG43" i="1"/>
  <c r="AJ43" i="1"/>
  <c r="AH43" i="1"/>
  <c r="AE43" i="1"/>
  <c r="AD43" i="1"/>
  <c r="AB43" i="1"/>
  <c r="C43" i="1"/>
  <c r="AF43" i="1" s="1"/>
  <c r="AF42" i="1"/>
  <c r="C42" i="1"/>
  <c r="AL41" i="1"/>
  <c r="AK41" i="1"/>
  <c r="AC41" i="1"/>
  <c r="AF41" i="1"/>
  <c r="AD41" i="1"/>
  <c r="C41" i="1"/>
  <c r="AG41" i="1" s="1"/>
  <c r="C40" i="1"/>
  <c r="AL39" i="1"/>
  <c r="AG39" i="1"/>
  <c r="AJ39" i="1"/>
  <c r="AH39" i="1"/>
  <c r="AE39" i="1"/>
  <c r="AD39" i="1"/>
  <c r="AB39" i="1"/>
  <c r="C39" i="1"/>
  <c r="AF39" i="1" s="1"/>
  <c r="AF38" i="1"/>
  <c r="C38" i="1"/>
  <c r="AL37" i="1"/>
  <c r="AK37" i="1"/>
  <c r="AC37" i="1"/>
  <c r="AF37" i="1"/>
  <c r="AD37" i="1"/>
  <c r="C37" i="1"/>
  <c r="AG37" i="1" s="1"/>
  <c r="C36" i="1"/>
  <c r="AL35" i="1"/>
  <c r="AG35" i="1"/>
  <c r="AJ35" i="1"/>
  <c r="AH35" i="1"/>
  <c r="AE35" i="1"/>
  <c r="AD35" i="1"/>
  <c r="AB35" i="1"/>
  <c r="C35" i="1"/>
  <c r="AF35" i="1" s="1"/>
  <c r="AF34" i="1"/>
  <c r="C34" i="1"/>
  <c r="AL33" i="1"/>
  <c r="AK33" i="1"/>
  <c r="AC33" i="1"/>
  <c r="AF33" i="1"/>
  <c r="AD33" i="1"/>
  <c r="C33" i="1"/>
  <c r="AG33" i="1" s="1"/>
  <c r="C32" i="1"/>
  <c r="AL31" i="1"/>
  <c r="AG31" i="1"/>
  <c r="AJ31" i="1"/>
  <c r="AH31" i="1"/>
  <c r="AE31" i="1"/>
  <c r="AD31" i="1"/>
  <c r="AB31" i="1"/>
  <c r="C31" i="1"/>
  <c r="AF31" i="1" s="1"/>
  <c r="AF30" i="1"/>
  <c r="C30" i="1"/>
  <c r="AL29" i="1"/>
  <c r="AK29" i="1"/>
  <c r="AC29" i="1"/>
  <c r="AF29" i="1"/>
  <c r="AD29" i="1"/>
  <c r="C29" i="1"/>
  <c r="AG29" i="1" s="1"/>
  <c r="C28" i="1"/>
  <c r="AL27" i="1"/>
  <c r="AG27" i="1"/>
  <c r="AJ27" i="1"/>
  <c r="AH27" i="1"/>
  <c r="AE27" i="1"/>
  <c r="AD27" i="1"/>
  <c r="AB27" i="1"/>
  <c r="C27" i="1"/>
  <c r="AF27" i="1" s="1"/>
  <c r="AF26" i="1"/>
  <c r="C26" i="1"/>
  <c r="AL25" i="1"/>
  <c r="AK25" i="1"/>
  <c r="AC25" i="1"/>
  <c r="AF25" i="1"/>
  <c r="AD25" i="1"/>
  <c r="C25" i="1"/>
  <c r="AG25" i="1" s="1"/>
  <c r="C24" i="1"/>
  <c r="AL23" i="1"/>
  <c r="AG23" i="1"/>
  <c r="AJ23" i="1"/>
  <c r="AH23" i="1"/>
  <c r="AE23" i="1"/>
  <c r="AD23" i="1"/>
  <c r="AB23" i="1"/>
  <c r="C23" i="1"/>
  <c r="AF23" i="1" s="1"/>
  <c r="AF22" i="1"/>
  <c r="C22" i="1"/>
  <c r="AL21" i="1"/>
  <c r="AK21" i="1"/>
  <c r="AC21" i="1"/>
  <c r="AF21" i="1"/>
  <c r="AD21" i="1"/>
  <c r="C21" i="1"/>
  <c r="AG21" i="1" s="1"/>
  <c r="C20" i="1"/>
  <c r="AL19" i="1"/>
  <c r="AG19" i="1"/>
  <c r="AJ19" i="1"/>
  <c r="AH19" i="1"/>
  <c r="AE19" i="1"/>
  <c r="AD19" i="1"/>
  <c r="AB19" i="1"/>
  <c r="C19" i="1"/>
  <c r="AF19" i="1" s="1"/>
  <c r="AF18" i="1"/>
  <c r="C18" i="1"/>
  <c r="AL17" i="1"/>
  <c r="AK17" i="1"/>
  <c r="AC17" i="1"/>
  <c r="AF17" i="1"/>
  <c r="AD17" i="1"/>
  <c r="C17" i="1"/>
  <c r="AG17" i="1" s="1"/>
  <c r="C16" i="1"/>
  <c r="AL15" i="1"/>
  <c r="AG15" i="1"/>
  <c r="AJ15" i="1"/>
  <c r="AH15" i="1"/>
  <c r="AE15" i="1"/>
  <c r="AD15" i="1"/>
  <c r="AB15" i="1"/>
  <c r="C15" i="1"/>
  <c r="AF15" i="1" s="1"/>
  <c r="AF14" i="1"/>
  <c r="C14" i="1"/>
  <c r="AL13" i="1"/>
  <c r="AK13" i="1"/>
  <c r="AC13" i="1"/>
  <c r="AF13" i="1"/>
  <c r="AD13" i="1"/>
  <c r="C13" i="1"/>
  <c r="AG13" i="1" s="1"/>
  <c r="C12" i="1"/>
  <c r="AL11" i="1"/>
  <c r="AG11" i="1"/>
  <c r="AJ11" i="1"/>
  <c r="AH11" i="1"/>
  <c r="AE11" i="1"/>
  <c r="AD11" i="1"/>
  <c r="AB11" i="1"/>
  <c r="C11" i="1"/>
  <c r="AF11" i="1" s="1"/>
  <c r="AF10" i="1"/>
  <c r="C10" i="1"/>
  <c r="AL9" i="1"/>
  <c r="AK9" i="1"/>
  <c r="AC9" i="1"/>
  <c r="AF9" i="1"/>
  <c r="AD9" i="1"/>
  <c r="C9" i="1"/>
  <c r="AG9" i="1" s="1"/>
  <c r="C8" i="1"/>
  <c r="AL7" i="1"/>
  <c r="AG7" i="1"/>
  <c r="AJ7" i="1"/>
  <c r="AH7" i="1"/>
  <c r="AE7" i="1"/>
  <c r="AD7" i="1"/>
  <c r="AB7" i="1"/>
  <c r="C7" i="1"/>
  <c r="AF7" i="1" s="1"/>
  <c r="AF6" i="1"/>
  <c r="C6" i="1"/>
  <c r="AL5" i="1"/>
  <c r="AK5" i="1"/>
  <c r="AC5" i="1"/>
  <c r="AF5" i="1"/>
  <c r="AD5" i="1"/>
  <c r="C5" i="1"/>
  <c r="AG5" i="1" s="1"/>
  <c r="C4" i="1"/>
  <c r="AL3" i="1"/>
  <c r="AG3" i="1"/>
  <c r="AJ3" i="1"/>
  <c r="AH3" i="1"/>
  <c r="AE3" i="1"/>
  <c r="AD3" i="1"/>
  <c r="AB3" i="1"/>
  <c r="C3" i="1"/>
  <c r="AF3" i="1" s="1"/>
  <c r="C13" i="2" l="1"/>
  <c r="C17" i="2" s="1"/>
  <c r="C10" i="2" s="1"/>
  <c r="B15" i="2"/>
  <c r="C15" i="2"/>
  <c r="B13" i="2"/>
  <c r="B17" i="2" s="1"/>
  <c r="B10" i="2" s="1"/>
  <c r="AB4" i="1"/>
  <c r="AC46" i="1"/>
  <c r="AI82" i="1"/>
  <c r="AG6" i="1"/>
  <c r="AK8" i="1"/>
  <c r="AE49" i="1"/>
  <c r="AC76" i="1"/>
  <c r="AL18" i="1"/>
  <c r="AJ70" i="1"/>
  <c r="AJ118" i="1"/>
  <c r="AG14" i="1"/>
  <c r="AI49" i="1"/>
  <c r="AG78" i="1"/>
  <c r="AI57" i="1"/>
  <c r="AB44" i="1"/>
  <c r="AI86" i="1"/>
  <c r="AG12" i="1"/>
  <c r="AI29" i="1"/>
  <c r="AF48" i="1"/>
  <c r="AI81" i="1"/>
  <c r="AF134" i="1"/>
  <c r="AG56" i="1"/>
  <c r="AC18" i="1"/>
  <c r="AL58" i="1"/>
  <c r="AL68" i="1"/>
  <c r="AC4" i="1"/>
  <c r="AH6" i="1"/>
  <c r="AC6" i="1"/>
  <c r="AI6" i="1"/>
  <c r="AC8" i="1"/>
  <c r="AH10" i="1"/>
  <c r="AC10" i="1"/>
  <c r="AI10" i="1"/>
  <c r="AC12" i="1"/>
  <c r="AH14" i="1"/>
  <c r="AC14" i="1"/>
  <c r="AI14" i="1"/>
  <c r="AC16" i="1"/>
  <c r="AH18" i="1"/>
  <c r="AI18" i="1"/>
  <c r="AC20" i="1"/>
  <c r="AH22" i="1"/>
  <c r="AC22" i="1"/>
  <c r="AI22" i="1"/>
  <c r="AC24" i="1"/>
  <c r="AH26" i="1"/>
  <c r="AC26" i="1"/>
  <c r="AI26" i="1"/>
  <c r="AC28" i="1"/>
  <c r="AH30" i="1"/>
  <c r="AC30" i="1"/>
  <c r="AI30" i="1"/>
  <c r="AC32" i="1"/>
  <c r="AH34" i="1"/>
  <c r="AC34" i="1"/>
  <c r="AI34" i="1"/>
  <c r="AC36" i="1"/>
  <c r="AH38" i="1"/>
  <c r="AC38" i="1"/>
  <c r="AI38" i="1"/>
  <c r="AC40" i="1"/>
  <c r="AH42" i="1"/>
  <c r="AC42" i="1"/>
  <c r="AI42" i="1"/>
  <c r="AC44" i="1"/>
  <c r="AH46" i="1"/>
  <c r="AI46" i="1"/>
  <c r="AC48" i="1"/>
  <c r="AH50" i="1"/>
  <c r="AC50" i="1"/>
  <c r="AI50" i="1"/>
  <c r="AC52" i="1"/>
  <c r="AH54" i="1"/>
  <c r="AC54" i="1"/>
  <c r="AI54" i="1"/>
  <c r="AC56" i="1"/>
  <c r="AH58" i="1"/>
  <c r="AC58" i="1"/>
  <c r="AI58" i="1"/>
  <c r="AC60" i="1"/>
  <c r="AH62" i="1"/>
  <c r="AC62" i="1"/>
  <c r="AI62" i="1"/>
  <c r="AF64" i="1"/>
  <c r="AC65" i="1"/>
  <c r="AD66" i="1"/>
  <c r="AK71" i="1"/>
  <c r="AI72" i="1"/>
  <c r="AE76" i="1"/>
  <c r="AH80" i="1"/>
  <c r="AK80" i="1"/>
  <c r="AF82" i="1"/>
  <c r="AG84" i="1"/>
  <c r="AB86" i="1"/>
  <c r="AG87" i="1"/>
  <c r="AK89" i="1"/>
  <c r="AI90" i="1"/>
  <c r="AC91" i="1"/>
  <c r="AG93" i="1"/>
  <c r="AE94" i="1"/>
  <c r="AC97" i="1"/>
  <c r="AC99" i="1"/>
  <c r="AL100" i="1"/>
  <c r="AD100" i="1"/>
  <c r="AG100" i="1"/>
  <c r="AB100" i="1"/>
  <c r="AC100" i="1"/>
  <c r="AE108" i="1"/>
  <c r="AG109" i="1"/>
  <c r="AJ110" i="1"/>
  <c r="AG111" i="1"/>
  <c r="AG117" i="1"/>
  <c r="AC121" i="1"/>
  <c r="AG123" i="1"/>
  <c r="AJ125" i="1"/>
  <c r="AK125" i="1"/>
  <c r="AD130" i="1"/>
  <c r="AK130" i="1"/>
  <c r="AC130" i="1"/>
  <c r="AF130" i="1"/>
  <c r="AJ130" i="1"/>
  <c r="AB130" i="1"/>
  <c r="AC137" i="1"/>
  <c r="AB150" i="1"/>
  <c r="AD151" i="1"/>
  <c r="AJ154" i="1"/>
  <c r="AG170" i="1"/>
  <c r="AG113" i="1"/>
  <c r="AJ190" i="1"/>
  <c r="AK3" i="1"/>
  <c r="AF4" i="1"/>
  <c r="AI5" i="1"/>
  <c r="AL6" i="1"/>
  <c r="AJ6" i="1"/>
  <c r="AK7" i="1"/>
  <c r="AF8" i="1"/>
  <c r="AE8" i="1"/>
  <c r="AI9" i="1"/>
  <c r="AL10" i="1"/>
  <c r="AJ10" i="1"/>
  <c r="AK11" i="1"/>
  <c r="AF12" i="1"/>
  <c r="AE12" i="1"/>
  <c r="AI13" i="1"/>
  <c r="AL14" i="1"/>
  <c r="AJ14" i="1"/>
  <c r="AK15" i="1"/>
  <c r="AF16" i="1"/>
  <c r="AE16" i="1"/>
  <c r="AI17" i="1"/>
  <c r="AJ18" i="1"/>
  <c r="AK19" i="1"/>
  <c r="AF20" i="1"/>
  <c r="AE20" i="1"/>
  <c r="AI21" i="1"/>
  <c r="AL22" i="1"/>
  <c r="AJ22" i="1"/>
  <c r="AK23" i="1"/>
  <c r="AF24" i="1"/>
  <c r="AE24" i="1"/>
  <c r="AI25" i="1"/>
  <c r="AL26" i="1"/>
  <c r="AK27" i="1"/>
  <c r="AF28" i="1"/>
  <c r="AE28" i="1"/>
  <c r="AL30" i="1"/>
  <c r="AJ30" i="1"/>
  <c r="AK31" i="1"/>
  <c r="AF32" i="1"/>
  <c r="AE32" i="1"/>
  <c r="AI33" i="1"/>
  <c r="AL34" i="1"/>
  <c r="AJ34" i="1"/>
  <c r="AK35" i="1"/>
  <c r="AF36" i="1"/>
  <c r="AI37" i="1"/>
  <c r="AL38" i="1"/>
  <c r="AJ38" i="1"/>
  <c r="AK39" i="1"/>
  <c r="AF40" i="1"/>
  <c r="AE40" i="1"/>
  <c r="AI41" i="1"/>
  <c r="AL42" i="1"/>
  <c r="AJ42" i="1"/>
  <c r="AK43" i="1"/>
  <c r="AF44" i="1"/>
  <c r="AE44" i="1"/>
  <c r="AI45" i="1"/>
  <c r="AL46" i="1"/>
  <c r="AJ46" i="1"/>
  <c r="AK47" i="1"/>
  <c r="AE48" i="1"/>
  <c r="AL50" i="1"/>
  <c r="AJ50" i="1"/>
  <c r="AK51" i="1"/>
  <c r="AF52" i="1"/>
  <c r="AE52" i="1"/>
  <c r="AI53" i="1"/>
  <c r="AL54" i="1"/>
  <c r="AJ54" i="1"/>
  <c r="AK55" i="1"/>
  <c r="AF56" i="1"/>
  <c r="AE56" i="1"/>
  <c r="AK59" i="1"/>
  <c r="AF60" i="1"/>
  <c r="AE60" i="1"/>
  <c r="AI61" i="1"/>
  <c r="AL62" i="1"/>
  <c r="AJ62" i="1"/>
  <c r="AK63" i="1"/>
  <c r="AG67" i="1"/>
  <c r="AC68" i="1"/>
  <c r="AK69" i="1"/>
  <c r="AI70" i="1"/>
  <c r="AC71" i="1"/>
  <c r="AJ72" i="1"/>
  <c r="AG73" i="1"/>
  <c r="AC77" i="1"/>
  <c r="AH78" i="1"/>
  <c r="AC78" i="1"/>
  <c r="AL78" i="1"/>
  <c r="AD78" i="1"/>
  <c r="AK78" i="1"/>
  <c r="AG82" i="1"/>
  <c r="AK83" i="1"/>
  <c r="AJ90" i="1"/>
  <c r="AD92" i="1"/>
  <c r="AG92" i="1"/>
  <c r="AH92" i="1"/>
  <c r="AC92" i="1"/>
  <c r="AK92" i="1"/>
  <c r="AF94" i="1"/>
  <c r="AG105" i="1"/>
  <c r="AI106" i="1"/>
  <c r="AJ106" i="1"/>
  <c r="AG107" i="1"/>
  <c r="AF111" i="1"/>
  <c r="AF123" i="1"/>
  <c r="AE124" i="1"/>
  <c r="AI126" i="1"/>
  <c r="AF144" i="1"/>
  <c r="AI163" i="1"/>
  <c r="AE98" i="1"/>
  <c r="AD104" i="1"/>
  <c r="AC3" i="1"/>
  <c r="AB5" i="1"/>
  <c r="AE5" i="1"/>
  <c r="AH5" i="1"/>
  <c r="AD6" i="1"/>
  <c r="AB6" i="1"/>
  <c r="AK6" i="1"/>
  <c r="AC7" i="1"/>
  <c r="AB9" i="1"/>
  <c r="AE9" i="1"/>
  <c r="AH9" i="1"/>
  <c r="AD10" i="1"/>
  <c r="AB10" i="1"/>
  <c r="AK10" i="1"/>
  <c r="AC11" i="1"/>
  <c r="AB13" i="1"/>
  <c r="AE13" i="1"/>
  <c r="AH13" i="1"/>
  <c r="AD14" i="1"/>
  <c r="AB14" i="1"/>
  <c r="AK14" i="1"/>
  <c r="AC15" i="1"/>
  <c r="AB17" i="1"/>
  <c r="AE17" i="1"/>
  <c r="AH17" i="1"/>
  <c r="AD18" i="1"/>
  <c r="AB18" i="1"/>
  <c r="AC19" i="1"/>
  <c r="AB21" i="1"/>
  <c r="AE21" i="1"/>
  <c r="AH21" i="1"/>
  <c r="AD22" i="1"/>
  <c r="AB22" i="1"/>
  <c r="AK22" i="1"/>
  <c r="AC23" i="1"/>
  <c r="AB25" i="1"/>
  <c r="AE25" i="1"/>
  <c r="AH25" i="1"/>
  <c r="AD26" i="1"/>
  <c r="AK26" i="1"/>
  <c r="AC27" i="1"/>
  <c r="AB29" i="1"/>
  <c r="AE29" i="1"/>
  <c r="AH29" i="1"/>
  <c r="AD30" i="1"/>
  <c r="AB30" i="1"/>
  <c r="AK30" i="1"/>
  <c r="AC31" i="1"/>
  <c r="AB33" i="1"/>
  <c r="AE33" i="1"/>
  <c r="AH33" i="1"/>
  <c r="AD34" i="1"/>
  <c r="AB34" i="1"/>
  <c r="AK34" i="1"/>
  <c r="AC35" i="1"/>
  <c r="AB37" i="1"/>
  <c r="AE37" i="1"/>
  <c r="AH37" i="1"/>
  <c r="AD38" i="1"/>
  <c r="AB38" i="1"/>
  <c r="AK38" i="1"/>
  <c r="AC39" i="1"/>
  <c r="AB41" i="1"/>
  <c r="AE41" i="1"/>
  <c r="AH41" i="1"/>
  <c r="AD42" i="1"/>
  <c r="AB42" i="1"/>
  <c r="AK42" i="1"/>
  <c r="AC43" i="1"/>
  <c r="AB45" i="1"/>
  <c r="AE45" i="1"/>
  <c r="AH45" i="1"/>
  <c r="AD46" i="1"/>
  <c r="AB46" i="1"/>
  <c r="AK46" i="1"/>
  <c r="AC47" i="1"/>
  <c r="AB49" i="1"/>
  <c r="AH49" i="1"/>
  <c r="AD50" i="1"/>
  <c r="AB50" i="1"/>
  <c r="AC51" i="1"/>
  <c r="AB53" i="1"/>
  <c r="AE53" i="1"/>
  <c r="AH53" i="1"/>
  <c r="AD54" i="1"/>
  <c r="AB54" i="1"/>
  <c r="AK54" i="1"/>
  <c r="AC55" i="1"/>
  <c r="AB57" i="1"/>
  <c r="AE57" i="1"/>
  <c r="AH57" i="1"/>
  <c r="AD58" i="1"/>
  <c r="AK58" i="1"/>
  <c r="AC59" i="1"/>
  <c r="AB61" i="1"/>
  <c r="AE61" i="1"/>
  <c r="AH61" i="1"/>
  <c r="AD62" i="1"/>
  <c r="AB62" i="1"/>
  <c r="AK62" i="1"/>
  <c r="AC63" i="1"/>
  <c r="AI64" i="1"/>
  <c r="AC66" i="1"/>
  <c r="AE68" i="1"/>
  <c r="AD72" i="1"/>
  <c r="AG72" i="1"/>
  <c r="AH72" i="1"/>
  <c r="AC72" i="1"/>
  <c r="AF74" i="1"/>
  <c r="AC80" i="1"/>
  <c r="AK81" i="1"/>
  <c r="AC83" i="1"/>
  <c r="AJ84" i="1"/>
  <c r="AG85" i="1"/>
  <c r="AC89" i="1"/>
  <c r="AH90" i="1"/>
  <c r="AC90" i="1"/>
  <c r="AL90" i="1"/>
  <c r="AD90" i="1"/>
  <c r="AG90" i="1"/>
  <c r="AK90" i="1"/>
  <c r="AK95" i="1"/>
  <c r="AI96" i="1"/>
  <c r="AF100" i="1"/>
  <c r="AG101" i="1"/>
  <c r="AF104" i="1"/>
  <c r="AF107" i="1"/>
  <c r="AJ108" i="1"/>
  <c r="AI112" i="1"/>
  <c r="AK113" i="1"/>
  <c r="AH114" i="1"/>
  <c r="AL114" i="1"/>
  <c r="AD114" i="1"/>
  <c r="AG114" i="1"/>
  <c r="AC114" i="1"/>
  <c r="AF114" i="1"/>
  <c r="AB114" i="1"/>
  <c r="AL116" i="1"/>
  <c r="AD116" i="1"/>
  <c r="AK116" i="1"/>
  <c r="AH116" i="1"/>
  <c r="AG116" i="1"/>
  <c r="AJ116" i="1"/>
  <c r="AB116" i="1"/>
  <c r="AF116" i="1"/>
  <c r="AH118" i="1"/>
  <c r="AB118" i="1"/>
  <c r="AL118" i="1"/>
  <c r="AD118" i="1"/>
  <c r="AK118" i="1"/>
  <c r="AC118" i="1"/>
  <c r="AF118" i="1"/>
  <c r="AC125" i="1"/>
  <c r="AK129" i="1"/>
  <c r="AH134" i="1"/>
  <c r="AL134" i="1"/>
  <c r="AD134" i="1"/>
  <c r="AK134" i="1"/>
  <c r="AC134" i="1"/>
  <c r="AJ134" i="1"/>
  <c r="AB134" i="1"/>
  <c r="AE134" i="1"/>
  <c r="AB146" i="1"/>
  <c r="AD147" i="1"/>
  <c r="AF171" i="1"/>
  <c r="AB172" i="1"/>
  <c r="AE64" i="1"/>
  <c r="AH179" i="1"/>
  <c r="AG65" i="1"/>
  <c r="AE66" i="1"/>
  <c r="AC69" i="1"/>
  <c r="AH70" i="1"/>
  <c r="AL70" i="1"/>
  <c r="AI76" i="1"/>
  <c r="AE80" i="1"/>
  <c r="AL84" i="1"/>
  <c r="AH84" i="1"/>
  <c r="AK84" i="1"/>
  <c r="AF86" i="1"/>
  <c r="AK93" i="1"/>
  <c r="AI94" i="1"/>
  <c r="AG97" i="1"/>
  <c r="AJ104" i="1"/>
  <c r="AK109" i="1"/>
  <c r="AH110" i="1"/>
  <c r="AL110" i="1"/>
  <c r="AG110" i="1"/>
  <c r="AK110" i="1"/>
  <c r="AI116" i="1"/>
  <c r="AK117" i="1"/>
  <c r="AI118" i="1"/>
  <c r="AG121" i="1"/>
  <c r="AI122" i="1"/>
  <c r="AL124" i="1"/>
  <c r="AE126" i="1"/>
  <c r="AE128" i="1"/>
  <c r="AI78" i="1"/>
  <c r="AC85" i="1"/>
  <c r="AL4" i="1"/>
  <c r="AD4" i="1"/>
  <c r="AG4" i="1"/>
  <c r="AJ4" i="1"/>
  <c r="AL8" i="1"/>
  <c r="AD8" i="1"/>
  <c r="AG8" i="1"/>
  <c r="AJ8" i="1"/>
  <c r="AH8" i="1"/>
  <c r="AL12" i="1"/>
  <c r="AD12" i="1"/>
  <c r="AJ12" i="1"/>
  <c r="AH12" i="1"/>
  <c r="AL16" i="1"/>
  <c r="AD16" i="1"/>
  <c r="AG16" i="1"/>
  <c r="AJ16" i="1"/>
  <c r="AH16" i="1"/>
  <c r="AL20" i="1"/>
  <c r="AD20" i="1"/>
  <c r="AG20" i="1"/>
  <c r="AJ20" i="1"/>
  <c r="AL24" i="1"/>
  <c r="AD24" i="1"/>
  <c r="AG24" i="1"/>
  <c r="AJ24" i="1"/>
  <c r="AH24" i="1"/>
  <c r="AL28" i="1"/>
  <c r="AD28" i="1"/>
  <c r="AG28" i="1"/>
  <c r="AJ28" i="1"/>
  <c r="AH28" i="1"/>
  <c r="AL32" i="1"/>
  <c r="AD32" i="1"/>
  <c r="AG32" i="1"/>
  <c r="AJ32" i="1"/>
  <c r="AH32" i="1"/>
  <c r="AL36" i="1"/>
  <c r="AD36" i="1"/>
  <c r="AG36" i="1"/>
  <c r="AJ36" i="1"/>
  <c r="AL40" i="1"/>
  <c r="AD40" i="1"/>
  <c r="AG40" i="1"/>
  <c r="AJ40" i="1"/>
  <c r="AH40" i="1"/>
  <c r="AL44" i="1"/>
  <c r="AD44" i="1"/>
  <c r="AG44" i="1"/>
  <c r="AJ44" i="1"/>
  <c r="AH44" i="1"/>
  <c r="AL48" i="1"/>
  <c r="AD48" i="1"/>
  <c r="AG48" i="1"/>
  <c r="AJ48" i="1"/>
  <c r="AH48" i="1"/>
  <c r="AL52" i="1"/>
  <c r="AD52" i="1"/>
  <c r="AG52" i="1"/>
  <c r="AJ52" i="1"/>
  <c r="AL56" i="1"/>
  <c r="AD56" i="1"/>
  <c r="AJ56" i="1"/>
  <c r="AH56" i="1"/>
  <c r="AL60" i="1"/>
  <c r="AD60" i="1"/>
  <c r="AG60" i="1"/>
  <c r="AJ60" i="1"/>
  <c r="AH60" i="1"/>
  <c r="AL64" i="1"/>
  <c r="AD64" i="1"/>
  <c r="AH64" i="1"/>
  <c r="AC64" i="1"/>
  <c r="AK64" i="1"/>
  <c r="AG68" i="1"/>
  <c r="AG71" i="1"/>
  <c r="AK73" i="1"/>
  <c r="AI74" i="1"/>
  <c r="AG77" i="1"/>
  <c r="AE78" i="1"/>
  <c r="AC81" i="1"/>
  <c r="AH82" i="1"/>
  <c r="AC82" i="1"/>
  <c r="AL82" i="1"/>
  <c r="AD82" i="1"/>
  <c r="AK82" i="1"/>
  <c r="AI88" i="1"/>
  <c r="AE92" i="1"/>
  <c r="AL96" i="1"/>
  <c r="AD96" i="1"/>
  <c r="AH96" i="1"/>
  <c r="AC96" i="1"/>
  <c r="AJ100" i="1"/>
  <c r="AK104" i="1"/>
  <c r="AJ105" i="1"/>
  <c r="AK105" i="1"/>
  <c r="AH106" i="1"/>
  <c r="AL106" i="1"/>
  <c r="AD106" i="1"/>
  <c r="AG106" i="1"/>
  <c r="AC106" i="1"/>
  <c r="AF106" i="1"/>
  <c r="AB106" i="1"/>
  <c r="AE110" i="1"/>
  <c r="AC113" i="1"/>
  <c r="AE120" i="1"/>
  <c r="AH122" i="1"/>
  <c r="AL122" i="1"/>
  <c r="AK122" i="1"/>
  <c r="AC122" i="1"/>
  <c r="AF122" i="1"/>
  <c r="AJ122" i="1"/>
  <c r="AB122" i="1"/>
  <c r="AC129" i="1"/>
  <c r="AG131" i="1"/>
  <c r="AJ133" i="1"/>
  <c r="AK133" i="1"/>
  <c r="AB142" i="1"/>
  <c r="AD143" i="1"/>
  <c r="AC145" i="1"/>
  <c r="AC157" i="1"/>
  <c r="AK68" i="1"/>
  <c r="AI110" i="1"/>
  <c r="AL145" i="1"/>
  <c r="AK4" i="1"/>
  <c r="AI4" i="1"/>
  <c r="AE6" i="1"/>
  <c r="AB8" i="1"/>
  <c r="AI8" i="1"/>
  <c r="AG10" i="1"/>
  <c r="AE10" i="1"/>
  <c r="AB12" i="1"/>
  <c r="AK12" i="1"/>
  <c r="AI12" i="1"/>
  <c r="AE14" i="1"/>
  <c r="AB16" i="1"/>
  <c r="AK16" i="1"/>
  <c r="AI16" i="1"/>
  <c r="AG18" i="1"/>
  <c r="AE18" i="1"/>
  <c r="AB20" i="1"/>
  <c r="AK20" i="1"/>
  <c r="AI20" i="1"/>
  <c r="AG22" i="1"/>
  <c r="AE22" i="1"/>
  <c r="AB24" i="1"/>
  <c r="AK24" i="1"/>
  <c r="AI24" i="1"/>
  <c r="AG26" i="1"/>
  <c r="AE26" i="1"/>
  <c r="AB28" i="1"/>
  <c r="AK28" i="1"/>
  <c r="AI28" i="1"/>
  <c r="AG30" i="1"/>
  <c r="AE30" i="1"/>
  <c r="AB32" i="1"/>
  <c r="AK32" i="1"/>
  <c r="AI32" i="1"/>
  <c r="AG34" i="1"/>
  <c r="AE34" i="1"/>
  <c r="AB36" i="1"/>
  <c r="AK36" i="1"/>
  <c r="AI36" i="1"/>
  <c r="AG38" i="1"/>
  <c r="AE38" i="1"/>
  <c r="AB40" i="1"/>
  <c r="AK40" i="1"/>
  <c r="AI40" i="1"/>
  <c r="AG42" i="1"/>
  <c r="AE42" i="1"/>
  <c r="AK44" i="1"/>
  <c r="AI44" i="1"/>
  <c r="AG46" i="1"/>
  <c r="AE46" i="1"/>
  <c r="AB48" i="1"/>
  <c r="AK48" i="1"/>
  <c r="AI48" i="1"/>
  <c r="AG50" i="1"/>
  <c r="AE50" i="1"/>
  <c r="AB52" i="1"/>
  <c r="AK52" i="1"/>
  <c r="AI52" i="1"/>
  <c r="AG54" i="1"/>
  <c r="AE54" i="1"/>
  <c r="AB56" i="1"/>
  <c r="AK56" i="1"/>
  <c r="AI56" i="1"/>
  <c r="AG58" i="1"/>
  <c r="AE58" i="1"/>
  <c r="AB60" i="1"/>
  <c r="AK60" i="1"/>
  <c r="AI60" i="1"/>
  <c r="AG62" i="1"/>
  <c r="AE62" i="1"/>
  <c r="AB64" i="1"/>
  <c r="AG66" i="1"/>
  <c r="AK67" i="1"/>
  <c r="AC70" i="1"/>
  <c r="AE72" i="1"/>
  <c r="AJ74" i="1"/>
  <c r="AD76" i="1"/>
  <c r="AG76" i="1"/>
  <c r="AH76" i="1"/>
  <c r="AK76" i="1"/>
  <c r="AG80" i="1"/>
  <c r="AG83" i="1"/>
  <c r="AC84" i="1"/>
  <c r="AK85" i="1"/>
  <c r="AC87" i="1"/>
  <c r="AJ88" i="1"/>
  <c r="AG89" i="1"/>
  <c r="AE90" i="1"/>
  <c r="AC93" i="1"/>
  <c r="AH94" i="1"/>
  <c r="AC94" i="1"/>
  <c r="AL94" i="1"/>
  <c r="AD94" i="1"/>
  <c r="AG94" i="1"/>
  <c r="AB96" i="1"/>
  <c r="AI100" i="1"/>
  <c r="AK100" i="1"/>
  <c r="AJ101" i="1"/>
  <c r="AK101" i="1"/>
  <c r="AH102" i="1"/>
  <c r="AL102" i="1"/>
  <c r="AD102" i="1"/>
  <c r="AG102" i="1"/>
  <c r="AK102" i="1"/>
  <c r="AF102" i="1"/>
  <c r="AB102" i="1"/>
  <c r="AE106" i="1"/>
  <c r="AK107" i="1"/>
  <c r="AC109" i="1"/>
  <c r="AC111" i="1"/>
  <c r="AL112" i="1"/>
  <c r="AD112" i="1"/>
  <c r="AH112" i="1"/>
  <c r="AK112" i="1"/>
  <c r="AB112" i="1"/>
  <c r="AC112" i="1"/>
  <c r="AC117" i="1"/>
  <c r="AL120" i="1"/>
  <c r="AD120" i="1"/>
  <c r="AH120" i="1"/>
  <c r="AG120" i="1"/>
  <c r="AJ120" i="1"/>
  <c r="AB120" i="1"/>
  <c r="AE130" i="1"/>
  <c r="AL149" i="1"/>
  <c r="AF152" i="1"/>
  <c r="AH86" i="1"/>
  <c r="AD86" i="1"/>
  <c r="AE96" i="1"/>
  <c r="AK65" i="1"/>
  <c r="AI66" i="1"/>
  <c r="AG69" i="1"/>
  <c r="AE70" i="1"/>
  <c r="AC73" i="1"/>
  <c r="AH74" i="1"/>
  <c r="AL74" i="1"/>
  <c r="AD74" i="1"/>
  <c r="AK74" i="1"/>
  <c r="AI80" i="1"/>
  <c r="AE84" i="1"/>
  <c r="AD88" i="1"/>
  <c r="AH88" i="1"/>
  <c r="AK88" i="1"/>
  <c r="AK97" i="1"/>
  <c r="AH98" i="1"/>
  <c r="AL98" i="1"/>
  <c r="AD98" i="1"/>
  <c r="AK98" i="1"/>
  <c r="AB98" i="1"/>
  <c r="AB104" i="1"/>
  <c r="AC105" i="1"/>
  <c r="AL108" i="1"/>
  <c r="AD108" i="1"/>
  <c r="AH108" i="1"/>
  <c r="AG108" i="1"/>
  <c r="AB108" i="1"/>
  <c r="AC108" i="1"/>
  <c r="AE112" i="1"/>
  <c r="AI114" i="1"/>
  <c r="AI120" i="1"/>
  <c r="AK121" i="1"/>
  <c r="AG126" i="1"/>
  <c r="AL126" i="1"/>
  <c r="AD126" i="1"/>
  <c r="AK126" i="1"/>
  <c r="AC126" i="1"/>
  <c r="AJ126" i="1"/>
  <c r="AB126" i="1"/>
  <c r="AC133" i="1"/>
  <c r="AB138" i="1"/>
  <c r="AD160" i="1"/>
  <c r="AJ160" i="1"/>
  <c r="AH160" i="1"/>
  <c r="AG160" i="1"/>
  <c r="AE160" i="1"/>
  <c r="AK160" i="1"/>
  <c r="AI124" i="1"/>
  <c r="AI128" i="1"/>
  <c r="AI132" i="1"/>
  <c r="AJ145" i="1"/>
  <c r="AG154" i="1"/>
  <c r="AG161" i="1"/>
  <c r="AE162" i="1"/>
  <c r="AI167" i="1"/>
  <c r="AC172" i="1"/>
  <c r="AE181" i="1"/>
  <c r="AL181" i="1"/>
  <c r="AK181" i="1"/>
  <c r="AK192" i="1"/>
  <c r="AB193" i="1"/>
  <c r="AF219" i="1"/>
  <c r="AB124" i="1"/>
  <c r="AJ124" i="1"/>
  <c r="AB128" i="1"/>
  <c r="AJ128" i="1"/>
  <c r="AB132" i="1"/>
  <c r="AJ132" i="1"/>
  <c r="AB136" i="1"/>
  <c r="AJ136" i="1"/>
  <c r="AG136" i="1"/>
  <c r="AI137" i="1"/>
  <c r="AI141" i="1"/>
  <c r="AI145" i="1"/>
  <c r="AI149" i="1"/>
  <c r="AI154" i="1"/>
  <c r="AI156" i="1"/>
  <c r="AC158" i="1"/>
  <c r="AG162" i="1"/>
  <c r="AF162" i="1"/>
  <c r="AJ163" i="1"/>
  <c r="AH166" i="1"/>
  <c r="AC166" i="1"/>
  <c r="AJ166" i="1"/>
  <c r="AD166" i="1"/>
  <c r="AJ167" i="1"/>
  <c r="AF180" i="1"/>
  <c r="AK184" i="1"/>
  <c r="AD184" i="1"/>
  <c r="AB190" i="1"/>
  <c r="AF195" i="1"/>
  <c r="AK211" i="1"/>
  <c r="AI65" i="1"/>
  <c r="AF65" i="1"/>
  <c r="AI69" i="1"/>
  <c r="AF69" i="1"/>
  <c r="AI73" i="1"/>
  <c r="AF73" i="1"/>
  <c r="AI77" i="1"/>
  <c r="AF77" i="1"/>
  <c r="AF81" i="1"/>
  <c r="AI85" i="1"/>
  <c r="AF85" i="1"/>
  <c r="AI89" i="1"/>
  <c r="AF89" i="1"/>
  <c r="AI93" i="1"/>
  <c r="AF93" i="1"/>
  <c r="AI97" i="1"/>
  <c r="AF97" i="1"/>
  <c r="AI101" i="1"/>
  <c r="AF101" i="1"/>
  <c r="AI105" i="1"/>
  <c r="AF105" i="1"/>
  <c r="AI109" i="1"/>
  <c r="AF109" i="1"/>
  <c r="AI113" i="1"/>
  <c r="AF113" i="1"/>
  <c r="AI117" i="1"/>
  <c r="AF117" i="1"/>
  <c r="AI121" i="1"/>
  <c r="AF121" i="1"/>
  <c r="AH124" i="1"/>
  <c r="AI125" i="1"/>
  <c r="AF125" i="1"/>
  <c r="AH128" i="1"/>
  <c r="AI129" i="1"/>
  <c r="AF129" i="1"/>
  <c r="AH132" i="1"/>
  <c r="AI133" i="1"/>
  <c r="AF133" i="1"/>
  <c r="AH136" i="1"/>
  <c r="AL137" i="1"/>
  <c r="AK137" i="1"/>
  <c r="AL140" i="1"/>
  <c r="AD140" i="1"/>
  <c r="AG140" i="1"/>
  <c r="AJ140" i="1"/>
  <c r="AH140" i="1"/>
  <c r="AC141" i="1"/>
  <c r="AL141" i="1"/>
  <c r="AK141" i="1"/>
  <c r="AL144" i="1"/>
  <c r="AD144" i="1"/>
  <c r="AG144" i="1"/>
  <c r="AJ144" i="1"/>
  <c r="AH144" i="1"/>
  <c r="AL148" i="1"/>
  <c r="AD148" i="1"/>
  <c r="AG148" i="1"/>
  <c r="AJ148" i="1"/>
  <c r="AH148" i="1"/>
  <c r="AC149" i="1"/>
  <c r="AK149" i="1"/>
  <c r="AL152" i="1"/>
  <c r="AD152" i="1"/>
  <c r="AG152" i="1"/>
  <c r="AJ152" i="1"/>
  <c r="AH152" i="1"/>
  <c r="AL156" i="1"/>
  <c r="AD156" i="1"/>
  <c r="AG156" i="1"/>
  <c r="AF156" i="1"/>
  <c r="AH156" i="1"/>
  <c r="AK156" i="1"/>
  <c r="AJ156" i="1"/>
  <c r="AF157" i="1"/>
  <c r="AD158" i="1"/>
  <c r="AK163" i="1"/>
  <c r="AK168" i="1"/>
  <c r="AF173" i="1"/>
  <c r="AJ175" i="1"/>
  <c r="AK182" i="1"/>
  <c r="AC182" i="1"/>
  <c r="AF182" i="1"/>
  <c r="AH182" i="1"/>
  <c r="AI182" i="1"/>
  <c r="AJ182" i="1"/>
  <c r="AG182" i="1"/>
  <c r="AE182" i="1"/>
  <c r="AK187" i="1"/>
  <c r="AD188" i="1"/>
  <c r="AI136" i="1"/>
  <c r="AH154" i="1"/>
  <c r="AL154" i="1"/>
  <c r="AE158" i="1"/>
  <c r="AI162" i="1"/>
  <c r="AI164" i="1"/>
  <c r="AF168" i="1"/>
  <c r="AH168" i="1"/>
  <c r="AE168" i="1"/>
  <c r="AI172" i="1"/>
  <c r="AF196" i="1"/>
  <c r="AC154" i="1"/>
  <c r="AD164" i="1"/>
  <c r="AF164" i="1"/>
  <c r="AH164" i="1"/>
  <c r="AJ164" i="1"/>
  <c r="AF165" i="1"/>
  <c r="AH170" i="1"/>
  <c r="AC170" i="1"/>
  <c r="AJ170" i="1"/>
  <c r="AD170" i="1"/>
  <c r="AF177" i="1"/>
  <c r="AD178" i="1"/>
  <c r="AK178" i="1"/>
  <c r="AB178" i="1"/>
  <c r="AJ178" i="1"/>
  <c r="AL178" i="1"/>
  <c r="AI178" i="1"/>
  <c r="AF178" i="1"/>
  <c r="AB181" i="1"/>
  <c r="AK183" i="1"/>
  <c r="AH196" i="1"/>
  <c r="AK124" i="1"/>
  <c r="AC128" i="1"/>
  <c r="AK128" i="1"/>
  <c r="AC132" i="1"/>
  <c r="AK132" i="1"/>
  <c r="AC136" i="1"/>
  <c r="AG137" i="1"/>
  <c r="AG141" i="1"/>
  <c r="AE141" i="1"/>
  <c r="AG145" i="1"/>
  <c r="AE145" i="1"/>
  <c r="AG149" i="1"/>
  <c r="AE149" i="1"/>
  <c r="AF153" i="1"/>
  <c r="AD154" i="1"/>
  <c r="AG158" i="1"/>
  <c r="AK159" i="1"/>
  <c r="AH162" i="1"/>
  <c r="AK162" i="1"/>
  <c r="AD162" i="1"/>
  <c r="AL162" i="1"/>
  <c r="AK164" i="1"/>
  <c r="AG165" i="1"/>
  <c r="AC168" i="1"/>
  <c r="AE170" i="1"/>
  <c r="AE174" i="1"/>
  <c r="AG181" i="1"/>
  <c r="AH191" i="1"/>
  <c r="AI3" i="1"/>
  <c r="AI7" i="1"/>
  <c r="AI11" i="1"/>
  <c r="AI15" i="1"/>
  <c r="AI19" i="1"/>
  <c r="AI23" i="1"/>
  <c r="AI27" i="1"/>
  <c r="AI31" i="1"/>
  <c r="AI35" i="1"/>
  <c r="AI39" i="1"/>
  <c r="AI43" i="1"/>
  <c r="AI47" i="1"/>
  <c r="AI51" i="1"/>
  <c r="AI55" i="1"/>
  <c r="AI59" i="1"/>
  <c r="AI63" i="1"/>
  <c r="AE65" i="1"/>
  <c r="AB65" i="1"/>
  <c r="AI67" i="1"/>
  <c r="AE69" i="1"/>
  <c r="AB69" i="1"/>
  <c r="AI71" i="1"/>
  <c r="AE73" i="1"/>
  <c r="AB73" i="1"/>
  <c r="AI75" i="1"/>
  <c r="AE77" i="1"/>
  <c r="AB77" i="1"/>
  <c r="AI79" i="1"/>
  <c r="AE81" i="1"/>
  <c r="AB81" i="1"/>
  <c r="AI83" i="1"/>
  <c r="AE85" i="1"/>
  <c r="AB85" i="1"/>
  <c r="AI87" i="1"/>
  <c r="AE89" i="1"/>
  <c r="AB89" i="1"/>
  <c r="AI91" i="1"/>
  <c r="AE93" i="1"/>
  <c r="AB93" i="1"/>
  <c r="AI95" i="1"/>
  <c r="AE97" i="1"/>
  <c r="AB97" i="1"/>
  <c r="AI99" i="1"/>
  <c r="AE101" i="1"/>
  <c r="AB101" i="1"/>
  <c r="AI103" i="1"/>
  <c r="AE105" i="1"/>
  <c r="AB105" i="1"/>
  <c r="AI107" i="1"/>
  <c r="AE109" i="1"/>
  <c r="AB109" i="1"/>
  <c r="AI111" i="1"/>
  <c r="AE113" i="1"/>
  <c r="AB113" i="1"/>
  <c r="AI115" i="1"/>
  <c r="AE117" i="1"/>
  <c r="AB117" i="1"/>
  <c r="AI119" i="1"/>
  <c r="AE121" i="1"/>
  <c r="AB121" i="1"/>
  <c r="AI123" i="1"/>
  <c r="AD124" i="1"/>
  <c r="AE125" i="1"/>
  <c r="AB125" i="1"/>
  <c r="AI127" i="1"/>
  <c r="AD128" i="1"/>
  <c r="AE129" i="1"/>
  <c r="AB129" i="1"/>
  <c r="AI131" i="1"/>
  <c r="AD132" i="1"/>
  <c r="AE133" i="1"/>
  <c r="AB133" i="1"/>
  <c r="AI135" i="1"/>
  <c r="AD136" i="1"/>
  <c r="AF137" i="1"/>
  <c r="AH138" i="1"/>
  <c r="AK138" i="1"/>
  <c r="AC138" i="1"/>
  <c r="AJ138" i="1"/>
  <c r="AI138" i="1"/>
  <c r="AE140" i="1"/>
  <c r="AC140" i="1"/>
  <c r="AF141" i="1"/>
  <c r="AH142" i="1"/>
  <c r="AK142" i="1"/>
  <c r="AC142" i="1"/>
  <c r="AJ142" i="1"/>
  <c r="AI142" i="1"/>
  <c r="AE144" i="1"/>
  <c r="AC144" i="1"/>
  <c r="AF145" i="1"/>
  <c r="AH146" i="1"/>
  <c r="AK146" i="1"/>
  <c r="AC146" i="1"/>
  <c r="AJ146" i="1"/>
  <c r="AI146" i="1"/>
  <c r="AE148" i="1"/>
  <c r="AC148" i="1"/>
  <c r="AF149" i="1"/>
  <c r="AH150" i="1"/>
  <c r="AK150" i="1"/>
  <c r="AC150" i="1"/>
  <c r="AJ150" i="1"/>
  <c r="AI150" i="1"/>
  <c r="AE152" i="1"/>
  <c r="AC152" i="1"/>
  <c r="AG153" i="1"/>
  <c r="AF154" i="1"/>
  <c r="AE154" i="1"/>
  <c r="AE156" i="1"/>
  <c r="AC164" i="1"/>
  <c r="AB164" i="1"/>
  <c r="AI166" i="1"/>
  <c r="AL166" i="1"/>
  <c r="AG168" i="1"/>
  <c r="AF170" i="1"/>
  <c r="AL172" i="1"/>
  <c r="AD172" i="1"/>
  <c r="AG172" i="1"/>
  <c r="AF172" i="1"/>
  <c r="AH172" i="1"/>
  <c r="AE172" i="1"/>
  <c r="AH174" i="1"/>
  <c r="AC174" i="1"/>
  <c r="AD174" i="1"/>
  <c r="AJ174" i="1"/>
  <c r="AL174" i="1"/>
  <c r="AF174" i="1"/>
  <c r="AI176" i="1"/>
  <c r="AD182" i="1"/>
  <c r="AH184" i="1"/>
  <c r="AG188" i="1"/>
  <c r="AL188" i="1"/>
  <c r="AB188" i="1"/>
  <c r="AJ188" i="1"/>
  <c r="AK188" i="1"/>
  <c r="AI188" i="1"/>
  <c r="AE188" i="1"/>
  <c r="AL191" i="1"/>
  <c r="AD239" i="1"/>
  <c r="AG183" i="1"/>
  <c r="AB185" i="1"/>
  <c r="AL185" i="1"/>
  <c r="AK186" i="1"/>
  <c r="AC186" i="1"/>
  <c r="AF186" i="1"/>
  <c r="AG186" i="1"/>
  <c r="AI186" i="1"/>
  <c r="AJ186" i="1"/>
  <c r="AB189" i="1"/>
  <c r="AH206" i="1"/>
  <c r="AJ219" i="1"/>
  <c r="AL266" i="1"/>
  <c r="AK312" i="1"/>
  <c r="AF312" i="1"/>
  <c r="AL312" i="1"/>
  <c r="AI312" i="1"/>
  <c r="AH312" i="1"/>
  <c r="AE312" i="1"/>
  <c r="AD312" i="1"/>
  <c r="AC312" i="1"/>
  <c r="AH180" i="1"/>
  <c r="AC185" i="1"/>
  <c r="AB186" i="1"/>
  <c r="AL186" i="1"/>
  <c r="AH187" i="1"/>
  <c r="AL192" i="1"/>
  <c r="AC192" i="1"/>
  <c r="AE192" i="1"/>
  <c r="AB192" i="1"/>
  <c r="AD193" i="1"/>
  <c r="AK196" i="1"/>
  <c r="AE199" i="1"/>
  <c r="AB199" i="1"/>
  <c r="AF202" i="1"/>
  <c r="AK202" i="1"/>
  <c r="AH203" i="1"/>
  <c r="AK203" i="1"/>
  <c r="AF203" i="1"/>
  <c r="AE203" i="1"/>
  <c r="AC203" i="1"/>
  <c r="AL205" i="1"/>
  <c r="AK205" i="1"/>
  <c r="AB205" i="1"/>
  <c r="AG194" i="1"/>
  <c r="AL196" i="1"/>
  <c r="AL202" i="1"/>
  <c r="AL206" i="1"/>
  <c r="AD210" i="1"/>
  <c r="AL235" i="1"/>
  <c r="AF260" i="1"/>
  <c r="AK167" i="1"/>
  <c r="AG169" i="1"/>
  <c r="AK171" i="1"/>
  <c r="AG173" i="1"/>
  <c r="AK175" i="1"/>
  <c r="AF176" i="1"/>
  <c r="AE176" i="1"/>
  <c r="AG177" i="1"/>
  <c r="AD186" i="1"/>
  <c r="AI187" i="1"/>
  <c r="AD187" i="1"/>
  <c r="AJ187" i="1"/>
  <c r="AB187" i="1"/>
  <c r="AI191" i="1"/>
  <c r="AC191" i="1"/>
  <c r="AJ191" i="1"/>
  <c r="AD191" i="1"/>
  <c r="AF192" i="1"/>
  <c r="AJ195" i="1"/>
  <c r="AG196" i="1"/>
  <c r="AJ196" i="1"/>
  <c r="AE196" i="1"/>
  <c r="AD196" i="1"/>
  <c r="AB196" i="1"/>
  <c r="AB197" i="1"/>
  <c r="AK198" i="1"/>
  <c r="AF198" i="1"/>
  <c r="AJ198" i="1"/>
  <c r="AL198" i="1"/>
  <c r="AI198" i="1"/>
  <c r="AB198" i="1"/>
  <c r="AF199" i="1"/>
  <c r="AC200" i="1"/>
  <c r="AD203" i="1"/>
  <c r="AI203" i="1"/>
  <c r="AH205" i="1"/>
  <c r="AF207" i="1"/>
  <c r="AI210" i="1"/>
  <c r="AI213" i="1"/>
  <c r="AH216" i="1"/>
  <c r="AB153" i="1"/>
  <c r="AE153" i="1"/>
  <c r="AH153" i="1"/>
  <c r="AC155" i="1"/>
  <c r="AB157" i="1"/>
  <c r="AE157" i="1"/>
  <c r="AH157" i="1"/>
  <c r="AC159" i="1"/>
  <c r="AJ161" i="1"/>
  <c r="AB161" i="1"/>
  <c r="AE161" i="1"/>
  <c r="AH161" i="1"/>
  <c r="AC163" i="1"/>
  <c r="AB165" i="1"/>
  <c r="AE165" i="1"/>
  <c r="AH165" i="1"/>
  <c r="AC167" i="1"/>
  <c r="AB169" i="1"/>
  <c r="AE169" i="1"/>
  <c r="AH169" i="1"/>
  <c r="AC171" i="1"/>
  <c r="AB173" i="1"/>
  <c r="AE173" i="1"/>
  <c r="AH173" i="1"/>
  <c r="AC175" i="1"/>
  <c r="AJ177" i="1"/>
  <c r="AB177" i="1"/>
  <c r="AE177" i="1"/>
  <c r="AH177" i="1"/>
  <c r="AG180" i="1"/>
  <c r="AJ180" i="1"/>
  <c r="AC180" i="1"/>
  <c r="AL180" i="1"/>
  <c r="AI185" i="1"/>
  <c r="AI189" i="1"/>
  <c r="AE191" i="1"/>
  <c r="AH192" i="1"/>
  <c r="AJ193" i="1"/>
  <c r="AE198" i="1"/>
  <c r="AG199" i="1"/>
  <c r="AD200" i="1"/>
  <c r="AJ203" i="1"/>
  <c r="AE205" i="1"/>
  <c r="AI205" i="1"/>
  <c r="AJ210" i="1"/>
  <c r="AF210" i="1"/>
  <c r="AE210" i="1"/>
  <c r="AG210" i="1"/>
  <c r="AC210" i="1"/>
  <c r="AK210" i="1"/>
  <c r="AL250" i="1"/>
  <c r="AE190" i="1"/>
  <c r="AF191" i="1"/>
  <c r="AI195" i="1"/>
  <c r="AL195" i="1"/>
  <c r="AC195" i="1"/>
  <c r="AK195" i="1"/>
  <c r="AD195" i="1"/>
  <c r="AJ202" i="1"/>
  <c r="AH202" i="1"/>
  <c r="AC202" i="1"/>
  <c r="AJ205" i="1"/>
  <c r="AJ206" i="1"/>
  <c r="AE206" i="1"/>
  <c r="AD206" i="1"/>
  <c r="AC206" i="1"/>
  <c r="AF206" i="1"/>
  <c r="AJ207" i="1"/>
  <c r="AE211" i="1"/>
  <c r="AJ243" i="1"/>
  <c r="AL176" i="1"/>
  <c r="AD176" i="1"/>
  <c r="AG176" i="1"/>
  <c r="AJ176" i="1"/>
  <c r="AH176" i="1"/>
  <c r="AF179" i="1"/>
  <c r="AD180" i="1"/>
  <c r="AE185" i="1"/>
  <c r="AH185" i="1"/>
  <c r="AD185" i="1"/>
  <c r="AF185" i="1"/>
  <c r="AK185" i="1"/>
  <c r="AJ185" i="1"/>
  <c r="AH186" i="1"/>
  <c r="AE189" i="1"/>
  <c r="AH189" i="1"/>
  <c r="AF189" i="1"/>
  <c r="AK189" i="1"/>
  <c r="AJ189" i="1"/>
  <c r="AI192" i="1"/>
  <c r="AE193" i="1"/>
  <c r="AH193" i="1"/>
  <c r="AF193" i="1"/>
  <c r="AF197" i="1"/>
  <c r="AG198" i="1"/>
  <c r="AJ199" i="1"/>
  <c r="AI201" i="1"/>
  <c r="AD202" i="1"/>
  <c r="AL203" i="1"/>
  <c r="AH204" i="1"/>
  <c r="AG206" i="1"/>
  <c r="AL209" i="1"/>
  <c r="AG209" i="1"/>
  <c r="AK209" i="1"/>
  <c r="AB209" i="1"/>
  <c r="AF209" i="1"/>
  <c r="AG212" i="1"/>
  <c r="AI218" i="1"/>
  <c r="AL221" i="1"/>
  <c r="AG221" i="1"/>
  <c r="AK221" i="1"/>
  <c r="AB221" i="1"/>
  <c r="AJ221" i="1"/>
  <c r="AH221" i="1"/>
  <c r="AF221" i="1"/>
  <c r="AE221" i="1"/>
  <c r="AI222" i="1"/>
  <c r="AE223" i="1"/>
  <c r="AE241" i="1"/>
  <c r="AF223" i="1"/>
  <c r="AC225" i="1"/>
  <c r="AE225" i="1"/>
  <c r="AK225" i="1"/>
  <c r="AB225" i="1"/>
  <c r="AD226" i="1"/>
  <c r="AE227" i="1"/>
  <c r="AF233" i="1"/>
  <c r="AB235" i="1"/>
  <c r="AI237" i="1"/>
  <c r="AE239" i="1"/>
  <c r="AH263" i="1"/>
  <c r="AJ265" i="1"/>
  <c r="AJ278" i="1"/>
  <c r="AD283" i="1"/>
  <c r="AC283" i="1"/>
  <c r="AK283" i="1"/>
  <c r="AJ283" i="1"/>
  <c r="AI283" i="1"/>
  <c r="AH283" i="1"/>
  <c r="AG283" i="1"/>
  <c r="AF227" i="1"/>
  <c r="AB234" i="1"/>
  <c r="AC234" i="1"/>
  <c r="AG234" i="1"/>
  <c r="AH234" i="1"/>
  <c r="AD256" i="1"/>
  <c r="AG279" i="1"/>
  <c r="AL279" i="1"/>
  <c r="AJ279" i="1"/>
  <c r="AH279" i="1"/>
  <c r="AF279" i="1"/>
  <c r="AD279" i="1"/>
  <c r="AC279" i="1"/>
  <c r="AB279" i="1"/>
  <c r="AE283" i="1"/>
  <c r="AC301" i="1"/>
  <c r="AE231" i="1"/>
  <c r="AD235" i="1"/>
  <c r="AF240" i="1"/>
  <c r="AG242" i="1"/>
  <c r="AG243" i="1"/>
  <c r="AG251" i="1"/>
  <c r="AD252" i="1"/>
  <c r="AJ213" i="1"/>
  <c r="AJ214" i="1"/>
  <c r="AB214" i="1"/>
  <c r="AF214" i="1"/>
  <c r="AH214" i="1"/>
  <c r="AL214" i="1"/>
  <c r="AI217" i="1"/>
  <c r="AK218" i="1"/>
  <c r="AG219" i="1"/>
  <c r="AH220" i="1"/>
  <c r="AG224" i="1"/>
  <c r="AF225" i="1"/>
  <c r="AG225" i="1"/>
  <c r="AE235" i="1"/>
  <c r="AJ242" i="1"/>
  <c r="AK242" i="1"/>
  <c r="AC242" i="1"/>
  <c r="AF242" i="1"/>
  <c r="AE242" i="1"/>
  <c r="AH242" i="1"/>
  <c r="AG247" i="1"/>
  <c r="AB247" i="1"/>
  <c r="AJ276" i="1"/>
  <c r="AJ217" i="1"/>
  <c r="AJ218" i="1"/>
  <c r="AF218" i="1"/>
  <c r="AH218" i="1"/>
  <c r="AE218" i="1"/>
  <c r="AG218" i="1"/>
  <c r="AL218" i="1"/>
  <c r="AG223" i="1"/>
  <c r="AH225" i="1"/>
  <c r="AJ230" i="1"/>
  <c r="AB230" i="1"/>
  <c r="AK230" i="1"/>
  <c r="AL230" i="1"/>
  <c r="AC230" i="1"/>
  <c r="AF230" i="1"/>
  <c r="AE230" i="1"/>
  <c r="AI234" i="1"/>
  <c r="AD243" i="1"/>
  <c r="AD244" i="1"/>
  <c r="AD248" i="1"/>
  <c r="AC261" i="1"/>
  <c r="AK276" i="1"/>
  <c r="AC194" i="1"/>
  <c r="AF194" i="1"/>
  <c r="AJ194" i="1"/>
  <c r="AH194" i="1"/>
  <c r="AG201" i="1"/>
  <c r="AK201" i="1"/>
  <c r="AJ201" i="1"/>
  <c r="AH207" i="1"/>
  <c r="AC207" i="1"/>
  <c r="AG207" i="1"/>
  <c r="AI207" i="1"/>
  <c r="AF211" i="1"/>
  <c r="AD213" i="1"/>
  <c r="AG213" i="1"/>
  <c r="AC213" i="1"/>
  <c r="AK213" i="1"/>
  <c r="AC214" i="1"/>
  <c r="AE215" i="1"/>
  <c r="AC218" i="1"/>
  <c r="AJ222" i="1"/>
  <c r="AF222" i="1"/>
  <c r="AH222" i="1"/>
  <c r="AE222" i="1"/>
  <c r="AG222" i="1"/>
  <c r="AL222" i="1"/>
  <c r="AG227" i="1"/>
  <c r="AH228" i="1"/>
  <c r="AG230" i="1"/>
  <c r="AF232" i="1"/>
  <c r="AH232" i="1"/>
  <c r="AF236" i="1"/>
  <c r="AH236" i="1"/>
  <c r="AG239" i="1"/>
  <c r="AB239" i="1"/>
  <c r="AI241" i="1"/>
  <c r="AE243" i="1"/>
  <c r="AH252" i="1"/>
  <c r="AF253" i="1"/>
  <c r="AB255" i="1"/>
  <c r="AE272" i="1"/>
  <c r="AH272" i="1"/>
  <c r="AL272" i="1"/>
  <c r="AJ272" i="1"/>
  <c r="AI272" i="1"/>
  <c r="AF272" i="1"/>
  <c r="AC272" i="1"/>
  <c r="AB276" i="1"/>
  <c r="AI139" i="1"/>
  <c r="AI143" i="1"/>
  <c r="AI147" i="1"/>
  <c r="AI151" i="1"/>
  <c r="AI155" i="1"/>
  <c r="AI159" i="1"/>
  <c r="AI171" i="1"/>
  <c r="AI175" i="1"/>
  <c r="AI179" i="1"/>
  <c r="AL179" i="1"/>
  <c r="AG179" i="1"/>
  <c r="AI183" i="1"/>
  <c r="AL183" i="1"/>
  <c r="AD183" i="1"/>
  <c r="AJ183" i="1"/>
  <c r="AH183" i="1"/>
  <c r="AK190" i="1"/>
  <c r="AC190" i="1"/>
  <c r="AF190" i="1"/>
  <c r="AH190" i="1"/>
  <c r="AB194" i="1"/>
  <c r="AI194" i="1"/>
  <c r="AE197" i="1"/>
  <c r="AJ197" i="1"/>
  <c r="AB207" i="1"/>
  <c r="AE213" i="1"/>
  <c r="AG214" i="1"/>
  <c r="AF215" i="1"/>
  <c r="AD217" i="1"/>
  <c r="AG217" i="1"/>
  <c r="AC217" i="1"/>
  <c r="AE217" i="1"/>
  <c r="AK217" i="1"/>
  <c r="AB217" i="1"/>
  <c r="AD218" i="1"/>
  <c r="AE219" i="1"/>
  <c r="AC222" i="1"/>
  <c r="AJ226" i="1"/>
  <c r="AB226" i="1"/>
  <c r="AF226" i="1"/>
  <c r="AH226" i="1"/>
  <c r="AG226" i="1"/>
  <c r="AL226" i="1"/>
  <c r="AH230" i="1"/>
  <c r="AF237" i="1"/>
  <c r="AJ238" i="1"/>
  <c r="AB238" i="1"/>
  <c r="AK238" i="1"/>
  <c r="AL238" i="1"/>
  <c r="AC238" i="1"/>
  <c r="AE238" i="1"/>
  <c r="AG238" i="1"/>
  <c r="AD238" i="1"/>
  <c r="AI246" i="1"/>
  <c r="AE247" i="1"/>
  <c r="AI250" i="1"/>
  <c r="AC268" i="1"/>
  <c r="AB272" i="1"/>
  <c r="AC237" i="1"/>
  <c r="AC241" i="1"/>
  <c r="AC245" i="1"/>
  <c r="AJ245" i="1"/>
  <c r="AF246" i="1"/>
  <c r="AD246" i="1"/>
  <c r="AC249" i="1"/>
  <c r="AF250" i="1"/>
  <c r="AD250" i="1"/>
  <c r="AC253" i="1"/>
  <c r="AF254" i="1"/>
  <c r="AD254" i="1"/>
  <c r="AB257" i="1"/>
  <c r="AL257" i="1"/>
  <c r="AF259" i="1"/>
  <c r="AC260" i="1"/>
  <c r="AI267" i="1"/>
  <c r="AL267" i="1"/>
  <c r="AK267" i="1"/>
  <c r="AB267" i="1"/>
  <c r="AC267" i="1"/>
  <c r="AF269" i="1"/>
  <c r="AH269" i="1"/>
  <c r="AG274" i="1"/>
  <c r="AJ277" i="1"/>
  <c r="AB286" i="1"/>
  <c r="AK286" i="1"/>
  <c r="AC317" i="1"/>
  <c r="AB229" i="1"/>
  <c r="AK229" i="1"/>
  <c r="AB233" i="1"/>
  <c r="AK233" i="1"/>
  <c r="AB237" i="1"/>
  <c r="AK237" i="1"/>
  <c r="AB241" i="1"/>
  <c r="AK241" i="1"/>
  <c r="AB245" i="1"/>
  <c r="AK245" i="1"/>
  <c r="AG246" i="1"/>
  <c r="AB249" i="1"/>
  <c r="AK249" i="1"/>
  <c r="AG250" i="1"/>
  <c r="AB253" i="1"/>
  <c r="AK253" i="1"/>
  <c r="AG254" i="1"/>
  <c r="AF256" i="1"/>
  <c r="AD257" i="1"/>
  <c r="AC257" i="1"/>
  <c r="AH259" i="1"/>
  <c r="AG259" i="1"/>
  <c r="AE260" i="1"/>
  <c r="AG264" i="1"/>
  <c r="AL264" i="1"/>
  <c r="AC264" i="1"/>
  <c r="AE264" i="1"/>
  <c r="AB264" i="1"/>
  <c r="AB265" i="1"/>
  <c r="AI271" i="1"/>
  <c r="AD271" i="1"/>
  <c r="AL271" i="1"/>
  <c r="AC271" i="1"/>
  <c r="AG271" i="1"/>
  <c r="AB271" i="1"/>
  <c r="AF273" i="1"/>
  <c r="AH274" i="1"/>
  <c r="AL277" i="1"/>
  <c r="AK278" i="1"/>
  <c r="AC278" i="1"/>
  <c r="AF278" i="1"/>
  <c r="AL278" i="1"/>
  <c r="AB278" i="1"/>
  <c r="AD278" i="1"/>
  <c r="AE278" i="1"/>
  <c r="AG278" i="1"/>
  <c r="AE303" i="1"/>
  <c r="AH211" i="1"/>
  <c r="AC211" i="1"/>
  <c r="AJ211" i="1"/>
  <c r="AI211" i="1"/>
  <c r="AH215" i="1"/>
  <c r="AK215" i="1"/>
  <c r="AC215" i="1"/>
  <c r="AJ215" i="1"/>
  <c r="AI215" i="1"/>
  <c r="AH219" i="1"/>
  <c r="AK219" i="1"/>
  <c r="AC219" i="1"/>
  <c r="AI219" i="1"/>
  <c r="AH223" i="1"/>
  <c r="AK223" i="1"/>
  <c r="AC223" i="1"/>
  <c r="AJ223" i="1"/>
  <c r="AI223" i="1"/>
  <c r="AH227" i="1"/>
  <c r="AK227" i="1"/>
  <c r="AC227" i="1"/>
  <c r="AJ227" i="1"/>
  <c r="AE229" i="1"/>
  <c r="AH231" i="1"/>
  <c r="AK231" i="1"/>
  <c r="AC231" i="1"/>
  <c r="AJ231" i="1"/>
  <c r="AI231" i="1"/>
  <c r="AE233" i="1"/>
  <c r="AH235" i="1"/>
  <c r="AK235" i="1"/>
  <c r="AC235" i="1"/>
  <c r="AJ235" i="1"/>
  <c r="AE237" i="1"/>
  <c r="AH239" i="1"/>
  <c r="AK239" i="1"/>
  <c r="AC239" i="1"/>
  <c r="AJ239" i="1"/>
  <c r="AI239" i="1"/>
  <c r="AH243" i="1"/>
  <c r="AK243" i="1"/>
  <c r="AC243" i="1"/>
  <c r="AE245" i="1"/>
  <c r="AH247" i="1"/>
  <c r="AK247" i="1"/>
  <c r="AC247" i="1"/>
  <c r="AJ247" i="1"/>
  <c r="AI247" i="1"/>
  <c r="AE249" i="1"/>
  <c r="AH251" i="1"/>
  <c r="AK251" i="1"/>
  <c r="AC251" i="1"/>
  <c r="AJ251" i="1"/>
  <c r="AI251" i="1"/>
  <c r="AE253" i="1"/>
  <c r="AI255" i="1"/>
  <c r="AL255" i="1"/>
  <c r="AC255" i="1"/>
  <c r="AK255" i="1"/>
  <c r="AD264" i="1"/>
  <c r="AF267" i="1"/>
  <c r="AI274" i="1"/>
  <c r="AE282" i="1"/>
  <c r="AD286" i="1"/>
  <c r="AB289" i="1"/>
  <c r="AG292" i="1"/>
  <c r="AF295" i="1"/>
  <c r="AF318" i="1"/>
  <c r="AE324" i="1"/>
  <c r="AB331" i="1"/>
  <c r="AJ261" i="1"/>
  <c r="AI263" i="1"/>
  <c r="AJ263" i="1"/>
  <c r="AB263" i="1"/>
  <c r="AK270" i="1"/>
  <c r="AC270" i="1"/>
  <c r="AI270" i="1"/>
  <c r="AL270" i="1"/>
  <c r="AB270" i="1"/>
  <c r="AI275" i="1"/>
  <c r="AL275" i="1"/>
  <c r="AD275" i="1"/>
  <c r="AF275" i="1"/>
  <c r="AH275" i="1"/>
  <c r="AH277" i="1"/>
  <c r="AI277" i="1"/>
  <c r="AK277" i="1"/>
  <c r="AB277" i="1"/>
  <c r="AB287" i="1"/>
  <c r="AB288" i="1"/>
  <c r="AE288" i="1"/>
  <c r="AD288" i="1"/>
  <c r="AI288" i="1"/>
  <c r="AK288" i="1"/>
  <c r="AC293" i="1"/>
  <c r="AB313" i="1"/>
  <c r="AB319" i="1"/>
  <c r="AI330" i="1"/>
  <c r="AB246" i="1"/>
  <c r="AJ250" i="1"/>
  <c r="AB250" i="1"/>
  <c r="AH250" i="1"/>
  <c r="AB254" i="1"/>
  <c r="AH254" i="1"/>
  <c r="AK259" i="1"/>
  <c r="AB259" i="1"/>
  <c r="AC259" i="1"/>
  <c r="AI260" i="1"/>
  <c r="AK261" i="1"/>
  <c r="AK262" i="1"/>
  <c r="AC262" i="1"/>
  <c r="AF262" i="1"/>
  <c r="AG262" i="1"/>
  <c r="AI262" i="1"/>
  <c r="AB262" i="1"/>
  <c r="AE263" i="1"/>
  <c r="AF265" i="1"/>
  <c r="AK268" i="1"/>
  <c r="AE269" i="1"/>
  <c r="AG269" i="1"/>
  <c r="AK269" i="1"/>
  <c r="AB269" i="1"/>
  <c r="AC275" i="1"/>
  <c r="AD277" i="1"/>
  <c r="AK280" i="1"/>
  <c r="AL288" i="1"/>
  <c r="AC313" i="1"/>
  <c r="AG256" i="1"/>
  <c r="AJ256" i="1"/>
  <c r="AL256" i="1"/>
  <c r="AC256" i="1"/>
  <c r="AE261" i="1"/>
  <c r="AD261" i="1"/>
  <c r="AG261" i="1"/>
  <c r="AF263" i="1"/>
  <c r="AL268" i="1"/>
  <c r="AF270" i="1"/>
  <c r="AK274" i="1"/>
  <c r="AF274" i="1"/>
  <c r="AJ274" i="1"/>
  <c r="AL274" i="1"/>
  <c r="AD274" i="1"/>
  <c r="AH278" i="1"/>
  <c r="AB281" i="1"/>
  <c r="AL281" i="1"/>
  <c r="AG284" i="1"/>
  <c r="AB291" i="1"/>
  <c r="AC307" i="1"/>
  <c r="AB335" i="1"/>
  <c r="AL229" i="1"/>
  <c r="AD229" i="1"/>
  <c r="AG229" i="1"/>
  <c r="AJ229" i="1"/>
  <c r="AH229" i="1"/>
  <c r="AL233" i="1"/>
  <c r="AD233" i="1"/>
  <c r="AG233" i="1"/>
  <c r="AJ233" i="1"/>
  <c r="AH233" i="1"/>
  <c r="AL237" i="1"/>
  <c r="AD237" i="1"/>
  <c r="AG237" i="1"/>
  <c r="AH237" i="1"/>
  <c r="AL241" i="1"/>
  <c r="AD241" i="1"/>
  <c r="AG241" i="1"/>
  <c r="AH241" i="1"/>
  <c r="AL245" i="1"/>
  <c r="AD245" i="1"/>
  <c r="AG245" i="1"/>
  <c r="AH245" i="1"/>
  <c r="AC246" i="1"/>
  <c r="AL246" i="1"/>
  <c r="AK246" i="1"/>
  <c r="AL249" i="1"/>
  <c r="AD249" i="1"/>
  <c r="AG249" i="1"/>
  <c r="AH249" i="1"/>
  <c r="AC250" i="1"/>
  <c r="AK250" i="1"/>
  <c r="AL253" i="1"/>
  <c r="AD253" i="1"/>
  <c r="AG253" i="1"/>
  <c r="AH253" i="1"/>
  <c r="AC254" i="1"/>
  <c r="AL254" i="1"/>
  <c r="AK254" i="1"/>
  <c r="AB256" i="1"/>
  <c r="AH257" i="1"/>
  <c r="AF257" i="1"/>
  <c r="AG257" i="1"/>
  <c r="AK257" i="1"/>
  <c r="AJ257" i="1"/>
  <c r="AE259" i="1"/>
  <c r="AD259" i="1"/>
  <c r="AG260" i="1"/>
  <c r="AJ260" i="1"/>
  <c r="AB260" i="1"/>
  <c r="AK260" i="1"/>
  <c r="AD260" i="1"/>
  <c r="AL260" i="1"/>
  <c r="AD262" i="1"/>
  <c r="AE262" i="1"/>
  <c r="AJ264" i="1"/>
  <c r="AI266" i="1"/>
  <c r="AG268" i="1"/>
  <c r="AJ268" i="1"/>
  <c r="AD268" i="1"/>
  <c r="AJ271" i="1"/>
  <c r="AB273" i="1"/>
  <c r="AG275" i="1"/>
  <c r="AE276" i="1"/>
  <c r="AG277" i="1"/>
  <c r="AG280" i="1"/>
  <c r="AB280" i="1"/>
  <c r="AH280" i="1"/>
  <c r="AL280" i="1"/>
  <c r="AC280" i="1"/>
  <c r="AI295" i="1"/>
  <c r="AK311" i="1"/>
  <c r="AI334" i="1"/>
  <c r="AI200" i="1"/>
  <c r="AI204" i="1"/>
  <c r="AI208" i="1"/>
  <c r="AI212" i="1"/>
  <c r="AI216" i="1"/>
  <c r="AI220" i="1"/>
  <c r="AI224" i="1"/>
  <c r="AI228" i="1"/>
  <c r="AI232" i="1"/>
  <c r="AI236" i="1"/>
  <c r="AI240" i="1"/>
  <c r="AI244" i="1"/>
  <c r="AI248" i="1"/>
  <c r="AI252" i="1"/>
  <c r="AK258" i="1"/>
  <c r="AC258" i="1"/>
  <c r="AF258" i="1"/>
  <c r="AJ258" i="1"/>
  <c r="AH258" i="1"/>
  <c r="AE265" i="1"/>
  <c r="AC273" i="1"/>
  <c r="AL273" i="1"/>
  <c r="AG276" i="1"/>
  <c r="AI276" i="1"/>
  <c r="AE281" i="1"/>
  <c r="AC284" i="1"/>
  <c r="AJ292" i="1"/>
  <c r="AB292" i="1"/>
  <c r="AE292" i="1"/>
  <c r="AF292" i="1"/>
  <c r="AH292" i="1"/>
  <c r="AD298" i="1"/>
  <c r="AB299" i="1"/>
  <c r="AD300" i="1"/>
  <c r="AF307" i="1"/>
  <c r="AG308" i="1"/>
  <c r="AI315" i="1"/>
  <c r="AF323" i="1"/>
  <c r="AH326" i="1"/>
  <c r="AK327" i="1"/>
  <c r="AE331" i="1"/>
  <c r="AG336" i="1"/>
  <c r="AG348" i="1"/>
  <c r="AI348" i="1"/>
  <c r="AF348" i="1"/>
  <c r="AE348" i="1"/>
  <c r="AD348" i="1"/>
  <c r="AL348" i="1"/>
  <c r="AD287" i="1"/>
  <c r="AC287" i="1"/>
  <c r="AE287" i="1"/>
  <c r="AJ287" i="1"/>
  <c r="AK294" i="1"/>
  <c r="AH295" i="1"/>
  <c r="AE296" i="1"/>
  <c r="AK302" i="1"/>
  <c r="AK303" i="1"/>
  <c r="AJ304" i="1"/>
  <c r="AE304" i="1"/>
  <c r="AK304" i="1"/>
  <c r="AL304" i="1"/>
  <c r="AF304" i="1"/>
  <c r="AH304" i="1"/>
  <c r="AB305" i="1"/>
  <c r="AH306" i="1"/>
  <c r="AI308" i="1"/>
  <c r="AG309" i="1"/>
  <c r="AD310" i="1"/>
  <c r="AB311" i="1"/>
  <c r="AD322" i="1"/>
  <c r="AB330" i="1"/>
  <c r="AK333" i="1"/>
  <c r="AB334" i="1"/>
  <c r="AE365" i="1"/>
  <c r="AE289" i="1"/>
  <c r="AG296" i="1"/>
  <c r="AF299" i="1"/>
  <c r="AD304" i="1"/>
  <c r="AI307" i="1"/>
  <c r="AK315" i="1"/>
  <c r="AB316" i="1"/>
  <c r="AK316" i="1"/>
  <c r="AL316" i="1"/>
  <c r="AF316" i="1"/>
  <c r="AB317" i="1"/>
  <c r="AH318" i="1"/>
  <c r="AG321" i="1"/>
  <c r="AB324" i="1"/>
  <c r="AD324" i="1"/>
  <c r="AL324" i="1"/>
  <c r="AC324" i="1"/>
  <c r="AI324" i="1"/>
  <c r="AF324" i="1"/>
  <c r="AH324" i="1"/>
  <c r="AB325" i="1"/>
  <c r="AB327" i="1"/>
  <c r="AG344" i="1"/>
  <c r="AJ348" i="1"/>
  <c r="AF350" i="1"/>
  <c r="AD292" i="1"/>
  <c r="AC295" i="1"/>
  <c r="AI296" i="1"/>
  <c r="AI300" i="1"/>
  <c r="AB303" i="1"/>
  <c r="AK309" i="1"/>
  <c r="AF362" i="1"/>
  <c r="AC362" i="1"/>
  <c r="AL362" i="1"/>
  <c r="AK362" i="1"/>
  <c r="AI362" i="1"/>
  <c r="AH362" i="1"/>
  <c r="AE362" i="1"/>
  <c r="AB362" i="1"/>
  <c r="AG289" i="1"/>
  <c r="AK295" i="1"/>
  <c r="AE297" i="1"/>
  <c r="AI299" i="1"/>
  <c r="AG304" i="1"/>
  <c r="AE305" i="1"/>
  <c r="AK307" i="1"/>
  <c r="AJ308" i="1"/>
  <c r="AB308" i="1"/>
  <c r="AK308" i="1"/>
  <c r="AL308" i="1"/>
  <c r="AF308" i="1"/>
  <c r="AC308" i="1"/>
  <c r="AB309" i="1"/>
  <c r="AH310" i="1"/>
  <c r="AG313" i="1"/>
  <c r="AD314" i="1"/>
  <c r="AB315" i="1"/>
  <c r="AD316" i="1"/>
  <c r="AE316" i="1"/>
  <c r="AH322" i="1"/>
  <c r="AK323" i="1"/>
  <c r="AF327" i="1"/>
  <c r="AJ328" i="1"/>
  <c r="AE328" i="1"/>
  <c r="AD328" i="1"/>
  <c r="AK328" i="1"/>
  <c r="AL328" i="1"/>
  <c r="AC328" i="1"/>
  <c r="AG328" i="1"/>
  <c r="AH328" i="1"/>
  <c r="AB342" i="1"/>
  <c r="AB295" i="1"/>
  <c r="AF296" i="1"/>
  <c r="AK319" i="1"/>
  <c r="AJ320" i="1"/>
  <c r="AE320" i="1"/>
  <c r="AK320" i="1"/>
  <c r="AF320" i="1"/>
  <c r="AC320" i="1"/>
  <c r="AB321" i="1"/>
  <c r="AK331" i="1"/>
  <c r="AK335" i="1"/>
  <c r="AI338" i="1"/>
  <c r="AG340" i="1"/>
  <c r="AL355" i="1"/>
  <c r="AK266" i="1"/>
  <c r="AF266" i="1"/>
  <c r="AJ266" i="1"/>
  <c r="AH266" i="1"/>
  <c r="AE273" i="1"/>
  <c r="AJ273" i="1"/>
  <c r="AH273" i="1"/>
  <c r="AJ284" i="1"/>
  <c r="AB284" i="1"/>
  <c r="AE284" i="1"/>
  <c r="AF284" i="1"/>
  <c r="AH284" i="1"/>
  <c r="AK284" i="1"/>
  <c r="AH287" i="1"/>
  <c r="AG287" i="1"/>
  <c r="AL291" i="1"/>
  <c r="AD291" i="1"/>
  <c r="AG291" i="1"/>
  <c r="AE291" i="1"/>
  <c r="AK291" i="1"/>
  <c r="AJ291" i="1"/>
  <c r="AH294" i="1"/>
  <c r="AE295" i="1"/>
  <c r="AL296" i="1"/>
  <c r="AG297" i="1"/>
  <c r="AK298" i="1"/>
  <c r="AK299" i="1"/>
  <c r="AJ300" i="1"/>
  <c r="AB300" i="1"/>
  <c r="AE300" i="1"/>
  <c r="AK300" i="1"/>
  <c r="AL300" i="1"/>
  <c r="AF300" i="1"/>
  <c r="AH300" i="1"/>
  <c r="AC300" i="1"/>
  <c r="AB301" i="1"/>
  <c r="AH302" i="1"/>
  <c r="AI304" i="1"/>
  <c r="AG305" i="1"/>
  <c r="AD306" i="1"/>
  <c r="AB307" i="1"/>
  <c r="AD308" i="1"/>
  <c r="AF315" i="1"/>
  <c r="AG316" i="1"/>
  <c r="AH316" i="1"/>
  <c r="AD320" i="1"/>
  <c r="AB323" i="1"/>
  <c r="AG329" i="1"/>
  <c r="AH330" i="1"/>
  <c r="AH334" i="1"/>
  <c r="AJ352" i="1"/>
  <c r="AL356" i="1"/>
  <c r="AC358" i="1"/>
  <c r="AH281" i="1"/>
  <c r="AK281" i="1"/>
  <c r="AC281" i="1"/>
  <c r="AJ281" i="1"/>
  <c r="AI281" i="1"/>
  <c r="AH285" i="1"/>
  <c r="AK285" i="1"/>
  <c r="AC285" i="1"/>
  <c r="AJ285" i="1"/>
  <c r="AI285" i="1"/>
  <c r="AH289" i="1"/>
  <c r="AK289" i="1"/>
  <c r="AC289" i="1"/>
  <c r="AJ289" i="1"/>
  <c r="AI289" i="1"/>
  <c r="AH293" i="1"/>
  <c r="AK293" i="1"/>
  <c r="AJ293" i="1"/>
  <c r="AI293" i="1"/>
  <c r="AH297" i="1"/>
  <c r="AK297" i="1"/>
  <c r="AC297" i="1"/>
  <c r="AJ297" i="1"/>
  <c r="AI297" i="1"/>
  <c r="AE299" i="1"/>
  <c r="AH301" i="1"/>
  <c r="AK301" i="1"/>
  <c r="AJ301" i="1"/>
  <c r="AI301" i="1"/>
  <c r="AH305" i="1"/>
  <c r="AK305" i="1"/>
  <c r="AC305" i="1"/>
  <c r="AJ305" i="1"/>
  <c r="AI305" i="1"/>
  <c r="AE307" i="1"/>
  <c r="AH309" i="1"/>
  <c r="AC309" i="1"/>
  <c r="AJ309" i="1"/>
  <c r="AI309" i="1"/>
  <c r="AE311" i="1"/>
  <c r="AH313" i="1"/>
  <c r="AK313" i="1"/>
  <c r="AJ313" i="1"/>
  <c r="AI313" i="1"/>
  <c r="AE315" i="1"/>
  <c r="AH317" i="1"/>
  <c r="AK317" i="1"/>
  <c r="AJ317" i="1"/>
  <c r="AI317" i="1"/>
  <c r="AE319" i="1"/>
  <c r="AH321" i="1"/>
  <c r="AK321" i="1"/>
  <c r="AC321" i="1"/>
  <c r="AJ321" i="1"/>
  <c r="AI321" i="1"/>
  <c r="AE323" i="1"/>
  <c r="AH325" i="1"/>
  <c r="AK325" i="1"/>
  <c r="AC325" i="1"/>
  <c r="AJ325" i="1"/>
  <c r="AI325" i="1"/>
  <c r="AE327" i="1"/>
  <c r="AH329" i="1"/>
  <c r="AK329" i="1"/>
  <c r="AC329" i="1"/>
  <c r="AJ329" i="1"/>
  <c r="AI329" i="1"/>
  <c r="AH333" i="1"/>
  <c r="AC333" i="1"/>
  <c r="AJ333" i="1"/>
  <c r="AI333" i="1"/>
  <c r="AE335" i="1"/>
  <c r="AF336" i="1"/>
  <c r="AH337" i="1"/>
  <c r="AK337" i="1"/>
  <c r="AC337" i="1"/>
  <c r="AJ337" i="1"/>
  <c r="AI337" i="1"/>
  <c r="AE339" i="1"/>
  <c r="AF340" i="1"/>
  <c r="AH341" i="1"/>
  <c r="AK341" i="1"/>
  <c r="AC341" i="1"/>
  <c r="AJ341" i="1"/>
  <c r="AI341" i="1"/>
  <c r="AE343" i="1"/>
  <c r="AF344" i="1"/>
  <c r="AI345" i="1"/>
  <c r="AH345" i="1"/>
  <c r="AK345" i="1"/>
  <c r="AC345" i="1"/>
  <c r="AC347" i="1"/>
  <c r="AH349" i="1"/>
  <c r="AC351" i="1"/>
  <c r="AH353" i="1"/>
  <c r="AH354" i="1"/>
  <c r="AD358" i="1"/>
  <c r="AC363" i="1"/>
  <c r="AF369" i="1"/>
  <c r="AK330" i="1"/>
  <c r="AK334" i="1"/>
  <c r="AK338" i="1"/>
  <c r="AK342" i="1"/>
  <c r="AD351" i="1"/>
  <c r="AK354" i="1"/>
  <c r="AE355" i="1"/>
  <c r="AB355" i="1"/>
  <c r="AH356" i="1"/>
  <c r="AB332" i="1"/>
  <c r="AE332" i="1"/>
  <c r="AH332" i="1"/>
  <c r="AJ336" i="1"/>
  <c r="AE336" i="1"/>
  <c r="AH336" i="1"/>
  <c r="AB340" i="1"/>
  <c r="AE340" i="1"/>
  <c r="AH340" i="1"/>
  <c r="AE344" i="1"/>
  <c r="AH344" i="1"/>
  <c r="AI346" i="1"/>
  <c r="AI349" i="1"/>
  <c r="AJ349" i="1"/>
  <c r="AK349" i="1"/>
  <c r="AB349" i="1"/>
  <c r="AL349" i="1"/>
  <c r="AL354" i="1"/>
  <c r="AI357" i="1"/>
  <c r="AL357" i="1"/>
  <c r="AK357" i="1"/>
  <c r="AE357" i="1"/>
  <c r="AK360" i="1"/>
  <c r="AF360" i="1"/>
  <c r="AE360" i="1"/>
  <c r="AH360" i="1"/>
  <c r="AH372" i="1"/>
  <c r="AI332" i="1"/>
  <c r="AI336" i="1"/>
  <c r="AI347" i="1"/>
  <c r="AH347" i="1"/>
  <c r="AC349" i="1"/>
  <c r="AI351" i="1"/>
  <c r="AH351" i="1"/>
  <c r="AI353" i="1"/>
  <c r="AD353" i="1"/>
  <c r="AL353" i="1"/>
  <c r="AG354" i="1"/>
  <c r="AJ354" i="1"/>
  <c r="AD354" i="1"/>
  <c r="AC355" i="1"/>
  <c r="AB357" i="1"/>
  <c r="AB360" i="1"/>
  <c r="AK361" i="1"/>
  <c r="AL363" i="1"/>
  <c r="AE368" i="1"/>
  <c r="AI368" i="1"/>
  <c r="AK368" i="1"/>
  <c r="AB368" i="1"/>
  <c r="AL368" i="1"/>
  <c r="AG368" i="1"/>
  <c r="AD368" i="1"/>
  <c r="AF383" i="1"/>
  <c r="AL299" i="1"/>
  <c r="AD299" i="1"/>
  <c r="AG299" i="1"/>
  <c r="AJ299" i="1"/>
  <c r="AH299" i="1"/>
  <c r="AL303" i="1"/>
  <c r="AD303" i="1"/>
  <c r="AG303" i="1"/>
  <c r="AJ303" i="1"/>
  <c r="AH303" i="1"/>
  <c r="AL307" i="1"/>
  <c r="AD307" i="1"/>
  <c r="AG307" i="1"/>
  <c r="AJ307" i="1"/>
  <c r="AH307" i="1"/>
  <c r="AL311" i="1"/>
  <c r="AD311" i="1"/>
  <c r="AG311" i="1"/>
  <c r="AJ311" i="1"/>
  <c r="AH311" i="1"/>
  <c r="AL315" i="1"/>
  <c r="AD315" i="1"/>
  <c r="AG315" i="1"/>
  <c r="AJ315" i="1"/>
  <c r="AH315" i="1"/>
  <c r="AL319" i="1"/>
  <c r="AD319" i="1"/>
  <c r="AG319" i="1"/>
  <c r="AJ319" i="1"/>
  <c r="AH319" i="1"/>
  <c r="AL323" i="1"/>
  <c r="AD323" i="1"/>
  <c r="AG323" i="1"/>
  <c r="AJ323" i="1"/>
  <c r="AH323" i="1"/>
  <c r="AL327" i="1"/>
  <c r="AD327" i="1"/>
  <c r="AG327" i="1"/>
  <c r="AJ327" i="1"/>
  <c r="AH327" i="1"/>
  <c r="AL331" i="1"/>
  <c r="AD331" i="1"/>
  <c r="AG331" i="1"/>
  <c r="AJ331" i="1"/>
  <c r="AH331" i="1"/>
  <c r="AC332" i="1"/>
  <c r="AL332" i="1"/>
  <c r="AK332" i="1"/>
  <c r="AL335" i="1"/>
  <c r="AD335" i="1"/>
  <c r="AG335" i="1"/>
  <c r="AJ335" i="1"/>
  <c r="AH335" i="1"/>
  <c r="AC336" i="1"/>
  <c r="AL336" i="1"/>
  <c r="AK336" i="1"/>
  <c r="AL339" i="1"/>
  <c r="AD339" i="1"/>
  <c r="AG339" i="1"/>
  <c r="AJ339" i="1"/>
  <c r="AH339" i="1"/>
  <c r="AC340" i="1"/>
  <c r="AL340" i="1"/>
  <c r="AK340" i="1"/>
  <c r="AL343" i="1"/>
  <c r="AD343" i="1"/>
  <c r="AG343" i="1"/>
  <c r="AJ343" i="1"/>
  <c r="AH343" i="1"/>
  <c r="AC344" i="1"/>
  <c r="AL344" i="1"/>
  <c r="AK344" i="1"/>
  <c r="AG346" i="1"/>
  <c r="AJ346" i="1"/>
  <c r="AK346" i="1"/>
  <c r="AB346" i="1"/>
  <c r="AE349" i="1"/>
  <c r="AD349" i="1"/>
  <c r="AG350" i="1"/>
  <c r="AJ350" i="1"/>
  <c r="AB350" i="1"/>
  <c r="AL350" i="1"/>
  <c r="AC350" i="1"/>
  <c r="AE350" i="1"/>
  <c r="AK350" i="1"/>
  <c r="AC353" i="1"/>
  <c r="AG357" i="1"/>
  <c r="AD365" i="1"/>
  <c r="AG365" i="1"/>
  <c r="AI365" i="1"/>
  <c r="AH365" i="1"/>
  <c r="AF365" i="1"/>
  <c r="AB365" i="1"/>
  <c r="AE347" i="1"/>
  <c r="AE351" i="1"/>
  <c r="AF351" i="1"/>
  <c r="AF352" i="1"/>
  <c r="AJ355" i="1"/>
  <c r="AI364" i="1"/>
  <c r="AB377" i="1"/>
  <c r="AK378" i="1"/>
  <c r="AD332" i="1"/>
  <c r="AD336" i="1"/>
  <c r="AD340" i="1"/>
  <c r="AD344" i="1"/>
  <c r="AD346" i="1"/>
  <c r="AB347" i="1"/>
  <c r="AL347" i="1"/>
  <c r="AG349" i="1"/>
  <c r="AF349" i="1"/>
  <c r="AD350" i="1"/>
  <c r="AB351" i="1"/>
  <c r="AL351" i="1"/>
  <c r="AF353" i="1"/>
  <c r="AE353" i="1"/>
  <c r="AE354" i="1"/>
  <c r="AF354" i="1"/>
  <c r="AK355" i="1"/>
  <c r="AK356" i="1"/>
  <c r="AC356" i="1"/>
  <c r="AB356" i="1"/>
  <c r="AF356" i="1"/>
  <c r="AJ356" i="1"/>
  <c r="AD356" i="1"/>
  <c r="AH357" i="1"/>
  <c r="AJ357" i="1"/>
  <c r="AC368" i="1"/>
  <c r="AL367" i="1"/>
  <c r="AJ369" i="1"/>
  <c r="AB370" i="1"/>
  <c r="AJ374" i="1"/>
  <c r="AJ378" i="1"/>
  <c r="AE378" i="1"/>
  <c r="AB378" i="1"/>
  <c r="AL378" i="1"/>
  <c r="AD381" i="1"/>
  <c r="AF359" i="1"/>
  <c r="AH361" i="1"/>
  <c r="AB364" i="1"/>
  <c r="AH366" i="1"/>
  <c r="AI372" i="1"/>
  <c r="AC378" i="1"/>
  <c r="AI379" i="1"/>
  <c r="AG363" i="1"/>
  <c r="AJ363" i="1"/>
  <c r="AK363" i="1"/>
  <c r="AB363" i="1"/>
  <c r="AJ366" i="1"/>
  <c r="AB367" i="1"/>
  <c r="AF367" i="1"/>
  <c r="AC367" i="1"/>
  <c r="AL369" i="1"/>
  <c r="AB369" i="1"/>
  <c r="AE369" i="1"/>
  <c r="AF370" i="1"/>
  <c r="AC374" i="1"/>
  <c r="AB372" i="1"/>
  <c r="AD374" i="1"/>
  <c r="AH375" i="1"/>
  <c r="AL379" i="1"/>
  <c r="AI282" i="1"/>
  <c r="AI286" i="1"/>
  <c r="AI290" i="1"/>
  <c r="AI294" i="1"/>
  <c r="AI298" i="1"/>
  <c r="AI302" i="1"/>
  <c r="AI306" i="1"/>
  <c r="AI310" i="1"/>
  <c r="AI314" i="1"/>
  <c r="AI318" i="1"/>
  <c r="AI322" i="1"/>
  <c r="AI326" i="1"/>
  <c r="AI342" i="1"/>
  <c r="AK352" i="1"/>
  <c r="AC352" i="1"/>
  <c r="AH352" i="1"/>
  <c r="AL358" i="1"/>
  <c r="AB366" i="1"/>
  <c r="AD367" i="1"/>
  <c r="AG369" i="1"/>
  <c r="AG371" i="1"/>
  <c r="AJ371" i="1"/>
  <c r="AB371" i="1"/>
  <c r="AH371" i="1"/>
  <c r="AI371" i="1"/>
  <c r="AK371" i="1"/>
  <c r="AE371" i="1"/>
  <c r="AJ377" i="1"/>
  <c r="AD378" i="1"/>
  <c r="AI361" i="1"/>
  <c r="AF361" i="1"/>
  <c r="AL361" i="1"/>
  <c r="AC361" i="1"/>
  <c r="AF363" i="1"/>
  <c r="AG364" i="1"/>
  <c r="AH367" i="1"/>
  <c r="AH369" i="1"/>
  <c r="AJ370" i="1"/>
  <c r="AF371" i="1"/>
  <c r="AE372" i="1"/>
  <c r="AJ372" i="1"/>
  <c r="AC372" i="1"/>
  <c r="AF372" i="1"/>
  <c r="AK372" i="1"/>
  <c r="AG372" i="1"/>
  <c r="AF378" i="1"/>
  <c r="AK381" i="1"/>
  <c r="AL381" i="1"/>
  <c r="AI381" i="1"/>
  <c r="AG381" i="1"/>
  <c r="AE381" i="1"/>
  <c r="AB381" i="1"/>
  <c r="AE386" i="1"/>
  <c r="AK373" i="1"/>
  <c r="AC373" i="1"/>
  <c r="AF373" i="1"/>
  <c r="AD373" i="1"/>
  <c r="AE373" i="1"/>
  <c r="AB373" i="1"/>
  <c r="AL373" i="1"/>
  <c r="AF395" i="1"/>
  <c r="AL389" i="1"/>
  <c r="AK377" i="1"/>
  <c r="AC377" i="1"/>
  <c r="AE377" i="1"/>
  <c r="AG377" i="1"/>
  <c r="AH377" i="1"/>
  <c r="AI377" i="1"/>
  <c r="AD377" i="1"/>
  <c r="AB379" i="1"/>
  <c r="AF379" i="1"/>
  <c r="AD379" i="1"/>
  <c r="AE379" i="1"/>
  <c r="AF382" i="1"/>
  <c r="AG384" i="1"/>
  <c r="AF386" i="1"/>
  <c r="AE388" i="1"/>
  <c r="AF388" i="1"/>
  <c r="AL388" i="1"/>
  <c r="AC388" i="1"/>
  <c r="AH388" i="1"/>
  <c r="AG388" i="1"/>
  <c r="AB389" i="1"/>
  <c r="AD393" i="1"/>
  <c r="AG358" i="1"/>
  <c r="AJ358" i="1"/>
  <c r="AB358" i="1"/>
  <c r="AE358" i="1"/>
  <c r="AK358" i="1"/>
  <c r="AG374" i="1"/>
  <c r="AF375" i="1"/>
  <c r="AF377" i="1"/>
  <c r="AH379" i="1"/>
  <c r="AK384" i="1"/>
  <c r="AH387" i="1"/>
  <c r="AK388" i="1"/>
  <c r="AL391" i="1"/>
  <c r="AH385" i="1"/>
  <c r="AD388" i="1"/>
  <c r="AB380" i="1"/>
  <c r="AB382" i="1"/>
  <c r="AE384" i="1"/>
  <c r="AD384" i="1"/>
  <c r="AL384" i="1"/>
  <c r="AB384" i="1"/>
  <c r="AC384" i="1"/>
  <c r="AH384" i="1"/>
  <c r="AF384" i="1"/>
  <c r="AH390" i="1"/>
  <c r="AB392" i="1"/>
  <c r="AI386" i="1"/>
  <c r="AJ386" i="1"/>
  <c r="AK386" i="1"/>
  <c r="AL386" i="1"/>
  <c r="AL390" i="1"/>
  <c r="AG391" i="1"/>
  <c r="AF391" i="1"/>
  <c r="AB391" i="1"/>
  <c r="AC392" i="1"/>
  <c r="AH395" i="1"/>
  <c r="AI395" i="1"/>
  <c r="AE385" i="1"/>
  <c r="AI390" i="1"/>
  <c r="AB390" i="1"/>
  <c r="AC390" i="1"/>
  <c r="AD392" i="1"/>
  <c r="AG393" i="1"/>
  <c r="AK413" i="1"/>
  <c r="AC413" i="1"/>
  <c r="AD413" i="1"/>
  <c r="AL413" i="1"/>
  <c r="AH413" i="1"/>
  <c r="AH376" i="1"/>
  <c r="AB376" i="1"/>
  <c r="AJ376" i="1"/>
  <c r="AH380" i="1"/>
  <c r="AL380" i="1"/>
  <c r="AC380" i="1"/>
  <c r="AK380" i="1"/>
  <c r="AJ380" i="1"/>
  <c r="AG383" i="1"/>
  <c r="AJ383" i="1"/>
  <c r="AK383" i="1"/>
  <c r="AD383" i="1"/>
  <c r="AL383" i="1"/>
  <c r="AD386" i="1"/>
  <c r="AG387" i="1"/>
  <c r="AJ387" i="1"/>
  <c r="AB387" i="1"/>
  <c r="AL387" i="1"/>
  <c r="AC387" i="1"/>
  <c r="AK387" i="1"/>
  <c r="AD390" i="1"/>
  <c r="AE391" i="1"/>
  <c r="AH393" i="1"/>
  <c r="AJ394" i="1"/>
  <c r="AL395" i="1"/>
  <c r="AF398" i="1"/>
  <c r="AJ393" i="1"/>
  <c r="AE395" i="1"/>
  <c r="AF390" i="1"/>
  <c r="AJ392" i="1"/>
  <c r="AL393" i="1"/>
  <c r="AC395" i="1"/>
  <c r="AE359" i="1"/>
  <c r="AJ359" i="1"/>
  <c r="AF364" i="1"/>
  <c r="AI366" i="1"/>
  <c r="AL366" i="1"/>
  <c r="AD366" i="1"/>
  <c r="AF366" i="1"/>
  <c r="AI370" i="1"/>
  <c r="AL370" i="1"/>
  <c r="AD370" i="1"/>
  <c r="AE370" i="1"/>
  <c r="AG370" i="1"/>
  <c r="AI374" i="1"/>
  <c r="AL374" i="1"/>
  <c r="AF374" i="1"/>
  <c r="AH374" i="1"/>
  <c r="AK374" i="1"/>
  <c r="AD376" i="1"/>
  <c r="AG382" i="1"/>
  <c r="AE383" i="1"/>
  <c r="AK385" i="1"/>
  <c r="AC385" i="1"/>
  <c r="AF385" i="1"/>
  <c r="AG385" i="1"/>
  <c r="AI385" i="1"/>
  <c r="AJ385" i="1"/>
  <c r="AH386" i="1"/>
  <c r="AG386" i="1"/>
  <c r="AF387" i="1"/>
  <c r="AE387" i="1"/>
  <c r="AH391" i="1"/>
  <c r="AI391" i="1"/>
  <c r="AK392" i="1"/>
  <c r="AI394" i="1"/>
  <c r="AL394" i="1"/>
  <c r="AC394" i="1"/>
  <c r="AE394" i="1"/>
  <c r="AD394" i="1"/>
  <c r="AC396" i="1"/>
  <c r="AK391" i="1"/>
  <c r="AL392" i="1"/>
  <c r="AC393" i="1"/>
  <c r="AI393" i="1"/>
  <c r="AH397" i="1"/>
  <c r="AL398" i="1"/>
  <c r="AE364" i="1"/>
  <c r="AJ364" i="1"/>
  <c r="AG375" i="1"/>
  <c r="AJ375" i="1"/>
  <c r="AB375" i="1"/>
  <c r="AK375" i="1"/>
  <c r="AI375" i="1"/>
  <c r="AI382" i="1"/>
  <c r="AL382" i="1"/>
  <c r="AD382" i="1"/>
  <c r="AJ382" i="1"/>
  <c r="AH382" i="1"/>
  <c r="AK389" i="1"/>
  <c r="AC389" i="1"/>
  <c r="AF389" i="1"/>
  <c r="AJ389" i="1"/>
  <c r="AH389" i="1"/>
  <c r="AF396" i="1"/>
  <c r="AD397" i="1"/>
  <c r="AI398" i="1"/>
  <c r="AJ404" i="1"/>
  <c r="AF405" i="1"/>
  <c r="AI406" i="1"/>
  <c r="AK404" i="1"/>
  <c r="AJ406" i="1"/>
  <c r="AL408" i="1"/>
  <c r="AG401" i="1"/>
  <c r="AC402" i="1"/>
  <c r="AJ402" i="1"/>
  <c r="AB402" i="1"/>
  <c r="AF402" i="1"/>
  <c r="AD402" i="1"/>
  <c r="AK406" i="1"/>
  <c r="AD411" i="1"/>
  <c r="AL411" i="1"/>
  <c r="AH411" i="1"/>
  <c r="AE411" i="1"/>
  <c r="AC414" i="1"/>
  <c r="AJ401" i="1"/>
  <c r="AF400" i="1"/>
  <c r="AG403" i="1"/>
  <c r="AF397" i="1"/>
  <c r="AJ397" i="1"/>
  <c r="AL397" i="1"/>
  <c r="AH400" i="1"/>
  <c r="AK403" i="1"/>
  <c r="AC403" i="1"/>
  <c r="AF403" i="1"/>
  <c r="AE403" i="1"/>
  <c r="AI403" i="1"/>
  <c r="AJ403" i="1"/>
  <c r="AH403" i="1"/>
  <c r="AJ405" i="1"/>
  <c r="AC405" i="1"/>
  <c r="AE405" i="1"/>
  <c r="AB405" i="1"/>
  <c r="AL405" i="1"/>
  <c r="AI405" i="1"/>
  <c r="AB406" i="1"/>
  <c r="AJ407" i="1"/>
  <c r="AF414" i="1"/>
  <c r="AG400" i="1"/>
  <c r="AJ400" i="1"/>
  <c r="AK400" i="1"/>
  <c r="AC400" i="1"/>
  <c r="AB400" i="1"/>
  <c r="AD400" i="1"/>
  <c r="AK412" i="1"/>
  <c r="AE396" i="1"/>
  <c r="AJ396" i="1"/>
  <c r="AH396" i="1"/>
  <c r="AI399" i="1"/>
  <c r="AL399" i="1"/>
  <c r="AE399" i="1"/>
  <c r="AH399" i="1"/>
  <c r="AD399" i="1"/>
  <c r="AB399" i="1"/>
  <c r="AE400" i="1"/>
  <c r="AF401" i="1"/>
  <c r="AG409" i="1"/>
  <c r="AC409" i="1"/>
  <c r="AF409" i="1"/>
  <c r="AK409" i="1"/>
  <c r="AJ409" i="1"/>
  <c r="AE409" i="1"/>
  <c r="AK407" i="1"/>
  <c r="AB407" i="1"/>
  <c r="AG407" i="1"/>
  <c r="AI407" i="1"/>
  <c r="AE407" i="1"/>
  <c r="AF407" i="1"/>
  <c r="AL414" i="1"/>
  <c r="AD417" i="1"/>
  <c r="AI418" i="1"/>
  <c r="AB414" i="1"/>
  <c r="AF425" i="1"/>
  <c r="AH417" i="1"/>
  <c r="AL418" i="1"/>
  <c r="AB419" i="1"/>
  <c r="AG420" i="1"/>
  <c r="AI412" i="1"/>
  <c r="AL412" i="1"/>
  <c r="AF412" i="1"/>
  <c r="AH412" i="1"/>
  <c r="AJ412" i="1"/>
  <c r="AF417" i="1"/>
  <c r="AB418" i="1"/>
  <c r="AH410" i="1"/>
  <c r="AJ410" i="1"/>
  <c r="AL410" i="1"/>
  <c r="AI410" i="1"/>
  <c r="AD410" i="1"/>
  <c r="AC410" i="1"/>
  <c r="AB412" i="1"/>
  <c r="AE412" i="1"/>
  <c r="AB415" i="1"/>
  <c r="AD423" i="1"/>
  <c r="AE401" i="1"/>
  <c r="AH401" i="1"/>
  <c r="AI401" i="1"/>
  <c r="AL401" i="1"/>
  <c r="AD401" i="1"/>
  <c r="AD404" i="1"/>
  <c r="AG404" i="1"/>
  <c r="AL404" i="1"/>
  <c r="AC404" i="1"/>
  <c r="AE404" i="1"/>
  <c r="AB404" i="1"/>
  <c r="AF406" i="1"/>
  <c r="AI408" i="1"/>
  <c r="AG408" i="1"/>
  <c r="AC408" i="1"/>
  <c r="AB410" i="1"/>
  <c r="AF410" i="1"/>
  <c r="AG412" i="1"/>
  <c r="AI414" i="1"/>
  <c r="AB425" i="1"/>
  <c r="AK420" i="1"/>
  <c r="AC420" i="1"/>
  <c r="AH424" i="1"/>
  <c r="AE406" i="1"/>
  <c r="AH406" i="1"/>
  <c r="AK415" i="1"/>
  <c r="AC415" i="1"/>
  <c r="AG415" i="1"/>
  <c r="AI415" i="1"/>
  <c r="AH415" i="1"/>
  <c r="AL415" i="1"/>
  <c r="AI416" i="1"/>
  <c r="AL416" i="1"/>
  <c r="AD416" i="1"/>
  <c r="AJ416" i="1"/>
  <c r="AK416" i="1"/>
  <c r="AB416" i="1"/>
  <c r="AE416" i="1"/>
  <c r="AF416" i="1"/>
  <c r="AC416" i="1"/>
  <c r="AD418" i="1"/>
  <c r="AE420" i="1"/>
  <c r="AH423" i="1"/>
  <c r="AJ426" i="1"/>
  <c r="AD427" i="1"/>
  <c r="AB431" i="1"/>
  <c r="AE419" i="1"/>
  <c r="AK424" i="1"/>
  <c r="AK426" i="1"/>
  <c r="AI428" i="1"/>
  <c r="AB428" i="1"/>
  <c r="AD428" i="1"/>
  <c r="AE428" i="1"/>
  <c r="AL428" i="1"/>
  <c r="AJ428" i="1"/>
  <c r="AH428" i="1"/>
  <c r="AG428" i="1"/>
  <c r="AC428" i="1"/>
  <c r="AD434" i="1"/>
  <c r="AG427" i="1"/>
  <c r="AC430" i="1"/>
  <c r="AI431" i="1"/>
  <c r="AI424" i="1"/>
  <c r="AD424" i="1"/>
  <c r="AC425" i="1"/>
  <c r="AC426" i="1"/>
  <c r="AC406" i="1"/>
  <c r="AL406" i="1"/>
  <c r="AE415" i="1"/>
  <c r="AF415" i="1"/>
  <c r="AE422" i="1"/>
  <c r="AH422" i="1"/>
  <c r="AG422" i="1"/>
  <c r="AJ422" i="1"/>
  <c r="AL422" i="1"/>
  <c r="AK423" i="1"/>
  <c r="AC423" i="1"/>
  <c r="AI423" i="1"/>
  <c r="AG423" i="1"/>
  <c r="AB423" i="1"/>
  <c r="AE424" i="1"/>
  <c r="AD425" i="1"/>
  <c r="AL433" i="1"/>
  <c r="AJ433" i="1"/>
  <c r="AC433" i="1"/>
  <c r="AG437" i="1"/>
  <c r="AL420" i="1"/>
  <c r="AB422" i="1"/>
  <c r="AF424" i="1"/>
  <c r="AF426" i="1"/>
  <c r="AF430" i="1"/>
  <c r="AE414" i="1"/>
  <c r="AH414" i="1"/>
  <c r="AD414" i="1"/>
  <c r="AK414" i="1"/>
  <c r="AJ414" i="1"/>
  <c r="AE418" i="1"/>
  <c r="AH418" i="1"/>
  <c r="AF418" i="1"/>
  <c r="AG418" i="1"/>
  <c r="AK418" i="1"/>
  <c r="AJ418" i="1"/>
  <c r="AG421" i="1"/>
  <c r="AJ421" i="1"/>
  <c r="AB421" i="1"/>
  <c r="AD421" i="1"/>
  <c r="AF421" i="1"/>
  <c r="AL421" i="1"/>
  <c r="AK421" i="1"/>
  <c r="AG425" i="1"/>
  <c r="AJ425" i="1"/>
  <c r="AE425" i="1"/>
  <c r="AL425" i="1"/>
  <c r="AK425" i="1"/>
  <c r="AE427" i="1"/>
  <c r="AC432" i="1"/>
  <c r="AF434" i="1"/>
  <c r="AE435" i="1"/>
  <c r="AH427" i="1"/>
  <c r="AH436" i="1"/>
  <c r="AD437" i="1"/>
  <c r="AF437" i="1"/>
  <c r="AH437" i="1"/>
  <c r="AE437" i="1"/>
  <c r="AC437" i="1"/>
  <c r="AI437" i="1"/>
  <c r="AK437" i="1"/>
  <c r="AJ437" i="1"/>
  <c r="AK427" i="1"/>
  <c r="AF427" i="1"/>
  <c r="AJ427" i="1"/>
  <c r="AK429" i="1"/>
  <c r="AK431" i="1"/>
  <c r="AJ431" i="1"/>
  <c r="AL431" i="1"/>
  <c r="AG431" i="1"/>
  <c r="AC431" i="1"/>
  <c r="AL429" i="1"/>
  <c r="AD429" i="1"/>
  <c r="AG429" i="1"/>
  <c r="AE429" i="1"/>
  <c r="AB429" i="1"/>
  <c r="AC429" i="1"/>
  <c r="AD431" i="1"/>
  <c r="AJ432" i="1"/>
  <c r="AB442" i="1"/>
  <c r="AK419" i="1"/>
  <c r="AC419" i="1"/>
  <c r="AF419" i="1"/>
  <c r="AJ419" i="1"/>
  <c r="AH419" i="1"/>
  <c r="AE426" i="1"/>
  <c r="AH426" i="1"/>
  <c r="AJ430" i="1"/>
  <c r="AB430" i="1"/>
  <c r="AE430" i="1"/>
  <c r="AG430" i="1"/>
  <c r="AI430" i="1"/>
  <c r="AG434" i="1"/>
  <c r="AH435" i="1"/>
  <c r="AC435" i="1"/>
  <c r="AK435" i="1"/>
  <c r="AJ435" i="1"/>
  <c r="AL435" i="1"/>
  <c r="AD435" i="1"/>
  <c r="AJ436" i="1"/>
  <c r="AF438" i="1"/>
  <c r="AF440" i="1"/>
  <c r="AF442" i="1"/>
  <c r="AD443" i="1"/>
  <c r="AE445" i="1"/>
  <c r="AK445" i="1"/>
  <c r="AH445" i="1"/>
  <c r="AF445" i="1"/>
  <c r="AL445" i="1"/>
  <c r="AJ448" i="1"/>
  <c r="AI435" i="1"/>
  <c r="AG438" i="1"/>
  <c r="AJ445" i="1"/>
  <c r="AH439" i="1"/>
  <c r="AC439" i="1"/>
  <c r="AI439" i="1"/>
  <c r="AI444" i="1"/>
  <c r="AD444" i="1"/>
  <c r="AE444" i="1"/>
  <c r="AK444" i="1"/>
  <c r="AF444" i="1"/>
  <c r="AI452" i="1"/>
  <c r="AL452" i="1"/>
  <c r="AK452" i="1"/>
  <c r="AB452" i="1"/>
  <c r="AK432" i="1"/>
  <c r="AI434" i="1"/>
  <c r="AK436" i="1"/>
  <c r="AI438" i="1"/>
  <c r="AL439" i="1"/>
  <c r="AK440" i="1"/>
  <c r="AF441" i="1"/>
  <c r="AE441" i="1"/>
  <c r="AK443" i="1"/>
  <c r="AC443" i="1"/>
  <c r="AF443" i="1"/>
  <c r="AI443" i="1"/>
  <c r="AG443" i="1"/>
  <c r="AJ443" i="1"/>
  <c r="AE443" i="1"/>
  <c r="AL444" i="1"/>
  <c r="AE454" i="1"/>
  <c r="AK454" i="1"/>
  <c r="AI454" i="1"/>
  <c r="AH454" i="1"/>
  <c r="AB454" i="1"/>
  <c r="AI456" i="1"/>
  <c r="AG456" i="1"/>
  <c r="AE456" i="1"/>
  <c r="AL456" i="1"/>
  <c r="AK456" i="1"/>
  <c r="AH456" i="1"/>
  <c r="AB456" i="1"/>
  <c r="AJ434" i="1"/>
  <c r="AB434" i="1"/>
  <c r="AE434" i="1"/>
  <c r="AH434" i="1"/>
  <c r="AC436" i="1"/>
  <c r="AB438" i="1"/>
  <c r="AE438" i="1"/>
  <c r="AH438" i="1"/>
  <c r="AD439" i="1"/>
  <c r="AK439" i="1"/>
  <c r="AC440" i="1"/>
  <c r="AE442" i="1"/>
  <c r="AK442" i="1"/>
  <c r="AC442" i="1"/>
  <c r="AI442" i="1"/>
  <c r="AD442" i="1"/>
  <c r="AG442" i="1"/>
  <c r="AJ442" i="1"/>
  <c r="AI448" i="1"/>
  <c r="AG448" i="1"/>
  <c r="AH448" i="1"/>
  <c r="AD448" i="1"/>
  <c r="AK448" i="1"/>
  <c r="AC448" i="1"/>
  <c r="AF448" i="1"/>
  <c r="AD454" i="1"/>
  <c r="AJ456" i="1"/>
  <c r="AD441" i="1"/>
  <c r="AG441" i="1"/>
  <c r="AL442" i="1"/>
  <c r="AB446" i="1"/>
  <c r="AH451" i="1"/>
  <c r="AH452" i="1"/>
  <c r="AF454" i="1"/>
  <c r="AE439" i="1"/>
  <c r="AB441" i="1"/>
  <c r="AK441" i="1"/>
  <c r="AI441" i="1"/>
  <c r="AB444" i="1"/>
  <c r="AG449" i="1"/>
  <c r="AH449" i="1"/>
  <c r="AK449" i="1"/>
  <c r="AF449" i="1"/>
  <c r="AI449" i="1"/>
  <c r="AL449" i="1"/>
  <c r="AB450" i="1"/>
  <c r="AL454" i="1"/>
  <c r="AJ441" i="1"/>
  <c r="AB443" i="1"/>
  <c r="AB448" i="1"/>
  <c r="AD450" i="1"/>
  <c r="AL451" i="1"/>
  <c r="AG453" i="1"/>
  <c r="AH453" i="1"/>
  <c r="AK453" i="1"/>
  <c r="AI453" i="1"/>
  <c r="AD453" i="1"/>
  <c r="AJ460" i="1"/>
  <c r="AI432" i="1"/>
  <c r="AI436" i="1"/>
  <c r="AI440" i="1"/>
  <c r="AE446" i="1"/>
  <c r="AH446" i="1"/>
  <c r="AK446" i="1"/>
  <c r="AC446" i="1"/>
  <c r="AI446" i="1"/>
  <c r="AL446" i="1"/>
  <c r="AD446" i="1"/>
  <c r="AG446" i="1"/>
  <c r="AJ446" i="1"/>
  <c r="AE450" i="1"/>
  <c r="AK450" i="1"/>
  <c r="AF450" i="1"/>
  <c r="AI450" i="1"/>
  <c r="AH450" i="1"/>
  <c r="AG450" i="1"/>
  <c r="AJ450" i="1"/>
  <c r="AL450" i="1"/>
  <c r="AE458" i="1"/>
  <c r="AF458" i="1"/>
  <c r="AI458" i="1"/>
  <c r="AD458" i="1"/>
  <c r="AH458" i="1"/>
  <c r="AG458" i="1"/>
  <c r="AJ458" i="1"/>
  <c r="AB458" i="1"/>
  <c r="AL458" i="1"/>
  <c r="AI460" i="1"/>
  <c r="AG461" i="1"/>
  <c r="AH457" i="1"/>
  <c r="AK457" i="1"/>
  <c r="AC457" i="1"/>
  <c r="AF457" i="1"/>
  <c r="AI457" i="1"/>
  <c r="AH459" i="1"/>
  <c r="AF453" i="1"/>
  <c r="AK459" i="1"/>
  <c r="AB460" i="1"/>
  <c r="AH447" i="1"/>
  <c r="AE447" i="1"/>
  <c r="AE451" i="1"/>
  <c r="AH455" i="1"/>
  <c r="AE455" i="1"/>
  <c r="AE459" i="1"/>
  <c r="AC460" i="1"/>
  <c r="AK460" i="1"/>
  <c r="AF451" i="1"/>
  <c r="AF455" i="1"/>
  <c r="AL460" i="1"/>
  <c r="AB461" i="1"/>
  <c r="AJ461" i="1"/>
  <c r="AB447" i="1"/>
  <c r="AJ447" i="1"/>
  <c r="AG447" i="1"/>
  <c r="AB451" i="1"/>
  <c r="AJ451" i="1"/>
  <c r="AG451" i="1"/>
  <c r="AB455" i="1"/>
  <c r="AJ455" i="1"/>
  <c r="AG455" i="1"/>
  <c r="AB459" i="1"/>
  <c r="AJ459" i="1"/>
  <c r="AG459" i="1"/>
  <c r="AH460" i="1"/>
  <c r="AE460" i="1"/>
  <c r="AC461" i="1"/>
  <c r="AK461" i="1"/>
  <c r="AL461" i="1"/>
  <c r="AD447" i="1"/>
  <c r="AL447" i="1"/>
  <c r="AI447" i="1"/>
  <c r="AD451" i="1"/>
  <c r="AD455" i="1"/>
  <c r="AL455" i="1"/>
  <c r="AI455" i="1"/>
  <c r="AD459" i="1"/>
  <c r="AL459" i="1"/>
  <c r="AI459" i="1"/>
  <c r="AG460" i="1"/>
  <c r="AH461" i="1"/>
  <c r="AE461" i="1"/>
  <c r="AC447" i="1"/>
  <c r="AC451" i="1"/>
  <c r="AC455" i="1"/>
  <c r="AC459" i="1"/>
  <c r="AD457" i="1" l="1"/>
  <c r="AL448" i="1"/>
  <c r="AJ454" i="1"/>
  <c r="AF452" i="1"/>
  <c r="AC444" i="1"/>
  <c r="AL427" i="1"/>
  <c r="AI433" i="1"/>
  <c r="AE433" i="1"/>
  <c r="AB424" i="1"/>
  <c r="AE408" i="1"/>
  <c r="AC412" i="1"/>
  <c r="AC417" i="1"/>
  <c r="AB403" i="1"/>
  <c r="AF411" i="1"/>
  <c r="AC411" i="1"/>
  <c r="AE402" i="1"/>
  <c r="AH392" i="1"/>
  <c r="AD395" i="1"/>
  <c r="AK366" i="1"/>
  <c r="AH359" i="1"/>
  <c r="AB383" i="1"/>
  <c r="AK376" i="1"/>
  <c r="AE413" i="1"/>
  <c r="AG413" i="1"/>
  <c r="AK390" i="1"/>
  <c r="AC379" i="1"/>
  <c r="AG379" i="1"/>
  <c r="AD363" i="1"/>
  <c r="AD369" i="1"/>
  <c r="AG367" i="1"/>
  <c r="AJ351" i="1"/>
  <c r="AD355" i="1"/>
  <c r="AC266" i="1"/>
  <c r="AK296" i="1"/>
  <c r="AF328" i="1"/>
  <c r="AC316" i="1"/>
  <c r="AJ316" i="1"/>
  <c r="AD296" i="1"/>
  <c r="AH265" i="1"/>
  <c r="AD269" i="1"/>
  <c r="AB261" i="1"/>
  <c r="AI269" i="1"/>
  <c r="AH246" i="1"/>
  <c r="AC277" i="1"/>
  <c r="AE277" i="1"/>
  <c r="AI280" i="1"/>
  <c r="AH256" i="1"/>
  <c r="AE271" i="1"/>
  <c r="AJ269" i="1"/>
  <c r="AF261" i="1"/>
  <c r="AF238" i="1"/>
  <c r="AB201" i="1"/>
  <c r="AL234" i="1"/>
  <c r="AK234" i="1"/>
  <c r="AB202" i="1"/>
  <c r="AE186" i="1"/>
  <c r="AG189" i="1"/>
  <c r="AK206" i="1"/>
  <c r="AG192" i="1"/>
  <c r="AK136" i="1"/>
  <c r="AB168" i="1"/>
  <c r="AF184" i="1"/>
  <c r="AB184" i="1"/>
  <c r="AG124" i="1"/>
  <c r="AI181" i="1"/>
  <c r="AE164" i="1"/>
  <c r="AK158" i="1"/>
  <c r="AH141" i="1"/>
  <c r="AB137" i="1"/>
  <c r="AF124" i="1"/>
  <c r="AL160" i="1"/>
  <c r="AL76" i="1"/>
  <c r="AK96" i="1"/>
  <c r="AH36" i="1"/>
  <c r="AH4" i="1"/>
  <c r="AC110" i="1"/>
  <c r="AG134" i="1"/>
  <c r="AI98" i="1"/>
  <c r="AE86" i="1"/>
  <c r="AJ49" i="1"/>
  <c r="AJ33" i="1"/>
  <c r="AJ17" i="1"/>
  <c r="AE122" i="1"/>
  <c r="AE88" i="1"/>
  <c r="AL130" i="1"/>
  <c r="AG70" i="1"/>
  <c r="AL66" i="1"/>
  <c r="AK365" i="1"/>
  <c r="AE457" i="1"/>
  <c r="AE453" i="1"/>
  <c r="AE449" i="1"/>
  <c r="AC456" i="1"/>
  <c r="AE452" i="1"/>
  <c r="AI429" i="1"/>
  <c r="AL417" i="1"/>
  <c r="AD409" i="1"/>
  <c r="AK411" i="1"/>
  <c r="AG402" i="1"/>
  <c r="AD398" i="1"/>
  <c r="AK370" i="1"/>
  <c r="AG395" i="1"/>
  <c r="AC391" i="1"/>
  <c r="AJ391" i="1"/>
  <c r="AB386" i="1"/>
  <c r="AG373" i="1"/>
  <c r="AJ381" i="1"/>
  <c r="AF381" i="1"/>
  <c r="AL372" i="1"/>
  <c r="AD361" i="1"/>
  <c r="AJ367" i="1"/>
  <c r="AE363" i="1"/>
  <c r="AH378" i="1"/>
  <c r="AD347" i="1"/>
  <c r="AI344" i="1"/>
  <c r="AJ345" i="1"/>
  <c r="AD295" i="1"/>
  <c r="AC348" i="1"/>
  <c r="AH308" i="1"/>
  <c r="AE274" i="1"/>
  <c r="AB275" i="1"/>
  <c r="AD270" i="1"/>
  <c r="AI243" i="1"/>
  <c r="AI227" i="1"/>
  <c r="AK275" i="1"/>
  <c r="AJ262" i="1"/>
  <c r="AJ275" i="1"/>
  <c r="AE268" i="1"/>
  <c r="AE256" i="1"/>
  <c r="AL207" i="1"/>
  <c r="AK194" i="1"/>
  <c r="AD234" i="1"/>
  <c r="AI209" i="1"/>
  <c r="AI199" i="1"/>
  <c r="AG178" i="1"/>
  <c r="AL164" i="1"/>
  <c r="AG164" i="1"/>
  <c r="AC178" i="1"/>
  <c r="AB149" i="1"/>
  <c r="AJ137" i="1"/>
  <c r="AB160" i="1"/>
  <c r="AK108" i="1"/>
  <c r="AG74" i="1"/>
  <c r="AK50" i="1"/>
  <c r="AK18" i="1"/>
  <c r="AH104" i="1"/>
  <c r="AG98" i="1"/>
  <c r="AB80" i="1"/>
  <c r="AB66" i="1"/>
  <c r="AD80" i="1"/>
  <c r="AC104" i="1"/>
  <c r="AE178" i="1"/>
  <c r="AD461" i="1"/>
  <c r="AE448" i="1"/>
  <c r="AJ438" i="1"/>
  <c r="AF433" i="1"/>
  <c r="AI420" i="1"/>
  <c r="AE417" i="1"/>
  <c r="AL403" i="1"/>
  <c r="AG392" i="1"/>
  <c r="AB395" i="1"/>
  <c r="AE376" i="1"/>
  <c r="AI388" i="1"/>
  <c r="AB354" i="1"/>
  <c r="AJ340" i="1"/>
  <c r="AH355" i="1"/>
  <c r="AD360" i="1"/>
  <c r="AB320" i="1"/>
  <c r="AG362" i="1"/>
  <c r="AH296" i="1"/>
  <c r="AL295" i="1"/>
  <c r="AJ324" i="1"/>
  <c r="AK348" i="1"/>
  <c r="AG295" i="1"/>
  <c r="AB268" i="1"/>
  <c r="AE257" i="1"/>
  <c r="AF277" i="1"/>
  <c r="AJ254" i="1"/>
  <c r="AH268" i="1"/>
  <c r="AE246" i="1"/>
  <c r="AJ249" i="1"/>
  <c r="AJ241" i="1"/>
  <c r="AH238" i="1"/>
  <c r="AD214" i="1"/>
  <c r="AI242" i="1"/>
  <c r="AL283" i="1"/>
  <c r="AJ165" i="1"/>
  <c r="AI193" i="1"/>
  <c r="AL187" i="1"/>
  <c r="AC205" i="1"/>
  <c r="AI206" i="1"/>
  <c r="AJ181" i="1"/>
  <c r="AC124" i="1"/>
  <c r="AI184" i="1"/>
  <c r="AL170" i="1"/>
  <c r="AG132" i="1"/>
  <c r="AD181" i="1"/>
  <c r="AJ149" i="1"/>
  <c r="AF136" i="1"/>
  <c r="AH126" i="1"/>
  <c r="AK86" i="1"/>
  <c r="AF126" i="1"/>
  <c r="AD122" i="1"/>
  <c r="AK106" i="1"/>
  <c r="AG118" i="1"/>
  <c r="AI104" i="1"/>
  <c r="AJ61" i="1"/>
  <c r="AJ45" i="1"/>
  <c r="AJ29" i="1"/>
  <c r="AJ13" i="1"/>
  <c r="AJ112" i="1"/>
  <c r="AC86" i="1"/>
  <c r="AF108" i="1"/>
  <c r="AF98" i="1"/>
  <c r="AC88" i="1"/>
  <c r="AL80" i="1"/>
  <c r="AB68" i="1"/>
  <c r="AL441" i="1"/>
  <c r="AF332" i="1"/>
  <c r="AD460" i="1"/>
  <c r="AF446" i="1"/>
  <c r="AB453" i="1"/>
  <c r="AB449" i="1"/>
  <c r="AH441" i="1"/>
  <c r="AC452" i="1"/>
  <c r="AJ424" i="1"/>
  <c r="AI409" i="1"/>
  <c r="AB409" i="1"/>
  <c r="AC397" i="1"/>
  <c r="AE380" i="1"/>
  <c r="AK395" i="1"/>
  <c r="AF393" i="1"/>
  <c r="AD391" i="1"/>
  <c r="AC381" i="1"/>
  <c r="AD372" i="1"/>
  <c r="AC371" i="1"/>
  <c r="AI367" i="1"/>
  <c r="AG378" i="1"/>
  <c r="AD362" i="1"/>
  <c r="AK287" i="1"/>
  <c r="AB348" i="1"/>
  <c r="AH348" i="1"/>
  <c r="AE270" i="1"/>
  <c r="AG288" i="1"/>
  <c r="AF288" i="1"/>
  <c r="AD263" i="1"/>
  <c r="AI261" i="1"/>
  <c r="AC288" i="1"/>
  <c r="AH261" i="1"/>
  <c r="AL217" i="1"/>
  <c r="AD272" i="1"/>
  <c r="AK272" i="1"/>
  <c r="AD201" i="1"/>
  <c r="AB218" i="1"/>
  <c r="AD242" i="1"/>
  <c r="AE279" i="1"/>
  <c r="AE234" i="1"/>
  <c r="AJ234" i="1"/>
  <c r="AF283" i="1"/>
  <c r="AD225" i="1"/>
  <c r="AI221" i="1"/>
  <c r="AC221" i="1"/>
  <c r="AC209" i="1"/>
  <c r="AG193" i="1"/>
  <c r="AB210" i="1"/>
  <c r="AB191" i="1"/>
  <c r="AD205" i="1"/>
  <c r="AG203" i="1"/>
  <c r="AC199" i="1"/>
  <c r="AB312" i="1"/>
  <c r="AF188" i="1"/>
  <c r="AC188" i="1"/>
  <c r="AB174" i="1"/>
  <c r="AC162" i="1"/>
  <c r="AB170" i="1"/>
  <c r="AD168" i="1"/>
  <c r="AL182" i="1"/>
  <c r="AK145" i="1"/>
  <c r="AI170" i="1"/>
  <c r="AH158" i="1"/>
  <c r="AH145" i="1"/>
  <c r="AB141" i="1"/>
  <c r="AC160" i="1"/>
  <c r="AI160" i="1"/>
  <c r="AF120" i="1"/>
  <c r="AC120" i="1"/>
  <c r="AK94" i="1"/>
  <c r="AG86" i="1"/>
  <c r="AD110" i="1"/>
  <c r="AG88" i="1"/>
  <c r="AK70" i="1"/>
  <c r="AL72" i="1"/>
  <c r="AG96" i="1"/>
  <c r="AG64" i="1"/>
  <c r="AG130" i="1"/>
  <c r="AH66" i="1"/>
  <c r="AF429" i="1"/>
  <c r="AE100" i="1"/>
  <c r="AI451" i="1"/>
  <c r="AF447" i="1"/>
  <c r="AB457" i="1"/>
  <c r="AF460" i="1"/>
  <c r="AJ457" i="1"/>
  <c r="AG457" i="1"/>
  <c r="AC458" i="1"/>
  <c r="AJ453" i="1"/>
  <c r="AJ452" i="1"/>
  <c r="AJ449" i="1"/>
  <c r="AH442" i="1"/>
  <c r="AB439" i="1"/>
  <c r="AD456" i="1"/>
  <c r="AG454" i="1"/>
  <c r="AC454" i="1"/>
  <c r="AH443" i="1"/>
  <c r="AG452" i="1"/>
  <c r="AH444" i="1"/>
  <c r="AC441" i="1"/>
  <c r="AI445" i="1"/>
  <c r="AG445" i="1"/>
  <c r="AK430" i="1"/>
  <c r="AF431" i="1"/>
  <c r="AG433" i="1"/>
  <c r="AD433" i="1"/>
  <c r="AF423" i="1"/>
  <c r="AJ420" i="1"/>
  <c r="AC424" i="1"/>
  <c r="AK428" i="1"/>
  <c r="AF420" i="1"/>
  <c r="AD420" i="1"/>
  <c r="AJ408" i="1"/>
  <c r="AE410" i="1"/>
  <c r="AD412" i="1"/>
  <c r="AJ417" i="1"/>
  <c r="AG417" i="1"/>
  <c r="AH407" i="1"/>
  <c r="AL407" i="1"/>
  <c r="AL409" i="1"/>
  <c r="AD405" i="1"/>
  <c r="AG405" i="1"/>
  <c r="AK397" i="1"/>
  <c r="AI411" i="1"/>
  <c r="AG411" i="1"/>
  <c r="AH402" i="1"/>
  <c r="AK402" i="1"/>
  <c r="AB393" i="1"/>
  <c r="AK393" i="1"/>
  <c r="AE392" i="1"/>
  <c r="AB394" i="1"/>
  <c r="AJ395" i="1"/>
  <c r="AI392" i="1"/>
  <c r="AF413" i="1"/>
  <c r="AB413" i="1"/>
  <c r="AC386" i="1"/>
  <c r="AJ388" i="1"/>
  <c r="AB388" i="1"/>
  <c r="AJ384" i="1"/>
  <c r="AH381" i="1"/>
  <c r="AH363" i="1"/>
  <c r="AI356" i="1"/>
  <c r="AK347" i="1"/>
  <c r="AL365" i="1"/>
  <c r="AJ365" i="1"/>
  <c r="AF355" i="1"/>
  <c r="AH368" i="1"/>
  <c r="AF368" i="1"/>
  <c r="AI360" i="1"/>
  <c r="AI354" i="1"/>
  <c r="AB353" i="1"/>
  <c r="AI340" i="1"/>
  <c r="AG360" i="1"/>
  <c r="AJ360" i="1"/>
  <c r="AD357" i="1"/>
  <c r="AG351" i="1"/>
  <c r="AB344" i="1"/>
  <c r="AJ332" i="1"/>
  <c r="AI355" i="1"/>
  <c r="AC291" i="1"/>
  <c r="AB328" i="1"/>
  <c r="AL320" i="1"/>
  <c r="AJ295" i="1"/>
  <c r="AI320" i="1"/>
  <c r="AH320" i="1"/>
  <c r="AL287" i="1"/>
  <c r="AK292" i="1"/>
  <c r="AF268" i="1"/>
  <c r="AG263" i="1"/>
  <c r="AE275" i="1"/>
  <c r="AL261" i="1"/>
  <c r="AK256" i="1"/>
  <c r="AI259" i="1"/>
  <c r="AJ246" i="1"/>
  <c r="AF280" i="1"/>
  <c r="AE267" i="1"/>
  <c r="AE250" i="1"/>
  <c r="AK263" i="1"/>
  <c r="AJ225" i="1"/>
  <c r="AG272" i="1"/>
  <c r="AL242" i="1"/>
  <c r="AL213" i="1"/>
  <c r="AL201" i="1"/>
  <c r="AB242" i="1"/>
  <c r="AE214" i="1"/>
  <c r="AL225" i="1"/>
  <c r="AE209" i="1"/>
  <c r="AE195" i="1"/>
  <c r="AI202" i="1"/>
  <c r="AB195" i="1"/>
  <c r="AB180" i="1"/>
  <c r="AJ169" i="1"/>
  <c r="AJ153" i="1"/>
  <c r="AK191" i="1"/>
  <c r="AG185" i="1"/>
  <c r="AF205" i="1"/>
  <c r="AL199" i="1"/>
  <c r="AH195" i="1"/>
  <c r="AJ312" i="1"/>
  <c r="AG202" i="1"/>
  <c r="AK174" i="1"/>
  <c r="AH178" i="1"/>
  <c r="AK170" i="1"/>
  <c r="AL168" i="1"/>
  <c r="AB154" i="1"/>
  <c r="AJ184" i="1"/>
  <c r="AG184" i="1"/>
  <c r="AJ168" i="1"/>
  <c r="AB166" i="1"/>
  <c r="AF181" i="1"/>
  <c r="AL158" i="1"/>
  <c r="AJ141" i="1"/>
  <c r="AF132" i="1"/>
  <c r="AK120" i="1"/>
  <c r="AG112" i="1"/>
  <c r="AF110" i="1"/>
  <c r="AH52" i="1"/>
  <c r="AH20" i="1"/>
  <c r="AF68" i="1"/>
  <c r="AK72" i="1"/>
  <c r="AJ57" i="1"/>
  <c r="AJ41" i="1"/>
  <c r="AJ25" i="1"/>
  <c r="AJ9" i="1"/>
  <c r="AL104" i="1"/>
  <c r="AI84" i="1"/>
  <c r="AF76" i="1"/>
  <c r="AE36" i="1"/>
  <c r="AE4" i="1"/>
  <c r="AC74" i="1"/>
  <c r="AK66" i="1"/>
  <c r="AH68" i="1"/>
  <c r="AF459" i="1"/>
  <c r="AI461" i="1"/>
  <c r="AK458" i="1"/>
  <c r="AJ439" i="1"/>
  <c r="AB445" i="1"/>
  <c r="AL424" i="1"/>
  <c r="AI404" i="1"/>
  <c r="AF392" i="1"/>
  <c r="AJ379" i="1"/>
  <c r="AE367" i="1"/>
  <c r="AC369" i="1"/>
  <c r="AJ344" i="1"/>
  <c r="AF347" i="1"/>
  <c r="AG356" i="1"/>
  <c r="AB296" i="1"/>
  <c r="AI328" i="1"/>
  <c r="AJ362" i="1"/>
  <c r="AK324" i="1"/>
  <c r="AB304" i="1"/>
  <c r="AG320" i="1"/>
  <c r="AC274" i="1"/>
  <c r="AL259" i="1"/>
  <c r="AH288" i="1"/>
  <c r="AC263" i="1"/>
  <c r="AI235" i="1"/>
  <c r="AJ270" i="1"/>
  <c r="AD267" i="1"/>
  <c r="AJ253" i="1"/>
  <c r="AJ237" i="1"/>
  <c r="AI225" i="1"/>
  <c r="AB222" i="1"/>
  <c r="AK279" i="1"/>
  <c r="AF234" i="1"/>
  <c r="AB283" i="1"/>
  <c r="AD221" i="1"/>
  <c r="AD209" i="1"/>
  <c r="AB206" i="1"/>
  <c r="AH210" i="1"/>
  <c r="AD192" i="1"/>
  <c r="AG312" i="1"/>
  <c r="AI158" i="1"/>
  <c r="AB162" i="1"/>
  <c r="AK154" i="1"/>
  <c r="AB182" i="1"/>
  <c r="AK166" i="1"/>
  <c r="AG128" i="1"/>
  <c r="AC181" i="1"/>
  <c r="AI168" i="1"/>
  <c r="AH137" i="1"/>
  <c r="AF160" i="1"/>
  <c r="AC98" i="1"/>
  <c r="AL88" i="1"/>
  <c r="AJ68" i="1"/>
  <c r="AL86" i="1"/>
  <c r="AC102" i="1"/>
  <c r="AB82" i="1"/>
  <c r="AI68" i="1"/>
  <c r="AB84" i="1"/>
  <c r="AD84" i="1"/>
  <c r="AI102" i="1"/>
  <c r="AJ58" i="1"/>
  <c r="AJ26" i="1"/>
  <c r="AE104" i="1"/>
  <c r="AH100" i="1"/>
  <c r="AB158" i="1"/>
  <c r="AF461" i="1"/>
  <c r="AL457" i="1"/>
  <c r="AC450" i="1"/>
  <c r="AL453" i="1"/>
  <c r="AC453" i="1"/>
  <c r="AD449" i="1"/>
  <c r="AC449" i="1"/>
  <c r="AF456" i="1"/>
  <c r="AL443" i="1"/>
  <c r="AD452" i="1"/>
  <c r="AJ444" i="1"/>
  <c r="AG444" i="1"/>
  <c r="AD445" i="1"/>
  <c r="AC445" i="1"/>
  <c r="AB435" i="1"/>
  <c r="AH431" i="1"/>
  <c r="AC427" i="1"/>
  <c r="AL437" i="1"/>
  <c r="AB433" i="1"/>
  <c r="AH433" i="1"/>
  <c r="AK433" i="1"/>
  <c r="AI422" i="1"/>
  <c r="AH416" i="1"/>
  <c r="AF428" i="1"/>
  <c r="AB420" i="1"/>
  <c r="AD408" i="1"/>
  <c r="AK401" i="1"/>
  <c r="AK417" i="1"/>
  <c r="AI417" i="1"/>
  <c r="AB417" i="1"/>
  <c r="AC407" i="1"/>
  <c r="AH409" i="1"/>
  <c r="AK405" i="1"/>
  <c r="AB411" i="1"/>
  <c r="AJ411" i="1"/>
  <c r="AL402" i="1"/>
  <c r="AI402" i="1"/>
  <c r="AK398" i="1"/>
  <c r="AH364" i="1"/>
  <c r="AE393" i="1"/>
  <c r="AG390" i="1"/>
  <c r="AD380" i="1"/>
  <c r="AI413" i="1"/>
  <c r="AJ413" i="1"/>
  <c r="AI384" i="1"/>
  <c r="AL377" i="1"/>
  <c r="AB361" i="1"/>
  <c r="AK369" i="1"/>
  <c r="AI378" i="1"/>
  <c r="AK351" i="1"/>
  <c r="AJ347" i="1"/>
  <c r="AC365" i="1"/>
  <c r="AC354" i="1"/>
  <c r="AL346" i="1"/>
  <c r="AJ368" i="1"/>
  <c r="AF357" i="1"/>
  <c r="AK353" i="1"/>
  <c r="AL360" i="1"/>
  <c r="AC360" i="1"/>
  <c r="AC357" i="1"/>
  <c r="AG347" i="1"/>
  <c r="AB336" i="1"/>
  <c r="AG355" i="1"/>
  <c r="AE308" i="1"/>
  <c r="AJ296" i="1"/>
  <c r="AC304" i="1"/>
  <c r="AJ280" i="1"/>
  <c r="AG270" i="1"/>
  <c r="AB274" i="1"/>
  <c r="AJ288" i="1"/>
  <c r="AL263" i="1"/>
  <c r="AJ255" i="1"/>
  <c r="AE254" i="1"/>
  <c r="AH262" i="1"/>
  <c r="AE226" i="1"/>
  <c r="AH197" i="1"/>
  <c r="AB213" i="1"/>
  <c r="AK207" i="1"/>
  <c r="AD230" i="1"/>
  <c r="AI279" i="1"/>
  <c r="AL193" i="1"/>
  <c r="AJ192" i="1"/>
  <c r="AE202" i="1"/>
  <c r="AC196" i="1"/>
  <c r="AC187" i="1"/>
  <c r="AJ173" i="1"/>
  <c r="AJ157" i="1"/>
  <c r="AD198" i="1"/>
  <c r="AC198" i="1"/>
  <c r="AG205" i="1"/>
  <c r="AD199" i="1"/>
  <c r="AG195" i="1"/>
  <c r="AE137" i="1"/>
  <c r="AE166" i="1"/>
  <c r="AE184" i="1"/>
  <c r="AC184" i="1"/>
  <c r="AH181" i="1"/>
  <c r="AH149" i="1"/>
  <c r="AB145" i="1"/>
  <c r="AF128" i="1"/>
  <c r="AJ86" i="1"/>
  <c r="AG122" i="1"/>
  <c r="AB70" i="1"/>
  <c r="AB110" i="1"/>
  <c r="AJ98" i="1"/>
  <c r="AD70" i="1"/>
  <c r="AC116" i="1"/>
  <c r="AK114" i="1"/>
  <c r="AF88" i="1"/>
  <c r="AB58" i="1"/>
  <c r="AJ53" i="1"/>
  <c r="AJ37" i="1"/>
  <c r="AB26" i="1"/>
  <c r="AJ21" i="1"/>
  <c r="AJ5" i="1"/>
  <c r="AG104" i="1"/>
  <c r="AI108" i="1"/>
  <c r="AL92" i="1"/>
  <c r="AE74" i="1"/>
  <c r="AH130" i="1"/>
  <c r="AD68" i="1"/>
</calcChain>
</file>

<file path=xl/sharedStrings.xml><?xml version="1.0" encoding="utf-8"?>
<sst xmlns="http://schemas.openxmlformats.org/spreadsheetml/2006/main" count="547" uniqueCount="109">
  <si>
    <t>Aggregated US Census Data 2009-2017</t>
  </si>
  <si>
    <t>Aggregated Influenza Deaths Data 2009-2017</t>
  </si>
  <si>
    <t>State</t>
  </si>
  <si>
    <t>Year</t>
  </si>
  <si>
    <t>Combined_Key</t>
  </si>
  <si>
    <t xml:space="preserve">Total Population </t>
  </si>
  <si>
    <t>&lt; 5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</si>
  <si>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</si>
  <si>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</si>
  <si>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</si>
  <si>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</si>
  <si>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</si>
  <si>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</si>
  <si>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</si>
  <si>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</si>
  <si>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85+ Years</t>
  </si>
  <si>
    <t>Total Deaths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</si>
  <si>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</si>
  <si>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</si>
  <si>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</si>
  <si>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</si>
  <si>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</si>
  <si>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</si>
  <si>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</si>
  <si>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</si>
  <si>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</si>
  <si>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</si>
  <si>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</si>
  <si>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</si>
  <si>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</si>
  <si>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</si>
  <si>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</si>
  <si>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</si>
  <si>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</si>
  <si>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</si>
  <si>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</si>
  <si>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</si>
  <si>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</si>
  <si>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</si>
  <si>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</si>
  <si>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</si>
  <si>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</si>
  <si>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</si>
  <si>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</si>
  <si>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</si>
  <si>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</si>
  <si>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</si>
  <si>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</si>
  <si>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</si>
  <si>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</si>
  <si>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</si>
  <si>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</si>
  <si>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</si>
  <si>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</si>
  <si>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</si>
  <si>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</si>
  <si>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</si>
  <si>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</si>
  <si>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</si>
  <si>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</si>
  <si>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</si>
  <si>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</si>
  <si>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</si>
  <si>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</si>
  <si>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</si>
  <si>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</si>
  <si>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</si>
  <si>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</si>
  <si>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Percentage of Deaths by Population</t>
  </si>
  <si>
    <t>Total Population</t>
  </si>
  <si>
    <t>Data Spread</t>
  </si>
  <si>
    <t>Variable 1</t>
  </si>
  <si>
    <t>Variable 2</t>
  </si>
  <si>
    <t>Dataset Name</t>
  </si>
  <si>
    <t>Sample or Population?</t>
  </si>
  <si>
    <t>Normal Distribution?</t>
  </si>
  <si>
    <t>Variance</t>
  </si>
  <si>
    <t>Mean</t>
  </si>
  <si>
    <t>Correlation</t>
  </si>
  <si>
    <t>Variables:</t>
  </si>
  <si>
    <t>Proposed Relationship:</t>
  </si>
  <si>
    <t>Correlation Coefficient</t>
  </si>
  <si>
    <t>Strength of Correlation</t>
  </si>
  <si>
    <t>Usefulness / Interpretation</t>
  </si>
  <si>
    <t>Sample</t>
  </si>
  <si>
    <t>Yes</t>
  </si>
  <si>
    <t>N/A</t>
  </si>
  <si>
    <t>US Census Data, &gt; 65 years old</t>
  </si>
  <si>
    <t>Influenza Deaths Data, &gt; 65 years old</t>
  </si>
  <si>
    <t>For the purpose of this exercise, I'm going to only focus on those &gt; 65 years old as it is one of two of the most vulnerable population. I'm going to choose this one to simplify my analysis moving forward.</t>
  </si>
  <si>
    <t>65+ Years</t>
  </si>
  <si>
    <t>Positive relationship; if the person is older than 65 years, then their risk for influenza death is higher.</t>
  </si>
  <si>
    <t xml:space="preserve">This is useful as it demonstrates that those 65 years and older are at a higher risk of influenza deaths, which supports our (updated) hypothesis. </t>
  </si>
  <si>
    <t>Outlier Percentage (1 Std Dev)</t>
  </si>
  <si>
    <t>Standard Deviation (1 Std Dev)</t>
  </si>
  <si>
    <t>Standard Deviation (2 Std Dev)</t>
  </si>
  <si>
    <t>Outlier Percentage (2 Std Dev)</t>
  </si>
  <si>
    <t>Upper Limit (1 Std Dev)</t>
  </si>
  <si>
    <t>Lower Limit (1 Std Dev)</t>
  </si>
  <si>
    <t>Total Outliers (Upper Limit, 1 Std Dev)</t>
  </si>
  <si>
    <t>Total Outliers (Lower Limit, 1 Std Dev)</t>
  </si>
  <si>
    <t>Upper Limit (2 Std Dev)</t>
  </si>
  <si>
    <t>Lower Limit (2 Std Dev)</t>
  </si>
  <si>
    <t>Since there can't be negative population or death values, these lower limit numbers are irrelevant / unusable.</t>
  </si>
  <si>
    <t>Total Outliers (Upper Limit, 2 Std Dev)</t>
  </si>
  <si>
    <t>Total Outliers (Lower Limit, 2 Std Dev)</t>
  </si>
  <si>
    <t>68% of values are within 1 standard deviation (std dev) of the mean, therefore both of these variables have a normal distribution.</t>
  </si>
  <si>
    <t>95% of values are within 2 std dev of the mean, therefore both of these variables have a normal distribution.</t>
  </si>
  <si>
    <t>This is considered a strong correlation: as age increases, the risk for influenza death also increases.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</si>
</sst>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3" fontId="0" fillId="0" borderId="1" xfId="0" applyNumberFormat="1" applyBorder="1"/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0" fontId="0" fillId="0" borderId="1" xfId="1" applyNumberFormat="1" applyFont="1" applyBorder="1"/>
    <xf numFmtId="0" fontId="2" fillId="0" borderId="0" xfId="0" applyFont="1"/>
    <xf numFmtId="0" fontId="0" fillId="2" borderId="1" xfId="0" applyFill="1" applyBorder="1"/>
    <xf numFmtId="164" fontId="0" fillId="0" borderId="1" xfId="0" applyNumberFormat="1" applyBorder="1"/>
    <xf numFmtId="1" fontId="0" fillId="0" borderId="1" xfId="0" applyNumberFormat="1" applyBorder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1" xfId="0" applyFont="1" applyBorder="1" applyAlignment="1"/>
    <xf numFmtId="0" fontId="5" fillId="0" borderId="0" xfId="0" applyFont="1"/>
    <xf numFmtId="3" fontId="0" fillId="2" borderId="1" xfId="0" applyNumberFormat="1" applyFill="1" applyBorder="1"/>
    <xf numFmtId="0" fontId="2" fillId="3" borderId="2" xfId="0" applyFont="1" applyFill="1" applyBorder="1" applyAlignment="1">
      <alignment horizontal="center" vertical="center"/>
    </xf>
    <xf numFmtId="0" fontId="7" fillId="0" borderId="1" xfId="0" applyFont="1" applyBorder="1" applyAlignment="1"/>
    <xf numFmtId="0" fontId="6" fillId="0" borderId="0" xfId="0" applyFont="1"/>
    <xf numFmtId="9" fontId="0" fillId="0" borderId="1" xfId="1" applyNumberFormat="1" applyFont="1" applyBorder="1"/>
    <xf numFmtId="9" fontId="7" fillId="0" borderId="1" xfId="1" applyNumberFormat="1" applyFont="1" applyBorder="1"/>
    <xf numFmtId="9" fontId="7" fillId="0" borderId="0" xfId="0" applyNumberFormat="1" applyFont="1"/>
    <xf numFmtId="0" fontId="0" fillId="0" borderId="0" xfId="0" applyFont="1"/>
    <xf numFmtId="0" fontId="7" fillId="0" borderId="0" xfId="0" applyFont="1"/>
    <xf numFmtId="3" fontId="8" fillId="0" borderId="1" xfId="0" applyNumberFormat="1" applyFont="1" applyBorder="1"/>
    <xf numFmtId="0" fontId="8" fillId="0" borderId="0" xfId="0" applyFont="1"/>
    <xf numFmtId="0" fontId="0" fillId="3" borderId="1" xfId="0" applyFill="1" applyBorder="1"/>
    <xf numFmtId="0" fontId="2" fillId="5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5" fontId="0" fillId="0" borderId="3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D2B-D6A9-4627-B9BE-3B298AF0E2B6}">
  <dimension ref="A1:AL461"/>
  <sheetViews>
    <sheetView topLeftCell="K1" workbookViewId="0">
      <selection activeCell="O3" sqref="O3"/>
    </sheetView>
  </sheetViews>
  <sheetFormatPr defaultRowHeight="15" x14ac:dyDescent="0.25"/>
  <cols>
    <col min="1" max="1" width="6.140625" bestFit="1" customWidth="1"/>
    <col min="2" max="2" width="5.28515625" bestFit="1" customWidth="1"/>
    <col min="3" max="3" width="15.7109375" bestFit="1" customWidth="1"/>
    <col min="4" max="4" width="16.140625" bestFit="1" customWidth="1"/>
    <col min="6" max="6" width="10" bestFit="1" customWidth="1"/>
    <col min="7" max="13" width="11" bestFit="1" customWidth="1"/>
    <col min="14" max="14" width="9.28515625" bestFit="1" customWidth="1"/>
    <col min="15" max="15" width="9.28515625" customWidth="1"/>
    <col min="16" max="16" width="12" bestFit="1" customWidth="1"/>
    <col min="17" max="17" width="8.7109375" bestFit="1" customWidth="1"/>
    <col min="18" max="18" width="10" bestFit="1" customWidth="1"/>
    <col min="19" max="25" width="11" bestFit="1" customWidth="1"/>
    <col min="26" max="26" width="9.28515625" bestFit="1" customWidth="1"/>
    <col min="27" max="27" width="9.28515625" customWidth="1"/>
    <col min="28" max="28" width="15.7109375" bestFit="1" customWidth="1"/>
    <col min="29" max="29" width="8.7109375" bestFit="1" customWidth="1"/>
    <col min="30" max="30" width="10" bestFit="1" customWidth="1"/>
    <col min="31" max="37" width="11" bestFit="1" customWidth="1"/>
    <col min="38" max="38" width="9.28515625" bestFit="1" customWidth="1"/>
  </cols>
  <sheetData>
    <row r="1" spans="1:38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  <c r="P1" s="36" t="s">
        <v>1</v>
      </c>
      <c r="Q1" s="37"/>
      <c r="R1" s="37"/>
      <c r="S1" s="37"/>
      <c r="T1" s="37"/>
      <c r="U1" s="37"/>
      <c r="V1" s="37"/>
      <c r="W1" s="37"/>
      <c r="X1" s="37"/>
      <c r="Y1" s="37"/>
      <c r="Z1" s="37"/>
      <c r="AA1" s="38"/>
      <c r="AB1" s="32" t="s">
        <v>68</v>
      </c>
      <c r="AC1" s="32"/>
      <c r="AD1" s="32"/>
      <c r="AE1" s="32"/>
      <c r="AF1" s="32"/>
      <c r="AG1" s="32"/>
      <c r="AH1" s="32"/>
      <c r="AI1" s="32"/>
      <c r="AJ1" s="32"/>
      <c r="AK1" s="32"/>
      <c r="AL1" s="32"/>
    </row>
    <row r="2" spans="1:38" ht="15.75" x14ac:dyDescent="0.25">
      <c r="A2" s="1" t="s">
        <v>2</v>
      </c>
      <c r="B2" s="1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90</v>
      </c>
      <c r="P2" s="4" t="s">
        <v>16</v>
      </c>
      <c r="Q2" s="4" t="s">
        <v>6</v>
      </c>
      <c r="R2" s="4" t="s">
        <v>7</v>
      </c>
      <c r="S2" s="4" t="s">
        <v>8</v>
      </c>
      <c r="T2" s="4" t="s">
        <v>9</v>
      </c>
      <c r="U2" s="4" t="s">
        <v>10</v>
      </c>
      <c r="V2" s="4" t="s">
        <v>11</v>
      </c>
      <c r="W2" s="4" t="s">
        <v>12</v>
      </c>
      <c r="X2" s="4" t="s">
        <v>13</v>
      </c>
      <c r="Y2" s="4" t="s">
        <v>14</v>
      </c>
      <c r="Z2" s="4" t="s">
        <v>15</v>
      </c>
      <c r="AA2" s="21" t="s">
        <v>90</v>
      </c>
      <c r="AB2" s="8" t="s">
        <v>69</v>
      </c>
      <c r="AC2" s="9" t="s">
        <v>6</v>
      </c>
      <c r="AD2" s="9" t="s">
        <v>7</v>
      </c>
      <c r="AE2" s="9" t="s">
        <v>8</v>
      </c>
      <c r="AF2" s="9" t="s">
        <v>9</v>
      </c>
      <c r="AG2" s="9" t="s">
        <v>10</v>
      </c>
      <c r="AH2" s="9" t="s">
        <v>11</v>
      </c>
      <c r="AI2" s="9" t="s">
        <v>12</v>
      </c>
      <c r="AJ2" s="9" t="s">
        <v>13</v>
      </c>
      <c r="AK2" s="9" t="s">
        <v>14</v>
      </c>
      <c r="AL2" s="9" t="s">
        <v>15</v>
      </c>
    </row>
    <row r="3" spans="1:38" x14ac:dyDescent="0.25">
      <c r="A3" s="5" t="s">
        <v>17</v>
      </c>
      <c r="B3" s="5">
        <v>2009</v>
      </c>
      <c r="C3" s="6" t="str">
        <f t="shared" ref="C3:C66" si="0">(A3&amp;"-"&amp;B3)</f>
        <v>AK-2009</v>
      </c>
      <c r="D3" s="7">
        <v>683142</v>
      </c>
      <c r="E3" s="7">
        <v>52103.368999999999</v>
      </c>
      <c r="F3" s="7">
        <v>98091.996999999988</v>
      </c>
      <c r="G3" s="7">
        <v>113846.814</v>
      </c>
      <c r="H3" s="7">
        <v>97175.08600000001</v>
      </c>
      <c r="I3" s="7">
        <v>96188.664999999994</v>
      </c>
      <c r="J3" s="7">
        <v>107008.77699999999</v>
      </c>
      <c r="K3" s="7">
        <v>71294.965000000026</v>
      </c>
      <c r="L3" s="7">
        <v>29675.831000000002</v>
      </c>
      <c r="M3" s="7">
        <v>13770.125000000004</v>
      </c>
      <c r="N3" s="7">
        <v>4362.7529999999997</v>
      </c>
      <c r="O3" s="20">
        <f>SUM(L3:N3)</f>
        <v>47808.709000000003</v>
      </c>
      <c r="P3" s="5">
        <v>720</v>
      </c>
      <c r="Q3" s="5">
        <v>120</v>
      </c>
      <c r="R3" s="5">
        <v>60</v>
      </c>
      <c r="S3" s="5">
        <v>60</v>
      </c>
      <c r="T3" s="5">
        <v>60</v>
      </c>
      <c r="U3" s="5">
        <v>60</v>
      </c>
      <c r="V3" s="5">
        <v>60</v>
      </c>
      <c r="W3" s="5">
        <v>60</v>
      </c>
      <c r="X3" s="5">
        <v>60</v>
      </c>
      <c r="Y3" s="5">
        <v>60</v>
      </c>
      <c r="Z3" s="5">
        <v>60</v>
      </c>
      <c r="AA3" s="31">
        <f>SUM(X3:Z3)</f>
        <v>180</v>
      </c>
      <c r="AB3" s="10">
        <f t="shared" ref="AB3:AB66" si="1">(P3/D3)</f>
        <v>1.0539536436055754E-3</v>
      </c>
      <c r="AC3" s="10">
        <f t="shared" ref="AC3:AC66" si="2">(Q3/E3)</f>
        <v>2.3031140270411304E-3</v>
      </c>
      <c r="AD3" s="10">
        <f t="shared" ref="AD3:AD66" si="3">(R3/F3)</f>
        <v>6.1167069521481966E-4</v>
      </c>
      <c r="AE3" s="10">
        <f t="shared" ref="AE3:AE66" si="4">(S3/G3)</f>
        <v>5.2702397100018981E-4</v>
      </c>
      <c r="AF3" s="10">
        <f t="shared" ref="AF3:AF66" si="5">(T3/H3)</f>
        <v>6.1744221147383383E-4</v>
      </c>
      <c r="AG3" s="10">
        <f t="shared" ref="AG3:AG66" si="6">(U3/I3)</f>
        <v>6.2377412141025144E-4</v>
      </c>
      <c r="AH3" s="10">
        <f t="shared" ref="AH3:AH66" si="7">(V3/J3)</f>
        <v>5.6070167029383024E-4</v>
      </c>
      <c r="AI3" s="10">
        <f t="shared" ref="AI3:AI66" si="8">(W3/K3)</f>
        <v>8.4157415604313684E-4</v>
      </c>
      <c r="AJ3" s="10">
        <f t="shared" ref="AJ3:AJ66" si="9">(X3/L3)</f>
        <v>2.0218473410230703E-3</v>
      </c>
      <c r="AK3" s="10">
        <f t="shared" ref="AK3:AK66" si="10">(Y3/M3)</f>
        <v>4.3572589210337589E-3</v>
      </c>
      <c r="AL3" s="10">
        <f t="shared" ref="AL3:AL66" si="11">(Z3/N3)</f>
        <v>1.3752784079227039E-2</v>
      </c>
    </row>
    <row r="4" spans="1:38" x14ac:dyDescent="0.25">
      <c r="A4" s="5" t="s">
        <v>17</v>
      </c>
      <c r="B4" s="5">
        <v>2010</v>
      </c>
      <c r="C4" s="6" t="str">
        <f t="shared" si="0"/>
        <v>AK-2010</v>
      </c>
      <c r="D4" s="7">
        <v>674090</v>
      </c>
      <c r="E4" s="7">
        <v>50438.073999999993</v>
      </c>
      <c r="F4" s="7">
        <v>98531.957999999984</v>
      </c>
      <c r="G4" s="7">
        <v>107026.67099999999</v>
      </c>
      <c r="H4" s="7">
        <v>91869.334000000017</v>
      </c>
      <c r="I4" s="7">
        <v>93770.667000000001</v>
      </c>
      <c r="J4" s="7">
        <v>107327.258</v>
      </c>
      <c r="K4" s="7">
        <v>76383.358000000007</v>
      </c>
      <c r="L4" s="7">
        <v>31164.146000000004</v>
      </c>
      <c r="M4" s="7">
        <v>13707.309999999994</v>
      </c>
      <c r="N4" s="7">
        <v>3951.8270000000011</v>
      </c>
      <c r="O4" s="20">
        <f t="shared" ref="O4:O67" si="12">SUM(L4:N4)</f>
        <v>48823.282999999996</v>
      </c>
      <c r="P4" s="5">
        <v>720</v>
      </c>
      <c r="Q4" s="5">
        <v>120</v>
      </c>
      <c r="R4" s="5">
        <v>60</v>
      </c>
      <c r="S4" s="5">
        <v>60</v>
      </c>
      <c r="T4" s="5">
        <v>60</v>
      </c>
      <c r="U4" s="5">
        <v>60</v>
      </c>
      <c r="V4" s="5">
        <v>60</v>
      </c>
      <c r="W4" s="5">
        <v>60</v>
      </c>
      <c r="X4" s="5">
        <v>60</v>
      </c>
      <c r="Y4" s="5">
        <v>60</v>
      </c>
      <c r="Z4" s="5">
        <v>60</v>
      </c>
      <c r="AA4" s="31">
        <f t="shared" ref="AA4:AA67" si="13">SUM(X4:Z4)</f>
        <v>180</v>
      </c>
      <c r="AB4" s="10">
        <f t="shared" si="1"/>
        <v>1.0681066326454925E-3</v>
      </c>
      <c r="AC4" s="10">
        <f t="shared" si="2"/>
        <v>2.3791550803466447E-3</v>
      </c>
      <c r="AD4" s="10">
        <f t="shared" si="3"/>
        <v>6.0893948743005809E-4</v>
      </c>
      <c r="AE4" s="10">
        <f t="shared" si="4"/>
        <v>5.6060792547681885E-4</v>
      </c>
      <c r="AF4" s="10">
        <f t="shared" si="5"/>
        <v>6.5310150174812407E-4</v>
      </c>
      <c r="AG4" s="10">
        <f t="shared" si="6"/>
        <v>6.3985894437543027E-4</v>
      </c>
      <c r="AH4" s="10">
        <f t="shared" si="7"/>
        <v>5.5903785411158091E-4</v>
      </c>
      <c r="AI4" s="10">
        <f t="shared" si="8"/>
        <v>7.8551141990903302E-4</v>
      </c>
      <c r="AJ4" s="10">
        <f t="shared" si="9"/>
        <v>1.9252894014807911E-3</v>
      </c>
      <c r="AK4" s="10">
        <f t="shared" si="10"/>
        <v>4.3772264579994193E-3</v>
      </c>
      <c r="AL4" s="10">
        <f t="shared" si="11"/>
        <v>1.5182850868724765E-2</v>
      </c>
    </row>
    <row r="5" spans="1:38" x14ac:dyDescent="0.25">
      <c r="A5" s="5" t="s">
        <v>17</v>
      </c>
      <c r="B5" s="5">
        <v>2011</v>
      </c>
      <c r="C5" s="6" t="str">
        <f t="shared" si="0"/>
        <v>AK-2011</v>
      </c>
      <c r="D5" s="7">
        <v>665600</v>
      </c>
      <c r="E5" s="7">
        <v>49320.758000000002</v>
      </c>
      <c r="F5" s="7">
        <v>95649.268000000055</v>
      </c>
      <c r="G5" s="7">
        <v>102347.12300000001</v>
      </c>
      <c r="H5" s="7">
        <v>93628.767000000036</v>
      </c>
      <c r="I5" s="7">
        <v>90209.519000000015</v>
      </c>
      <c r="J5" s="7">
        <v>105024.54299999998</v>
      </c>
      <c r="K5" s="7">
        <v>78744.330999999962</v>
      </c>
      <c r="L5" s="7">
        <v>32341.642000000003</v>
      </c>
      <c r="M5" s="7">
        <v>14472.803</v>
      </c>
      <c r="N5" s="7">
        <v>4042.532999999999</v>
      </c>
      <c r="O5" s="20">
        <f t="shared" si="12"/>
        <v>50856.978000000003</v>
      </c>
      <c r="P5" s="5">
        <v>720</v>
      </c>
      <c r="Q5" s="5">
        <v>120</v>
      </c>
      <c r="R5" s="5">
        <v>60</v>
      </c>
      <c r="S5" s="5">
        <v>60</v>
      </c>
      <c r="T5" s="5">
        <v>60</v>
      </c>
      <c r="U5" s="5">
        <v>60</v>
      </c>
      <c r="V5" s="5">
        <v>60</v>
      </c>
      <c r="W5" s="5">
        <v>60</v>
      </c>
      <c r="X5" s="5">
        <v>60</v>
      </c>
      <c r="Y5" s="5">
        <v>60</v>
      </c>
      <c r="Z5" s="5">
        <v>60</v>
      </c>
      <c r="AA5" s="31">
        <f t="shared" si="13"/>
        <v>180</v>
      </c>
      <c r="AB5" s="10">
        <f t="shared" si="1"/>
        <v>1.0817307692307693E-3</v>
      </c>
      <c r="AC5" s="10">
        <f t="shared" si="2"/>
        <v>2.4330526306996334E-3</v>
      </c>
      <c r="AD5" s="10">
        <f t="shared" si="3"/>
        <v>6.2729178439713685E-4</v>
      </c>
      <c r="AE5" s="10">
        <f t="shared" si="4"/>
        <v>5.862402209390878E-4</v>
      </c>
      <c r="AF5" s="10">
        <f t="shared" si="5"/>
        <v>6.4082868890070913E-4</v>
      </c>
      <c r="AG5" s="10">
        <f t="shared" si="6"/>
        <v>6.6511827870404663E-4</v>
      </c>
      <c r="AH5" s="10">
        <f t="shared" si="7"/>
        <v>5.7129503529475029E-4</v>
      </c>
      <c r="AI5" s="10">
        <f t="shared" si="8"/>
        <v>7.6195961332124382E-4</v>
      </c>
      <c r="AJ5" s="10">
        <f t="shared" si="9"/>
        <v>1.8551933757723245E-3</v>
      </c>
      <c r="AK5" s="10">
        <f t="shared" si="10"/>
        <v>4.1457069511690306E-3</v>
      </c>
      <c r="AL5" s="10">
        <f t="shared" si="11"/>
        <v>1.4842179395938144E-2</v>
      </c>
    </row>
    <row r="6" spans="1:38" x14ac:dyDescent="0.25">
      <c r="A6" s="5" t="s">
        <v>17</v>
      </c>
      <c r="B6" s="5">
        <v>2012</v>
      </c>
      <c r="C6" s="6" t="str">
        <f t="shared" si="0"/>
        <v>AK-2012</v>
      </c>
      <c r="D6" s="7">
        <v>664868</v>
      </c>
      <c r="E6" s="7">
        <v>49808.383000000002</v>
      </c>
      <c r="F6" s="7">
        <v>94571.587999999989</v>
      </c>
      <c r="G6" s="7">
        <v>102031.21699999999</v>
      </c>
      <c r="H6" s="7">
        <v>96648.287999999986</v>
      </c>
      <c r="I6" s="7">
        <v>87949.645999999993</v>
      </c>
      <c r="J6" s="7">
        <v>102032.477</v>
      </c>
      <c r="K6" s="7">
        <v>80486.59</v>
      </c>
      <c r="L6" s="7">
        <v>32969.027999999998</v>
      </c>
      <c r="M6" s="7">
        <v>14134.944999999998</v>
      </c>
      <c r="N6" s="7">
        <v>4272.4880000000003</v>
      </c>
      <c r="O6" s="20">
        <f t="shared" si="12"/>
        <v>51376.460999999996</v>
      </c>
      <c r="P6" s="5">
        <v>720</v>
      </c>
      <c r="Q6" s="5">
        <v>120</v>
      </c>
      <c r="R6" s="5">
        <v>60</v>
      </c>
      <c r="S6" s="5">
        <v>60</v>
      </c>
      <c r="T6" s="5">
        <v>60</v>
      </c>
      <c r="U6" s="5">
        <v>60</v>
      </c>
      <c r="V6" s="5">
        <v>60</v>
      </c>
      <c r="W6" s="5">
        <v>60</v>
      </c>
      <c r="X6" s="5">
        <v>60</v>
      </c>
      <c r="Y6" s="5">
        <v>60</v>
      </c>
      <c r="Z6" s="5">
        <v>60</v>
      </c>
      <c r="AA6" s="31">
        <f t="shared" si="13"/>
        <v>180</v>
      </c>
      <c r="AB6" s="10">
        <f t="shared" si="1"/>
        <v>1.0829217228081364E-3</v>
      </c>
      <c r="AC6" s="10">
        <f t="shared" si="2"/>
        <v>2.4092329999952015E-3</v>
      </c>
      <c r="AD6" s="10">
        <f t="shared" si="3"/>
        <v>6.3444001807392734E-4</v>
      </c>
      <c r="AE6" s="10">
        <f t="shared" si="4"/>
        <v>5.880553203633747E-4</v>
      </c>
      <c r="AF6" s="10">
        <f t="shared" si="5"/>
        <v>6.2080768569847827E-4</v>
      </c>
      <c r="AG6" s="10">
        <f t="shared" si="6"/>
        <v>6.8220854464837763E-4</v>
      </c>
      <c r="AH6" s="10">
        <f t="shared" si="7"/>
        <v>5.8804805846279708E-4</v>
      </c>
      <c r="AI6" s="10">
        <f t="shared" si="8"/>
        <v>7.4546579747011279E-4</v>
      </c>
      <c r="AJ6" s="10">
        <f t="shared" si="9"/>
        <v>1.8198898675447757E-3</v>
      </c>
      <c r="AK6" s="10">
        <f t="shared" si="10"/>
        <v>4.2447989716267029E-3</v>
      </c>
      <c r="AL6" s="10">
        <f t="shared" si="11"/>
        <v>1.4043339618507997E-2</v>
      </c>
    </row>
    <row r="7" spans="1:38" x14ac:dyDescent="0.25">
      <c r="A7" s="5" t="s">
        <v>17</v>
      </c>
      <c r="B7" s="5">
        <v>2013</v>
      </c>
      <c r="C7" s="6" t="str">
        <f t="shared" si="0"/>
        <v>AK-2013</v>
      </c>
      <c r="D7" s="7">
        <v>689969</v>
      </c>
      <c r="E7" s="7">
        <v>51998.602000000014</v>
      </c>
      <c r="F7" s="7">
        <v>97821.771999999997</v>
      </c>
      <c r="G7" s="7">
        <v>104498.94799999999</v>
      </c>
      <c r="H7" s="7">
        <v>103022.38299999997</v>
      </c>
      <c r="I7" s="7">
        <v>88056.806000000011</v>
      </c>
      <c r="J7" s="7">
        <v>101852.89100000002</v>
      </c>
      <c r="K7" s="7">
        <v>85664.256999999983</v>
      </c>
      <c r="L7" s="7">
        <v>36823.951000000001</v>
      </c>
      <c r="M7" s="7">
        <v>15065.771000000002</v>
      </c>
      <c r="N7" s="7">
        <v>4984.97</v>
      </c>
      <c r="O7" s="20">
        <f t="shared" si="12"/>
        <v>56874.692000000003</v>
      </c>
      <c r="P7" s="5">
        <v>720</v>
      </c>
      <c r="Q7" s="5">
        <v>120</v>
      </c>
      <c r="R7" s="5">
        <v>60</v>
      </c>
      <c r="S7" s="5">
        <v>60</v>
      </c>
      <c r="T7" s="5">
        <v>60</v>
      </c>
      <c r="U7" s="5">
        <v>60</v>
      </c>
      <c r="V7" s="5">
        <v>60</v>
      </c>
      <c r="W7" s="5">
        <v>60</v>
      </c>
      <c r="X7" s="5">
        <v>60</v>
      </c>
      <c r="Y7" s="5">
        <v>60</v>
      </c>
      <c r="Z7" s="5">
        <v>60</v>
      </c>
      <c r="AA7" s="31">
        <f t="shared" si="13"/>
        <v>180</v>
      </c>
      <c r="AB7" s="10">
        <f t="shared" si="1"/>
        <v>1.043525143883276E-3</v>
      </c>
      <c r="AC7" s="10">
        <f t="shared" si="2"/>
        <v>2.3077543507804298E-3</v>
      </c>
      <c r="AD7" s="10">
        <f t="shared" si="3"/>
        <v>6.1336038770591888E-4</v>
      </c>
      <c r="AE7" s="10">
        <f t="shared" si="4"/>
        <v>5.7416845957147821E-4</v>
      </c>
      <c r="AF7" s="10">
        <f t="shared" si="5"/>
        <v>5.8239771060236505E-4</v>
      </c>
      <c r="AG7" s="10">
        <f t="shared" si="6"/>
        <v>6.8137833661602483E-4</v>
      </c>
      <c r="AH7" s="10">
        <f t="shared" si="7"/>
        <v>5.8908489892545114E-4</v>
      </c>
      <c r="AI7" s="10">
        <f t="shared" si="8"/>
        <v>7.0040880644070742E-4</v>
      </c>
      <c r="AJ7" s="10">
        <f t="shared" si="9"/>
        <v>1.6293743167320638E-3</v>
      </c>
      <c r="AK7" s="10">
        <f t="shared" si="10"/>
        <v>3.9825376344828278E-3</v>
      </c>
      <c r="AL7" s="10">
        <f t="shared" si="11"/>
        <v>1.2036180759362643E-2</v>
      </c>
    </row>
    <row r="8" spans="1:38" x14ac:dyDescent="0.25">
      <c r="A8" s="5" t="s">
        <v>17</v>
      </c>
      <c r="B8" s="5">
        <v>2014</v>
      </c>
      <c r="C8" s="6" t="str">
        <f t="shared" si="0"/>
        <v>AK-2014</v>
      </c>
      <c r="D8" s="7">
        <v>627424</v>
      </c>
      <c r="E8" s="7">
        <v>46005.01400000001</v>
      </c>
      <c r="F8" s="7">
        <v>86970.856</v>
      </c>
      <c r="G8" s="7">
        <v>95779.472000000009</v>
      </c>
      <c r="H8" s="7">
        <v>97905.337</v>
      </c>
      <c r="I8" s="7">
        <v>80436.800999999992</v>
      </c>
      <c r="J8" s="7">
        <v>89398.392999999982</v>
      </c>
      <c r="K8" s="7">
        <v>76881.040999999997</v>
      </c>
      <c r="L8" s="7">
        <v>35244.05000000001</v>
      </c>
      <c r="M8" s="7">
        <v>14214.119999999997</v>
      </c>
      <c r="N8" s="7">
        <v>4919.4150000000009</v>
      </c>
      <c r="O8" s="20">
        <f t="shared" si="12"/>
        <v>54377.585000000006</v>
      </c>
      <c r="P8" s="5">
        <v>720</v>
      </c>
      <c r="Q8" s="5">
        <v>120</v>
      </c>
      <c r="R8" s="5">
        <v>60</v>
      </c>
      <c r="S8" s="5">
        <v>60</v>
      </c>
      <c r="T8" s="5">
        <v>60</v>
      </c>
      <c r="U8" s="5">
        <v>60</v>
      </c>
      <c r="V8" s="5">
        <v>60</v>
      </c>
      <c r="W8" s="5">
        <v>60</v>
      </c>
      <c r="X8" s="5">
        <v>60</v>
      </c>
      <c r="Y8" s="5">
        <v>60</v>
      </c>
      <c r="Z8" s="5">
        <v>60</v>
      </c>
      <c r="AA8" s="31">
        <f t="shared" si="13"/>
        <v>180</v>
      </c>
      <c r="AB8" s="10">
        <f t="shared" si="1"/>
        <v>1.1475493446218188E-3</v>
      </c>
      <c r="AC8" s="10">
        <f t="shared" si="2"/>
        <v>2.6084113353383605E-3</v>
      </c>
      <c r="AD8" s="10">
        <f t="shared" si="3"/>
        <v>6.8988627638665533E-4</v>
      </c>
      <c r="AE8" s="10">
        <f t="shared" si="4"/>
        <v>6.2643903486960125E-4</v>
      </c>
      <c r="AF8" s="10">
        <f t="shared" si="5"/>
        <v>6.1283686710562066E-4</v>
      </c>
      <c r="AG8" s="10">
        <f t="shared" si="6"/>
        <v>7.4592722801096988E-4</v>
      </c>
      <c r="AH8" s="10">
        <f t="shared" si="7"/>
        <v>6.7115300383531517E-4</v>
      </c>
      <c r="AI8" s="10">
        <f t="shared" si="8"/>
        <v>7.8042647731577932E-4</v>
      </c>
      <c r="AJ8" s="10">
        <f t="shared" si="9"/>
        <v>1.7024150175703411E-3</v>
      </c>
      <c r="AK8" s="10">
        <f t="shared" si="10"/>
        <v>4.2211547390904264E-3</v>
      </c>
      <c r="AL8" s="10">
        <f t="shared" si="11"/>
        <v>1.2196572153396286E-2</v>
      </c>
    </row>
    <row r="9" spans="1:38" x14ac:dyDescent="0.25">
      <c r="A9" s="5" t="s">
        <v>17</v>
      </c>
      <c r="B9" s="5">
        <v>2015</v>
      </c>
      <c r="C9" s="6" t="str">
        <f t="shared" si="0"/>
        <v>AK-2015</v>
      </c>
      <c r="D9" s="7">
        <v>680299</v>
      </c>
      <c r="E9" s="7">
        <v>50094.328999999991</v>
      </c>
      <c r="F9" s="7">
        <v>93613.091</v>
      </c>
      <c r="G9" s="7">
        <v>102997.93600000002</v>
      </c>
      <c r="H9" s="7">
        <v>105742.04300000001</v>
      </c>
      <c r="I9" s="7">
        <v>84866.136000000013</v>
      </c>
      <c r="J9" s="7">
        <v>93386.785999999993</v>
      </c>
      <c r="K9" s="7">
        <v>85900.011999999988</v>
      </c>
      <c r="L9" s="7">
        <v>41746.287999999993</v>
      </c>
      <c r="M9" s="7">
        <v>16399.745999999999</v>
      </c>
      <c r="N9" s="7">
        <v>5561.7810000000027</v>
      </c>
      <c r="O9" s="20">
        <f t="shared" si="12"/>
        <v>63707.814999999995</v>
      </c>
      <c r="P9" s="5">
        <v>720</v>
      </c>
      <c r="Q9" s="5">
        <v>120</v>
      </c>
      <c r="R9" s="5">
        <v>60</v>
      </c>
      <c r="S9" s="5">
        <v>60</v>
      </c>
      <c r="T9" s="5">
        <v>60</v>
      </c>
      <c r="U9" s="5">
        <v>60</v>
      </c>
      <c r="V9" s="5">
        <v>60</v>
      </c>
      <c r="W9" s="5">
        <v>60</v>
      </c>
      <c r="X9" s="5">
        <v>60</v>
      </c>
      <c r="Y9" s="5">
        <v>60</v>
      </c>
      <c r="Z9" s="5">
        <v>60</v>
      </c>
      <c r="AA9" s="31">
        <f t="shared" si="13"/>
        <v>180</v>
      </c>
      <c r="AB9" s="10">
        <f t="shared" si="1"/>
        <v>1.0583581631018126E-3</v>
      </c>
      <c r="AC9" s="10">
        <f t="shared" si="2"/>
        <v>2.3954807339569319E-3</v>
      </c>
      <c r="AD9" s="10">
        <f t="shared" si="3"/>
        <v>6.4093599900466917E-4</v>
      </c>
      <c r="AE9" s="10">
        <f t="shared" si="4"/>
        <v>5.8253594518631899E-4</v>
      </c>
      <c r="AF9" s="10">
        <f t="shared" si="5"/>
        <v>5.6741858108415777E-4</v>
      </c>
      <c r="AG9" s="10">
        <f t="shared" si="6"/>
        <v>7.0699577980079108E-4</v>
      </c>
      <c r="AH9" s="10">
        <f t="shared" si="7"/>
        <v>6.4248918471184998E-4</v>
      </c>
      <c r="AI9" s="10">
        <f t="shared" si="8"/>
        <v>6.9848651476323432E-4</v>
      </c>
      <c r="AJ9" s="10">
        <f t="shared" si="9"/>
        <v>1.4372535349729779E-3</v>
      </c>
      <c r="AK9" s="10">
        <f t="shared" si="10"/>
        <v>3.6585932489442215E-3</v>
      </c>
      <c r="AL9" s="10">
        <f t="shared" si="11"/>
        <v>1.0787911282375192E-2</v>
      </c>
    </row>
    <row r="10" spans="1:38" x14ac:dyDescent="0.25">
      <c r="A10" s="5" t="s">
        <v>17</v>
      </c>
      <c r="B10" s="5">
        <v>2016</v>
      </c>
      <c r="C10" s="6" t="str">
        <f t="shared" si="0"/>
        <v>AK-2016</v>
      </c>
      <c r="D10" s="7">
        <v>699828</v>
      </c>
      <c r="E10" s="7">
        <v>50552.801999999981</v>
      </c>
      <c r="F10" s="7">
        <v>96056.911999999997</v>
      </c>
      <c r="G10" s="7">
        <v>101966.20500000002</v>
      </c>
      <c r="H10" s="7">
        <v>108448.158</v>
      </c>
      <c r="I10" s="7">
        <v>87242.518000000025</v>
      </c>
      <c r="J10" s="7">
        <v>94010.322</v>
      </c>
      <c r="K10" s="7">
        <v>90611.084999999977</v>
      </c>
      <c r="L10" s="7">
        <v>46493.371000000006</v>
      </c>
      <c r="M10" s="7">
        <v>17362.636000000002</v>
      </c>
      <c r="N10" s="7">
        <v>6584.226999999998</v>
      </c>
      <c r="O10" s="20">
        <f t="shared" si="12"/>
        <v>70440.234000000011</v>
      </c>
      <c r="P10" s="5">
        <v>720</v>
      </c>
      <c r="Q10" s="5">
        <v>120</v>
      </c>
      <c r="R10" s="5">
        <v>60</v>
      </c>
      <c r="S10" s="5">
        <v>60</v>
      </c>
      <c r="T10" s="5">
        <v>60</v>
      </c>
      <c r="U10" s="5">
        <v>60</v>
      </c>
      <c r="V10" s="5">
        <v>60</v>
      </c>
      <c r="W10" s="5">
        <v>60</v>
      </c>
      <c r="X10" s="5">
        <v>60</v>
      </c>
      <c r="Y10" s="5">
        <v>60</v>
      </c>
      <c r="Z10" s="5">
        <v>60</v>
      </c>
      <c r="AA10" s="31">
        <f t="shared" si="13"/>
        <v>180</v>
      </c>
      <c r="AB10" s="10">
        <f t="shared" si="1"/>
        <v>1.0288242253810936E-3</v>
      </c>
      <c r="AC10" s="10">
        <f t="shared" si="2"/>
        <v>2.373755662445774E-3</v>
      </c>
      <c r="AD10" s="10">
        <f t="shared" si="3"/>
        <v>6.2462969869362447E-4</v>
      </c>
      <c r="AE10" s="10">
        <f t="shared" si="4"/>
        <v>5.884302549065153E-4</v>
      </c>
      <c r="AF10" s="10">
        <f t="shared" si="5"/>
        <v>5.5325974277958693E-4</v>
      </c>
      <c r="AG10" s="10">
        <f t="shared" si="6"/>
        <v>6.8773805909636834E-4</v>
      </c>
      <c r="AH10" s="10">
        <f t="shared" si="7"/>
        <v>6.3822778949741287E-4</v>
      </c>
      <c r="AI10" s="10">
        <f t="shared" si="8"/>
        <v>6.6217063839374641E-4</v>
      </c>
      <c r="AJ10" s="10">
        <f t="shared" si="9"/>
        <v>1.2905065541494074E-3</v>
      </c>
      <c r="AK10" s="10">
        <f t="shared" si="10"/>
        <v>3.4556964737382039E-3</v>
      </c>
      <c r="AL10" s="10">
        <f t="shared" si="11"/>
        <v>9.1126870322059093E-3</v>
      </c>
    </row>
    <row r="11" spans="1:38" x14ac:dyDescent="0.25">
      <c r="A11" s="5" t="s">
        <v>17</v>
      </c>
      <c r="B11" s="5">
        <v>2017</v>
      </c>
      <c r="C11" s="6" t="str">
        <f t="shared" si="0"/>
        <v>AK-2017</v>
      </c>
      <c r="D11" s="7">
        <v>697411</v>
      </c>
      <c r="E11" s="7">
        <v>51140</v>
      </c>
      <c r="F11" s="7">
        <v>95737</v>
      </c>
      <c r="G11" s="7">
        <v>101178</v>
      </c>
      <c r="H11" s="7">
        <v>111036</v>
      </c>
      <c r="I11" s="7">
        <v>87229</v>
      </c>
      <c r="J11" s="7">
        <v>89984</v>
      </c>
      <c r="K11" s="7">
        <v>88798</v>
      </c>
      <c r="L11" s="7">
        <v>48531</v>
      </c>
      <c r="M11" s="7">
        <v>17748</v>
      </c>
      <c r="N11" s="7">
        <v>6030</v>
      </c>
      <c r="O11" s="20">
        <f t="shared" si="12"/>
        <v>72309</v>
      </c>
      <c r="P11" s="5">
        <v>720</v>
      </c>
      <c r="Q11" s="5">
        <v>120</v>
      </c>
      <c r="R11" s="5">
        <v>60</v>
      </c>
      <c r="S11" s="5">
        <v>60</v>
      </c>
      <c r="T11" s="5">
        <v>60</v>
      </c>
      <c r="U11" s="5">
        <v>60</v>
      </c>
      <c r="V11" s="5">
        <v>60</v>
      </c>
      <c r="W11" s="5">
        <v>60</v>
      </c>
      <c r="X11" s="5">
        <v>60</v>
      </c>
      <c r="Y11" s="5">
        <v>60</v>
      </c>
      <c r="Z11" s="5">
        <v>60</v>
      </c>
      <c r="AA11" s="31">
        <f t="shared" si="13"/>
        <v>180</v>
      </c>
      <c r="AB11" s="10">
        <f t="shared" si="1"/>
        <v>1.0323897959739665E-3</v>
      </c>
      <c r="AC11" s="10">
        <f t="shared" si="2"/>
        <v>2.3464998044583495E-3</v>
      </c>
      <c r="AD11" s="10">
        <f t="shared" si="3"/>
        <v>6.2671694329256194E-4</v>
      </c>
      <c r="AE11" s="10">
        <f t="shared" si="4"/>
        <v>5.9301429164442866E-4</v>
      </c>
      <c r="AF11" s="10">
        <f t="shared" si="5"/>
        <v>5.4036528693396737E-4</v>
      </c>
      <c r="AG11" s="10">
        <f t="shared" si="6"/>
        <v>6.8784463882424422E-4</v>
      </c>
      <c r="AH11" s="10">
        <f t="shared" si="7"/>
        <v>6.6678520625889043E-4</v>
      </c>
      <c r="AI11" s="10">
        <f t="shared" si="8"/>
        <v>6.7569089393905272E-4</v>
      </c>
      <c r="AJ11" s="10">
        <f t="shared" si="9"/>
        <v>1.236323174877913E-3</v>
      </c>
      <c r="AK11" s="10">
        <f t="shared" si="10"/>
        <v>3.3806626098715348E-3</v>
      </c>
      <c r="AL11" s="10">
        <f t="shared" si="11"/>
        <v>9.9502487562189053E-3</v>
      </c>
    </row>
    <row r="12" spans="1:38" x14ac:dyDescent="0.25">
      <c r="A12" s="5" t="s">
        <v>18</v>
      </c>
      <c r="B12" s="5">
        <v>2009</v>
      </c>
      <c r="C12" s="6" t="str">
        <f t="shared" si="0"/>
        <v>AL-2009</v>
      </c>
      <c r="D12" s="7">
        <v>4633360</v>
      </c>
      <c r="E12" s="7">
        <v>307928.86300000001</v>
      </c>
      <c r="F12" s="7">
        <v>619584.35199999996</v>
      </c>
      <c r="G12" s="7">
        <v>656445.02499999991</v>
      </c>
      <c r="H12" s="7">
        <v>601454.68900000001</v>
      </c>
      <c r="I12" s="7">
        <v>631297.47299999988</v>
      </c>
      <c r="J12" s="7">
        <v>665153.42000000027</v>
      </c>
      <c r="K12" s="7">
        <v>525898.70899999992</v>
      </c>
      <c r="L12" s="7">
        <v>336355.46100000001</v>
      </c>
      <c r="M12" s="7">
        <v>213823.889</v>
      </c>
      <c r="N12" s="7">
        <v>76362.826000000015</v>
      </c>
      <c r="O12" s="20">
        <f t="shared" si="12"/>
        <v>626542.17599999998</v>
      </c>
      <c r="P12" s="5">
        <v>1300</v>
      </c>
      <c r="Q12" s="5">
        <v>120</v>
      </c>
      <c r="R12" s="5">
        <v>60</v>
      </c>
      <c r="S12" s="5">
        <v>60</v>
      </c>
      <c r="T12" s="5">
        <v>60</v>
      </c>
      <c r="U12" s="5">
        <v>60</v>
      </c>
      <c r="V12" s="5">
        <v>73</v>
      </c>
      <c r="W12" s="5">
        <v>77</v>
      </c>
      <c r="X12" s="5">
        <v>113</v>
      </c>
      <c r="Y12" s="5">
        <v>261</v>
      </c>
      <c r="Z12" s="5">
        <v>356</v>
      </c>
      <c r="AA12" s="31">
        <f t="shared" si="13"/>
        <v>730</v>
      </c>
      <c r="AB12" s="10">
        <f t="shared" si="1"/>
        <v>2.8057392475438992E-4</v>
      </c>
      <c r="AC12" s="10">
        <f t="shared" si="2"/>
        <v>3.8970039648410611E-4</v>
      </c>
      <c r="AD12" s="10">
        <f t="shared" si="3"/>
        <v>9.6839114490741702E-5</v>
      </c>
      <c r="AE12" s="10">
        <f t="shared" si="4"/>
        <v>9.1401408670893663E-5</v>
      </c>
      <c r="AF12" s="10">
        <f t="shared" si="5"/>
        <v>9.9758138222778075E-5</v>
      </c>
      <c r="AG12" s="10">
        <f t="shared" si="6"/>
        <v>9.5042357313538636E-5</v>
      </c>
      <c r="AH12" s="10">
        <f t="shared" si="7"/>
        <v>1.0974911622644888E-4</v>
      </c>
      <c r="AI12" s="10">
        <f t="shared" si="8"/>
        <v>1.4641602780584125E-4</v>
      </c>
      <c r="AJ12" s="10">
        <f t="shared" si="9"/>
        <v>3.3595411135602164E-4</v>
      </c>
      <c r="AK12" s="10">
        <f t="shared" si="10"/>
        <v>1.2206306845349727E-3</v>
      </c>
      <c r="AL12" s="10">
        <f t="shared" si="11"/>
        <v>4.6619542341190976E-3</v>
      </c>
    </row>
    <row r="13" spans="1:38" x14ac:dyDescent="0.25">
      <c r="A13" s="5" t="s">
        <v>18</v>
      </c>
      <c r="B13" s="5">
        <v>2010</v>
      </c>
      <c r="C13" s="6" t="str">
        <f t="shared" si="0"/>
        <v>AL-2010</v>
      </c>
      <c r="D13" s="7">
        <v>4690952</v>
      </c>
      <c r="E13" s="7">
        <v>301921.90099999995</v>
      </c>
      <c r="F13" s="7">
        <v>625364.9110000002</v>
      </c>
      <c r="G13" s="7">
        <v>669551.26100000006</v>
      </c>
      <c r="H13" s="7">
        <v>595517.90399999998</v>
      </c>
      <c r="I13" s="7">
        <v>631381.04400000011</v>
      </c>
      <c r="J13" s="7">
        <v>682985.55800000008</v>
      </c>
      <c r="K13" s="7">
        <v>554534.03099999996</v>
      </c>
      <c r="L13" s="7">
        <v>352232.08499999985</v>
      </c>
      <c r="M13" s="7">
        <v>206970.83499999999</v>
      </c>
      <c r="N13" s="7">
        <v>73898.580999999962</v>
      </c>
      <c r="O13" s="20">
        <f t="shared" si="12"/>
        <v>633101.50099999981</v>
      </c>
      <c r="P13" s="5">
        <v>1334</v>
      </c>
      <c r="Q13" s="5">
        <v>120</v>
      </c>
      <c r="R13" s="5">
        <v>60</v>
      </c>
      <c r="S13" s="5">
        <v>60</v>
      </c>
      <c r="T13" s="5">
        <v>60</v>
      </c>
      <c r="U13" s="5">
        <v>60</v>
      </c>
      <c r="V13" s="5">
        <v>65</v>
      </c>
      <c r="W13" s="5">
        <v>85</v>
      </c>
      <c r="X13" s="5">
        <v>153</v>
      </c>
      <c r="Y13" s="5">
        <v>263</v>
      </c>
      <c r="Z13" s="5">
        <v>348</v>
      </c>
      <c r="AA13" s="31">
        <f t="shared" si="13"/>
        <v>764</v>
      </c>
      <c r="AB13" s="10">
        <f t="shared" si="1"/>
        <v>2.8437724368102679E-4</v>
      </c>
      <c r="AC13" s="10">
        <f t="shared" si="2"/>
        <v>3.9745377729322136E-4</v>
      </c>
      <c r="AD13" s="10">
        <f t="shared" si="3"/>
        <v>9.5943982376715063E-5</v>
      </c>
      <c r="AE13" s="10">
        <f t="shared" si="4"/>
        <v>8.9612257484793234E-5</v>
      </c>
      <c r="AF13" s="10">
        <f t="shared" si="5"/>
        <v>1.0075263832873781E-4</v>
      </c>
      <c r="AG13" s="10">
        <f t="shared" si="6"/>
        <v>9.5029777295626235E-5</v>
      </c>
      <c r="AH13" s="10">
        <f t="shared" si="7"/>
        <v>9.5170387189944059E-5</v>
      </c>
      <c r="AI13" s="10">
        <f t="shared" si="8"/>
        <v>1.5328184610549178E-4</v>
      </c>
      <c r="AJ13" s="10">
        <f t="shared" si="9"/>
        <v>4.3437269492357591E-4</v>
      </c>
      <c r="AK13" s="10">
        <f t="shared" si="10"/>
        <v>1.2707104360863211E-3</v>
      </c>
      <c r="AL13" s="10">
        <f t="shared" si="11"/>
        <v>4.7091567292746822E-3</v>
      </c>
    </row>
    <row r="14" spans="1:38" x14ac:dyDescent="0.25">
      <c r="A14" s="5" t="s">
        <v>18</v>
      </c>
      <c r="B14" s="5">
        <v>2011</v>
      </c>
      <c r="C14" s="6" t="str">
        <f t="shared" si="0"/>
        <v>AL-2011</v>
      </c>
      <c r="D14" s="7">
        <v>4724265</v>
      </c>
      <c r="E14" s="7">
        <v>302645.11100000021</v>
      </c>
      <c r="F14" s="7">
        <v>624919.08400000003</v>
      </c>
      <c r="G14" s="7">
        <v>673867.16500000004</v>
      </c>
      <c r="H14" s="7">
        <v>600455.63200000022</v>
      </c>
      <c r="I14" s="7">
        <v>621939.20399999979</v>
      </c>
      <c r="J14" s="7">
        <v>685075.27399999986</v>
      </c>
      <c r="K14" s="7">
        <v>571409.12400000007</v>
      </c>
      <c r="L14" s="7">
        <v>360470.78399999993</v>
      </c>
      <c r="M14" s="7">
        <v>209145.81499999997</v>
      </c>
      <c r="N14" s="7">
        <v>74465.832000000009</v>
      </c>
      <c r="O14" s="20">
        <f t="shared" si="12"/>
        <v>644082.43099999998</v>
      </c>
      <c r="P14" s="5">
        <v>1321</v>
      </c>
      <c r="Q14" s="5">
        <v>120</v>
      </c>
      <c r="R14" s="5">
        <v>60</v>
      </c>
      <c r="S14" s="5">
        <v>60</v>
      </c>
      <c r="T14" s="5">
        <v>60</v>
      </c>
      <c r="U14" s="5">
        <v>60</v>
      </c>
      <c r="V14" s="5">
        <v>60</v>
      </c>
      <c r="W14" s="5">
        <v>70</v>
      </c>
      <c r="X14" s="5">
        <v>131</v>
      </c>
      <c r="Y14" s="5">
        <v>292</v>
      </c>
      <c r="Z14" s="5">
        <v>348</v>
      </c>
      <c r="AA14" s="31">
        <f t="shared" si="13"/>
        <v>771</v>
      </c>
      <c r="AB14" s="10">
        <f t="shared" si="1"/>
        <v>2.7962021605477255E-4</v>
      </c>
      <c r="AC14" s="10">
        <f t="shared" si="2"/>
        <v>3.9650400960879862E-4</v>
      </c>
      <c r="AD14" s="10">
        <f t="shared" si="3"/>
        <v>9.6012430306897131E-5</v>
      </c>
      <c r="AE14" s="10">
        <f t="shared" si="4"/>
        <v>8.903831959225969E-5</v>
      </c>
      <c r="AF14" s="10">
        <f t="shared" si="5"/>
        <v>9.992411895638607E-5</v>
      </c>
      <c r="AG14" s="10">
        <f t="shared" si="6"/>
        <v>9.6472451992269032E-5</v>
      </c>
      <c r="AH14" s="10">
        <f t="shared" si="7"/>
        <v>8.758161661516923E-5</v>
      </c>
      <c r="AI14" s="10">
        <f t="shared" si="8"/>
        <v>1.2250416918438984E-4</v>
      </c>
      <c r="AJ14" s="10">
        <f t="shared" si="9"/>
        <v>3.634136407570829E-4</v>
      </c>
      <c r="AK14" s="10">
        <f t="shared" si="10"/>
        <v>1.3961551179018333E-3</v>
      </c>
      <c r="AL14" s="10">
        <f t="shared" si="11"/>
        <v>4.6732842520311856E-3</v>
      </c>
    </row>
    <row r="15" spans="1:38" x14ac:dyDescent="0.25">
      <c r="A15" s="5" t="s">
        <v>18</v>
      </c>
      <c r="B15" s="5">
        <v>2012</v>
      </c>
      <c r="C15" s="6" t="str">
        <f t="shared" si="0"/>
        <v>AL-2012</v>
      </c>
      <c r="D15" s="7">
        <v>4750975</v>
      </c>
      <c r="E15" s="7">
        <v>302847.39999999997</v>
      </c>
      <c r="F15" s="7">
        <v>624077.66300000018</v>
      </c>
      <c r="G15" s="7">
        <v>674199.30700000003</v>
      </c>
      <c r="H15" s="7">
        <v>603676.54700000002</v>
      </c>
      <c r="I15" s="7">
        <v>616048.4149999998</v>
      </c>
      <c r="J15" s="7">
        <v>684826.67400000023</v>
      </c>
      <c r="K15" s="7">
        <v>587063.16999999981</v>
      </c>
      <c r="L15" s="7">
        <v>372130.75900000002</v>
      </c>
      <c r="M15" s="7">
        <v>208944.76600000003</v>
      </c>
      <c r="N15" s="7">
        <v>77051.362999999998</v>
      </c>
      <c r="O15" s="20">
        <f t="shared" si="12"/>
        <v>658126.88800000004</v>
      </c>
      <c r="P15" s="5">
        <v>1311</v>
      </c>
      <c r="Q15" s="5">
        <v>120</v>
      </c>
      <c r="R15" s="5">
        <v>60</v>
      </c>
      <c r="S15" s="5">
        <v>60</v>
      </c>
      <c r="T15" s="5">
        <v>60</v>
      </c>
      <c r="U15" s="5">
        <v>60</v>
      </c>
      <c r="V15" s="5">
        <v>60</v>
      </c>
      <c r="W15" s="5">
        <v>75</v>
      </c>
      <c r="X15" s="5">
        <v>128</v>
      </c>
      <c r="Y15" s="5">
        <v>270</v>
      </c>
      <c r="Z15" s="5">
        <v>358</v>
      </c>
      <c r="AA15" s="31">
        <f t="shared" si="13"/>
        <v>756</v>
      </c>
      <c r="AB15" s="10">
        <f t="shared" si="1"/>
        <v>2.7594335899473266E-4</v>
      </c>
      <c r="AC15" s="10">
        <f t="shared" si="2"/>
        <v>3.9623916203342015E-4</v>
      </c>
      <c r="AD15" s="10">
        <f t="shared" si="3"/>
        <v>9.6141880341581751E-5</v>
      </c>
      <c r="AE15" s="10">
        <f t="shared" si="4"/>
        <v>8.8994455166356315E-5</v>
      </c>
      <c r="AF15" s="10">
        <f t="shared" si="5"/>
        <v>9.9390974021059658E-5</v>
      </c>
      <c r="AG15" s="10">
        <f t="shared" si="6"/>
        <v>9.7394942571193889E-5</v>
      </c>
      <c r="AH15" s="10">
        <f t="shared" si="7"/>
        <v>8.7613409754538828E-5</v>
      </c>
      <c r="AI15" s="10">
        <f t="shared" si="8"/>
        <v>1.2775456515182177E-4</v>
      </c>
      <c r="AJ15" s="10">
        <f t="shared" si="9"/>
        <v>3.4396511684216887E-4</v>
      </c>
      <c r="AK15" s="10">
        <f t="shared" si="10"/>
        <v>1.2922075300991266E-3</v>
      </c>
      <c r="AL15" s="10">
        <f t="shared" si="11"/>
        <v>4.6462513583309358E-3</v>
      </c>
    </row>
    <row r="16" spans="1:38" x14ac:dyDescent="0.25">
      <c r="A16" s="5" t="s">
        <v>18</v>
      </c>
      <c r="B16" s="5">
        <v>2013</v>
      </c>
      <c r="C16" s="6" t="str">
        <f t="shared" si="0"/>
        <v>AL-2013</v>
      </c>
      <c r="D16" s="7">
        <v>4644134</v>
      </c>
      <c r="E16" s="7">
        <v>290870.39500000002</v>
      </c>
      <c r="F16" s="7">
        <v>604713.48800000013</v>
      </c>
      <c r="G16" s="7">
        <v>661689.4990000003</v>
      </c>
      <c r="H16" s="7">
        <v>593373.64399999997</v>
      </c>
      <c r="I16" s="7">
        <v>593672.81900000002</v>
      </c>
      <c r="J16" s="7">
        <v>659090.59899999993</v>
      </c>
      <c r="K16" s="7">
        <v>583277.13099999982</v>
      </c>
      <c r="L16" s="7">
        <v>375177.94600000005</v>
      </c>
      <c r="M16" s="7">
        <v>207296.82999999996</v>
      </c>
      <c r="N16" s="7">
        <v>76518.604999999981</v>
      </c>
      <c r="O16" s="20">
        <f t="shared" si="12"/>
        <v>658993.38100000005</v>
      </c>
      <c r="P16" s="5">
        <v>1396</v>
      </c>
      <c r="Q16" s="5">
        <v>120</v>
      </c>
      <c r="R16" s="5">
        <v>60</v>
      </c>
      <c r="S16" s="5">
        <v>60</v>
      </c>
      <c r="T16" s="5">
        <v>60</v>
      </c>
      <c r="U16" s="5">
        <v>60</v>
      </c>
      <c r="V16" s="5">
        <v>65</v>
      </c>
      <c r="W16" s="5">
        <v>119</v>
      </c>
      <c r="X16" s="5">
        <v>128</v>
      </c>
      <c r="Y16" s="5">
        <v>283</v>
      </c>
      <c r="Z16" s="5">
        <v>381</v>
      </c>
      <c r="AA16" s="31">
        <f t="shared" si="13"/>
        <v>792</v>
      </c>
      <c r="AB16" s="10">
        <f t="shared" si="1"/>
        <v>3.0059425503226218E-4</v>
      </c>
      <c r="AC16" s="10">
        <f t="shared" si="2"/>
        <v>4.1255487688941322E-4</v>
      </c>
      <c r="AD16" s="10">
        <f t="shared" si="3"/>
        <v>9.9220541943658422E-5</v>
      </c>
      <c r="AE16" s="10">
        <f t="shared" si="4"/>
        <v>9.0676971737766653E-5</v>
      </c>
      <c r="AF16" s="10">
        <f t="shared" si="5"/>
        <v>1.0111672570344227E-4</v>
      </c>
      <c r="AG16" s="10">
        <f t="shared" si="6"/>
        <v>1.0106576902251609E-4</v>
      </c>
      <c r="AH16" s="10">
        <f t="shared" si="7"/>
        <v>9.8620736054528377E-5</v>
      </c>
      <c r="AI16" s="10">
        <f t="shared" si="8"/>
        <v>2.0401965665271392E-4</v>
      </c>
      <c r="AJ16" s="10">
        <f t="shared" si="9"/>
        <v>3.4117143975195168E-4</v>
      </c>
      <c r="AK16" s="10">
        <f t="shared" si="10"/>
        <v>1.3651921257068912E-3</v>
      </c>
      <c r="AL16" s="10">
        <f t="shared" si="11"/>
        <v>4.979181206975743E-3</v>
      </c>
    </row>
    <row r="17" spans="1:38" x14ac:dyDescent="0.25">
      <c r="A17" s="5" t="s">
        <v>18</v>
      </c>
      <c r="B17" s="5">
        <v>2014</v>
      </c>
      <c r="C17" s="6" t="str">
        <f t="shared" si="0"/>
        <v>AL-2014</v>
      </c>
      <c r="D17" s="7">
        <v>4505293</v>
      </c>
      <c r="E17" s="7">
        <v>280763.57899999997</v>
      </c>
      <c r="F17" s="7">
        <v>585212.74899999995</v>
      </c>
      <c r="G17" s="7">
        <v>634099.12400000007</v>
      </c>
      <c r="H17" s="7">
        <v>583109.21900000004</v>
      </c>
      <c r="I17" s="7">
        <v>572361.62399999995</v>
      </c>
      <c r="J17" s="7">
        <v>630741.91700000002</v>
      </c>
      <c r="K17" s="7">
        <v>571194.49200000009</v>
      </c>
      <c r="L17" s="7">
        <v>370208.02700000006</v>
      </c>
      <c r="M17" s="7">
        <v>201733.93699999998</v>
      </c>
      <c r="N17" s="7">
        <v>74948.271000000022</v>
      </c>
      <c r="O17" s="20">
        <f t="shared" si="12"/>
        <v>646890.2350000001</v>
      </c>
      <c r="P17" s="5">
        <v>1397</v>
      </c>
      <c r="Q17" s="5">
        <v>120</v>
      </c>
      <c r="R17" s="5">
        <v>60</v>
      </c>
      <c r="S17" s="5">
        <v>60</v>
      </c>
      <c r="T17" s="5">
        <v>60</v>
      </c>
      <c r="U17" s="5">
        <v>70</v>
      </c>
      <c r="V17" s="5">
        <v>86</v>
      </c>
      <c r="W17" s="5">
        <v>98</v>
      </c>
      <c r="X17" s="5">
        <v>177</v>
      </c>
      <c r="Y17" s="5">
        <v>261</v>
      </c>
      <c r="Z17" s="5">
        <v>345</v>
      </c>
      <c r="AA17" s="31">
        <f t="shared" si="13"/>
        <v>783</v>
      </c>
      <c r="AB17" s="10">
        <f t="shared" si="1"/>
        <v>3.1007972178502042E-4</v>
      </c>
      <c r="AC17" s="10">
        <f t="shared" si="2"/>
        <v>4.2740586377836427E-4</v>
      </c>
      <c r="AD17" s="10">
        <f t="shared" si="3"/>
        <v>1.0252681627754491E-4</v>
      </c>
      <c r="AE17" s="10">
        <f t="shared" si="4"/>
        <v>9.4622430041395224E-5</v>
      </c>
      <c r="AF17" s="10">
        <f t="shared" si="5"/>
        <v>1.0289667534822493E-4</v>
      </c>
      <c r="AG17" s="10">
        <f t="shared" si="6"/>
        <v>1.2230030292876521E-4</v>
      </c>
      <c r="AH17" s="10">
        <f t="shared" si="7"/>
        <v>1.3634736757157681E-4</v>
      </c>
      <c r="AI17" s="10">
        <f t="shared" si="8"/>
        <v>1.7157028187869848E-4</v>
      </c>
      <c r="AJ17" s="10">
        <f t="shared" si="9"/>
        <v>4.7810956838059042E-4</v>
      </c>
      <c r="AK17" s="10">
        <f t="shared" si="10"/>
        <v>1.2937833062763259E-3</v>
      </c>
      <c r="AL17" s="10">
        <f t="shared" si="11"/>
        <v>4.6031749017932631E-3</v>
      </c>
    </row>
    <row r="18" spans="1:38" x14ac:dyDescent="0.25">
      <c r="A18" s="5" t="s">
        <v>18</v>
      </c>
      <c r="B18" s="5">
        <v>2015</v>
      </c>
      <c r="C18" s="6" t="str">
        <f t="shared" si="0"/>
        <v>AL-2015</v>
      </c>
      <c r="D18" s="7">
        <v>4394374</v>
      </c>
      <c r="E18" s="7">
        <v>270692.09499999997</v>
      </c>
      <c r="F18" s="7">
        <v>568933.46499999997</v>
      </c>
      <c r="G18" s="7">
        <v>611666.47200000007</v>
      </c>
      <c r="H18" s="7">
        <v>573314.70200000005</v>
      </c>
      <c r="I18" s="7">
        <v>556205.99600000004</v>
      </c>
      <c r="J18" s="7">
        <v>605333.52600000007</v>
      </c>
      <c r="K18" s="7">
        <v>564364.23699999985</v>
      </c>
      <c r="L18" s="7">
        <v>372908.18599999999</v>
      </c>
      <c r="M18" s="7">
        <v>197623.58299999996</v>
      </c>
      <c r="N18" s="7">
        <v>73346.554000000018</v>
      </c>
      <c r="O18" s="20">
        <f t="shared" si="12"/>
        <v>643878.32299999997</v>
      </c>
      <c r="P18" s="5">
        <v>1487</v>
      </c>
      <c r="Q18" s="5">
        <v>120</v>
      </c>
      <c r="R18" s="5">
        <v>60</v>
      </c>
      <c r="S18" s="5">
        <v>60</v>
      </c>
      <c r="T18" s="5">
        <v>60</v>
      </c>
      <c r="U18" s="5">
        <v>60</v>
      </c>
      <c r="V18" s="5">
        <v>60</v>
      </c>
      <c r="W18" s="5">
        <v>122</v>
      </c>
      <c r="X18" s="5">
        <v>196</v>
      </c>
      <c r="Y18" s="5">
        <v>308</v>
      </c>
      <c r="Z18" s="5">
        <v>381</v>
      </c>
      <c r="AA18" s="31">
        <f t="shared" si="13"/>
        <v>885</v>
      </c>
      <c r="AB18" s="10">
        <f t="shared" si="1"/>
        <v>3.3838721965859074E-4</v>
      </c>
      <c r="AC18" s="10">
        <f t="shared" si="2"/>
        <v>4.433081062082733E-4</v>
      </c>
      <c r="AD18" s="10">
        <f t="shared" si="3"/>
        <v>1.0546048649115763E-4</v>
      </c>
      <c r="AE18" s="10">
        <f t="shared" si="4"/>
        <v>9.8092674270366072E-5</v>
      </c>
      <c r="AF18" s="10">
        <f t="shared" si="5"/>
        <v>1.0465456369894382E-4</v>
      </c>
      <c r="AG18" s="10">
        <f t="shared" si="6"/>
        <v>1.0787370224610091E-4</v>
      </c>
      <c r="AH18" s="10">
        <f t="shared" si="7"/>
        <v>9.9118911183518349E-5</v>
      </c>
      <c r="AI18" s="10">
        <f t="shared" si="8"/>
        <v>2.1617245034610518E-4</v>
      </c>
      <c r="AJ18" s="10">
        <f t="shared" si="9"/>
        <v>5.2559854505312466E-4</v>
      </c>
      <c r="AK18" s="10">
        <f t="shared" si="10"/>
        <v>1.5585184486812996E-3</v>
      </c>
      <c r="AL18" s="10">
        <f t="shared" si="11"/>
        <v>5.1945180682926142E-3</v>
      </c>
    </row>
    <row r="19" spans="1:38" x14ac:dyDescent="0.25">
      <c r="A19" s="5" t="s">
        <v>18</v>
      </c>
      <c r="B19" s="5">
        <v>2016</v>
      </c>
      <c r="C19" s="6" t="str">
        <f t="shared" si="0"/>
        <v>AL-2016</v>
      </c>
      <c r="D19" s="7">
        <v>4543394</v>
      </c>
      <c r="E19" s="7">
        <v>275133.25299999997</v>
      </c>
      <c r="F19" s="7">
        <v>581878.04999999993</v>
      </c>
      <c r="G19" s="7">
        <v>626956.56500000029</v>
      </c>
      <c r="H19" s="7">
        <v>590616.87599999993</v>
      </c>
      <c r="I19" s="7">
        <v>571410.53099999984</v>
      </c>
      <c r="J19" s="7">
        <v>616254.86</v>
      </c>
      <c r="K19" s="7">
        <v>589274.05000000016</v>
      </c>
      <c r="L19" s="7">
        <v>405060.60699999984</v>
      </c>
      <c r="M19" s="7">
        <v>209906.39200000002</v>
      </c>
      <c r="N19" s="7">
        <v>76330.944000000003</v>
      </c>
      <c r="O19" s="20">
        <f t="shared" si="12"/>
        <v>691297.94299999985</v>
      </c>
      <c r="P19" s="5">
        <v>1370</v>
      </c>
      <c r="Q19" s="5">
        <v>120</v>
      </c>
      <c r="R19" s="5">
        <v>60</v>
      </c>
      <c r="S19" s="5">
        <v>60</v>
      </c>
      <c r="T19" s="5">
        <v>60</v>
      </c>
      <c r="U19" s="5">
        <v>60</v>
      </c>
      <c r="V19" s="5">
        <v>67</v>
      </c>
      <c r="W19" s="5">
        <v>126</v>
      </c>
      <c r="X19" s="5">
        <v>191</v>
      </c>
      <c r="Y19" s="5">
        <v>277</v>
      </c>
      <c r="Z19" s="5">
        <v>289</v>
      </c>
      <c r="AA19" s="31">
        <f t="shared" si="13"/>
        <v>757</v>
      </c>
      <c r="AB19" s="10">
        <f t="shared" si="1"/>
        <v>3.0153669261349556E-4</v>
      </c>
      <c r="AC19" s="10">
        <f t="shared" si="2"/>
        <v>4.3615229599309834E-4</v>
      </c>
      <c r="AD19" s="10">
        <f t="shared" si="3"/>
        <v>1.031143896904171E-4</v>
      </c>
      <c r="AE19" s="10">
        <f t="shared" si="4"/>
        <v>9.5700409485304573E-5</v>
      </c>
      <c r="AF19" s="10">
        <f t="shared" si="5"/>
        <v>1.0158869893179282E-4</v>
      </c>
      <c r="AG19" s="10">
        <f t="shared" si="6"/>
        <v>1.0500331503340812E-4</v>
      </c>
      <c r="AH19" s="10">
        <f t="shared" si="7"/>
        <v>1.0872125211312735E-4</v>
      </c>
      <c r="AI19" s="10">
        <f t="shared" si="8"/>
        <v>2.1382241420608961E-4</v>
      </c>
      <c r="AJ19" s="10">
        <f t="shared" si="9"/>
        <v>4.7153437460779808E-4</v>
      </c>
      <c r="AK19" s="10">
        <f t="shared" si="10"/>
        <v>1.3196358498696885E-3</v>
      </c>
      <c r="AL19" s="10">
        <f t="shared" si="11"/>
        <v>3.7861447121628677E-3</v>
      </c>
    </row>
    <row r="20" spans="1:38" x14ac:dyDescent="0.25">
      <c r="A20" s="5" t="s">
        <v>18</v>
      </c>
      <c r="B20" s="5">
        <v>2017</v>
      </c>
      <c r="C20" s="6" t="str">
        <f t="shared" si="0"/>
        <v>AL-2017</v>
      </c>
      <c r="D20" s="7">
        <v>4593132</v>
      </c>
      <c r="E20" s="7">
        <v>276368</v>
      </c>
      <c r="F20" s="7">
        <v>583860</v>
      </c>
      <c r="G20" s="7">
        <v>630041</v>
      </c>
      <c r="H20" s="7">
        <v>596730</v>
      </c>
      <c r="I20" s="7">
        <v>569893</v>
      </c>
      <c r="J20" s="7">
        <v>614255</v>
      </c>
      <c r="K20" s="7">
        <v>602923</v>
      </c>
      <c r="L20" s="7">
        <v>423307</v>
      </c>
      <c r="M20" s="7">
        <v>216909</v>
      </c>
      <c r="N20" s="7">
        <v>78846</v>
      </c>
      <c r="O20" s="20">
        <f t="shared" si="12"/>
        <v>719062</v>
      </c>
      <c r="P20" s="5">
        <v>1544</v>
      </c>
      <c r="Q20" s="5">
        <v>120</v>
      </c>
      <c r="R20" s="5">
        <v>60</v>
      </c>
      <c r="S20" s="5">
        <v>60</v>
      </c>
      <c r="T20" s="5">
        <v>60</v>
      </c>
      <c r="U20" s="5">
        <v>60</v>
      </c>
      <c r="V20" s="5">
        <v>65</v>
      </c>
      <c r="W20" s="5">
        <v>119</v>
      </c>
      <c r="X20" s="5">
        <v>227</v>
      </c>
      <c r="Y20" s="5">
        <v>338</v>
      </c>
      <c r="Z20" s="5">
        <v>375</v>
      </c>
      <c r="AA20" s="31">
        <f t="shared" si="13"/>
        <v>940</v>
      </c>
      <c r="AB20" s="10">
        <f t="shared" si="1"/>
        <v>3.3615406654979651E-4</v>
      </c>
      <c r="AC20" s="10">
        <f t="shared" si="2"/>
        <v>4.3420367046836104E-4</v>
      </c>
      <c r="AD20" s="10">
        <f t="shared" si="3"/>
        <v>1.0276436131949441E-4</v>
      </c>
      <c r="AE20" s="10">
        <f t="shared" si="4"/>
        <v>9.523189760666369E-5</v>
      </c>
      <c r="AF20" s="10">
        <f t="shared" si="5"/>
        <v>1.0054798652656981E-4</v>
      </c>
      <c r="AG20" s="10">
        <f t="shared" si="6"/>
        <v>1.0528292153088387E-4</v>
      </c>
      <c r="AH20" s="10">
        <f t="shared" si="7"/>
        <v>1.0581924445059462E-4</v>
      </c>
      <c r="AI20" s="10">
        <f t="shared" si="8"/>
        <v>1.9737180369632608E-4</v>
      </c>
      <c r="AJ20" s="10">
        <f t="shared" si="9"/>
        <v>5.3625382996265122E-4</v>
      </c>
      <c r="AK20" s="10">
        <f t="shared" si="10"/>
        <v>1.5582571493114625E-3</v>
      </c>
      <c r="AL20" s="10">
        <f t="shared" si="11"/>
        <v>4.7561068411840803E-3</v>
      </c>
    </row>
    <row r="21" spans="1:38" x14ac:dyDescent="0.25">
      <c r="A21" s="5" t="s">
        <v>19</v>
      </c>
      <c r="B21" s="5">
        <v>2009</v>
      </c>
      <c r="C21" s="6" t="str">
        <f t="shared" si="0"/>
        <v>AR-2009</v>
      </c>
      <c r="D21" s="7">
        <v>2838143</v>
      </c>
      <c r="E21" s="7">
        <v>198959.60400000005</v>
      </c>
      <c r="F21" s="7">
        <v>382358.41600000008</v>
      </c>
      <c r="G21" s="7">
        <v>391430.01899999985</v>
      </c>
      <c r="H21" s="7">
        <v>377051.39399999997</v>
      </c>
      <c r="I21" s="7">
        <v>375183.0560000001</v>
      </c>
      <c r="J21" s="7">
        <v>393354.82899999991</v>
      </c>
      <c r="K21" s="7">
        <v>322334.09100000013</v>
      </c>
      <c r="L21" s="7">
        <v>210652.32399999999</v>
      </c>
      <c r="M21" s="7">
        <v>137259.10600000003</v>
      </c>
      <c r="N21" s="7">
        <v>51320.077999999987</v>
      </c>
      <c r="O21" s="20">
        <f t="shared" si="12"/>
        <v>399231.50800000003</v>
      </c>
      <c r="P21" s="5">
        <v>1098</v>
      </c>
      <c r="Q21" s="5">
        <v>120</v>
      </c>
      <c r="R21" s="5">
        <v>60</v>
      </c>
      <c r="S21" s="5">
        <v>60</v>
      </c>
      <c r="T21" s="5">
        <v>60</v>
      </c>
      <c r="U21" s="5">
        <v>60</v>
      </c>
      <c r="V21" s="5">
        <v>60</v>
      </c>
      <c r="W21" s="5">
        <v>65</v>
      </c>
      <c r="X21" s="5">
        <v>67</v>
      </c>
      <c r="Y21" s="5">
        <v>198</v>
      </c>
      <c r="Z21" s="5">
        <v>288</v>
      </c>
      <c r="AA21" s="31">
        <f t="shared" si="13"/>
        <v>553</v>
      </c>
      <c r="AB21" s="10">
        <f t="shared" si="1"/>
        <v>3.8687268400499904E-4</v>
      </c>
      <c r="AC21" s="10">
        <f t="shared" si="2"/>
        <v>6.0313750926042236E-4</v>
      </c>
      <c r="AD21" s="10">
        <f t="shared" si="3"/>
        <v>1.5692083000992449E-4</v>
      </c>
      <c r="AE21" s="10">
        <f t="shared" si="4"/>
        <v>1.5328410466137506E-4</v>
      </c>
      <c r="AF21" s="10">
        <f t="shared" si="5"/>
        <v>1.5912950052639246E-4</v>
      </c>
      <c r="AG21" s="10">
        <f t="shared" si="6"/>
        <v>1.5992193421442781E-4</v>
      </c>
      <c r="AH21" s="10">
        <f t="shared" si="7"/>
        <v>1.5253403689623958E-4</v>
      </c>
      <c r="AI21" s="10">
        <f t="shared" si="8"/>
        <v>2.0165412785953186E-4</v>
      </c>
      <c r="AJ21" s="10">
        <f t="shared" si="9"/>
        <v>3.1805962890777317E-4</v>
      </c>
      <c r="AK21" s="10">
        <f t="shared" si="10"/>
        <v>1.4425272447862218E-3</v>
      </c>
      <c r="AL21" s="10">
        <f t="shared" si="11"/>
        <v>5.6118387037525563E-3</v>
      </c>
    </row>
    <row r="22" spans="1:38" x14ac:dyDescent="0.25">
      <c r="A22" s="5" t="s">
        <v>19</v>
      </c>
      <c r="B22" s="5">
        <v>2010</v>
      </c>
      <c r="C22" s="6" t="str">
        <f t="shared" si="0"/>
        <v>AR-2010</v>
      </c>
      <c r="D22" s="7">
        <v>2850272</v>
      </c>
      <c r="E22" s="7">
        <v>193750.10000000006</v>
      </c>
      <c r="F22" s="7">
        <v>386390.34600000008</v>
      </c>
      <c r="G22" s="7">
        <v>398755.78000000009</v>
      </c>
      <c r="H22" s="7">
        <v>366693.51300000015</v>
      </c>
      <c r="I22" s="7">
        <v>371864.35800000007</v>
      </c>
      <c r="J22" s="7">
        <v>396532.72499999998</v>
      </c>
      <c r="K22" s="7">
        <v>333785.03699999995</v>
      </c>
      <c r="L22" s="7">
        <v>221412.56499999997</v>
      </c>
      <c r="M22" s="7">
        <v>131788.647</v>
      </c>
      <c r="N22" s="7">
        <v>49469.617999999995</v>
      </c>
      <c r="O22" s="20">
        <f t="shared" si="12"/>
        <v>402670.82999999996</v>
      </c>
      <c r="P22" s="5">
        <v>1062</v>
      </c>
      <c r="Q22" s="5">
        <v>120</v>
      </c>
      <c r="R22" s="5">
        <v>60</v>
      </c>
      <c r="S22" s="5">
        <v>60</v>
      </c>
      <c r="T22" s="5">
        <v>60</v>
      </c>
      <c r="U22" s="5">
        <v>60</v>
      </c>
      <c r="V22" s="5">
        <v>60</v>
      </c>
      <c r="W22" s="5">
        <v>60</v>
      </c>
      <c r="X22" s="5">
        <v>76</v>
      </c>
      <c r="Y22" s="5">
        <v>183</v>
      </c>
      <c r="Z22" s="5">
        <v>263</v>
      </c>
      <c r="AA22" s="31">
        <f t="shared" si="13"/>
        <v>522</v>
      </c>
      <c r="AB22" s="10">
        <f t="shared" si="1"/>
        <v>3.7259601890626576E-4</v>
      </c>
      <c r="AC22" s="10">
        <f t="shared" si="2"/>
        <v>6.193545190428287E-4</v>
      </c>
      <c r="AD22" s="10">
        <f t="shared" si="3"/>
        <v>1.5528338277892687E-4</v>
      </c>
      <c r="AE22" s="10">
        <f t="shared" si="4"/>
        <v>1.5046803835671042E-4</v>
      </c>
      <c r="AF22" s="10">
        <f t="shared" si="5"/>
        <v>1.6362438350525163E-4</v>
      </c>
      <c r="AG22" s="10">
        <f t="shared" si="6"/>
        <v>1.6134915516694931E-4</v>
      </c>
      <c r="AH22" s="10">
        <f t="shared" si="7"/>
        <v>1.5131159729628874E-4</v>
      </c>
      <c r="AI22" s="10">
        <f t="shared" si="8"/>
        <v>1.7975641011133765E-4</v>
      </c>
      <c r="AJ22" s="10">
        <f t="shared" si="9"/>
        <v>3.4325061904232946E-4</v>
      </c>
      <c r="AK22" s="10">
        <f t="shared" si="10"/>
        <v>1.3885869850382485E-3</v>
      </c>
      <c r="AL22" s="10">
        <f t="shared" si="11"/>
        <v>5.3163943978706291E-3</v>
      </c>
    </row>
    <row r="23" spans="1:38" x14ac:dyDescent="0.25">
      <c r="A23" s="5" t="s">
        <v>19</v>
      </c>
      <c r="B23" s="5">
        <v>2011</v>
      </c>
      <c r="C23" s="6" t="str">
        <f t="shared" si="0"/>
        <v>AR-2011</v>
      </c>
      <c r="D23" s="7">
        <v>2827954</v>
      </c>
      <c r="E23" s="7">
        <v>192485.815</v>
      </c>
      <c r="F23" s="7">
        <v>382892.61699999997</v>
      </c>
      <c r="G23" s="7">
        <v>394691.85099999997</v>
      </c>
      <c r="H23" s="7">
        <v>366036.67599999992</v>
      </c>
      <c r="I23" s="7">
        <v>363949.2620000001</v>
      </c>
      <c r="J23" s="7">
        <v>392060.07599999994</v>
      </c>
      <c r="K23" s="7">
        <v>335176.46400000009</v>
      </c>
      <c r="L23" s="7">
        <v>221751.48799999998</v>
      </c>
      <c r="M23" s="7">
        <v>129581.75600000001</v>
      </c>
      <c r="N23" s="7">
        <v>48667.197999999997</v>
      </c>
      <c r="O23" s="20">
        <f t="shared" si="12"/>
        <v>400000.44199999998</v>
      </c>
      <c r="P23" s="5">
        <v>1159</v>
      </c>
      <c r="Q23" s="5">
        <v>120</v>
      </c>
      <c r="R23" s="5">
        <v>60</v>
      </c>
      <c r="S23" s="5">
        <v>60</v>
      </c>
      <c r="T23" s="5">
        <v>60</v>
      </c>
      <c r="U23" s="5">
        <v>60</v>
      </c>
      <c r="V23" s="5">
        <v>60</v>
      </c>
      <c r="W23" s="5">
        <v>66</v>
      </c>
      <c r="X23" s="5">
        <v>78</v>
      </c>
      <c r="Y23" s="5">
        <v>192</v>
      </c>
      <c r="Z23" s="5">
        <v>343</v>
      </c>
      <c r="AA23" s="31">
        <f t="shared" si="13"/>
        <v>613</v>
      </c>
      <c r="AB23" s="10">
        <f t="shared" si="1"/>
        <v>4.0983693511280594E-4</v>
      </c>
      <c r="AC23" s="10">
        <f t="shared" si="2"/>
        <v>6.2342256233271001E-4</v>
      </c>
      <c r="AD23" s="10">
        <f t="shared" si="3"/>
        <v>1.567018984855485E-4</v>
      </c>
      <c r="AE23" s="10">
        <f t="shared" si="4"/>
        <v>1.520173265497696E-4</v>
      </c>
      <c r="AF23" s="10">
        <f t="shared" si="5"/>
        <v>1.6391800039185147E-4</v>
      </c>
      <c r="AG23" s="10">
        <f t="shared" si="6"/>
        <v>1.6485814443003316E-4</v>
      </c>
      <c r="AH23" s="10">
        <f t="shared" si="7"/>
        <v>1.5303777067063573E-4</v>
      </c>
      <c r="AI23" s="10">
        <f t="shared" si="8"/>
        <v>1.9691120078168728E-4</v>
      </c>
      <c r="AJ23" s="10">
        <f t="shared" si="9"/>
        <v>3.517451030587899E-4</v>
      </c>
      <c r="AK23" s="10">
        <f t="shared" si="10"/>
        <v>1.4816900613694413E-3</v>
      </c>
      <c r="AL23" s="10">
        <f t="shared" si="11"/>
        <v>7.0478682582054558E-3</v>
      </c>
    </row>
    <row r="24" spans="1:38" x14ac:dyDescent="0.25">
      <c r="A24" s="5" t="s">
        <v>19</v>
      </c>
      <c r="B24" s="5">
        <v>2012</v>
      </c>
      <c r="C24" s="6" t="str">
        <f t="shared" si="0"/>
        <v>AR-2012</v>
      </c>
      <c r="D24" s="7">
        <v>2801685</v>
      </c>
      <c r="E24" s="7">
        <v>189051.89599999998</v>
      </c>
      <c r="F24" s="7">
        <v>379119.902</v>
      </c>
      <c r="G24" s="7">
        <v>386124.33100000001</v>
      </c>
      <c r="H24" s="7">
        <v>362024.66000000015</v>
      </c>
      <c r="I24" s="7">
        <v>355916.28299999988</v>
      </c>
      <c r="J24" s="7">
        <v>386916.25200000009</v>
      </c>
      <c r="K24" s="7">
        <v>339085.77300000016</v>
      </c>
      <c r="L24" s="7">
        <v>225537.25200000004</v>
      </c>
      <c r="M24" s="7">
        <v>129616.06899999999</v>
      </c>
      <c r="N24" s="7">
        <v>48125.057000000008</v>
      </c>
      <c r="O24" s="20">
        <f t="shared" si="12"/>
        <v>403278.37800000003</v>
      </c>
      <c r="P24" s="5">
        <v>1141</v>
      </c>
      <c r="Q24" s="5">
        <v>120</v>
      </c>
      <c r="R24" s="5">
        <v>60</v>
      </c>
      <c r="S24" s="5">
        <v>60</v>
      </c>
      <c r="T24" s="5">
        <v>60</v>
      </c>
      <c r="U24" s="5">
        <v>60</v>
      </c>
      <c r="V24" s="5">
        <v>60</v>
      </c>
      <c r="W24" s="5">
        <v>65</v>
      </c>
      <c r="X24" s="5">
        <v>80</v>
      </c>
      <c r="Y24" s="5">
        <v>163</v>
      </c>
      <c r="Z24" s="5">
        <v>353</v>
      </c>
      <c r="AA24" s="31">
        <f t="shared" si="13"/>
        <v>596</v>
      </c>
      <c r="AB24" s="10">
        <f t="shared" si="1"/>
        <v>4.0725491980718746E-4</v>
      </c>
      <c r="AC24" s="10">
        <f t="shared" si="2"/>
        <v>6.3474634499301728E-4</v>
      </c>
      <c r="AD24" s="10">
        <f t="shared" si="3"/>
        <v>1.5826127745728315E-4</v>
      </c>
      <c r="AE24" s="10">
        <f t="shared" si="4"/>
        <v>1.5539036311078776E-4</v>
      </c>
      <c r="AF24" s="10">
        <f t="shared" si="5"/>
        <v>1.6573456625855259E-4</v>
      </c>
      <c r="AG24" s="10">
        <f t="shared" si="6"/>
        <v>1.6857896889196277E-4</v>
      </c>
      <c r="AH24" s="10">
        <f t="shared" si="7"/>
        <v>1.5507231782034317E-4</v>
      </c>
      <c r="AI24" s="10">
        <f t="shared" si="8"/>
        <v>1.9169191153295591E-4</v>
      </c>
      <c r="AJ24" s="10">
        <f t="shared" si="9"/>
        <v>3.5470858712067659E-4</v>
      </c>
      <c r="AK24" s="10">
        <f t="shared" si="10"/>
        <v>1.2575601255119071E-3</v>
      </c>
      <c r="AL24" s="10">
        <f t="shared" si="11"/>
        <v>7.3350562473100019E-3</v>
      </c>
    </row>
    <row r="25" spans="1:38" x14ac:dyDescent="0.25">
      <c r="A25" s="5" t="s">
        <v>19</v>
      </c>
      <c r="B25" s="5">
        <v>2013</v>
      </c>
      <c r="C25" s="6" t="str">
        <f t="shared" si="0"/>
        <v>AR-2013</v>
      </c>
      <c r="D25" s="7">
        <v>2812846</v>
      </c>
      <c r="E25" s="7">
        <v>188726.81399999998</v>
      </c>
      <c r="F25" s="7">
        <v>381715.03699999995</v>
      </c>
      <c r="G25" s="7">
        <v>391004.11600000015</v>
      </c>
      <c r="H25" s="7">
        <v>368519.8110000001</v>
      </c>
      <c r="I25" s="7">
        <v>353241.26600000006</v>
      </c>
      <c r="J25" s="7">
        <v>382860.59999999992</v>
      </c>
      <c r="K25" s="7">
        <v>340630.54100000008</v>
      </c>
      <c r="L25" s="7">
        <v>228420.31200000003</v>
      </c>
      <c r="M25" s="7">
        <v>128298.06599999999</v>
      </c>
      <c r="N25" s="7">
        <v>48689.701999999997</v>
      </c>
      <c r="O25" s="20">
        <f t="shared" si="12"/>
        <v>405408.08</v>
      </c>
      <c r="P25" s="5">
        <v>1194</v>
      </c>
      <c r="Q25" s="5">
        <v>120</v>
      </c>
      <c r="R25" s="5">
        <v>60</v>
      </c>
      <c r="S25" s="5">
        <v>60</v>
      </c>
      <c r="T25" s="5">
        <v>60</v>
      </c>
      <c r="U25" s="5">
        <v>60</v>
      </c>
      <c r="V25" s="5">
        <v>60</v>
      </c>
      <c r="W25" s="5">
        <v>60</v>
      </c>
      <c r="X25" s="5">
        <v>130</v>
      </c>
      <c r="Y25" s="5">
        <v>189</v>
      </c>
      <c r="Z25" s="5">
        <v>335</v>
      </c>
      <c r="AA25" s="31">
        <f t="shared" si="13"/>
        <v>654</v>
      </c>
      <c r="AB25" s="10">
        <f t="shared" si="1"/>
        <v>4.2448111272355471E-4</v>
      </c>
      <c r="AC25" s="10">
        <f t="shared" si="2"/>
        <v>6.3583969578376927E-4</v>
      </c>
      <c r="AD25" s="10">
        <f t="shared" si="3"/>
        <v>1.5718531937215774E-4</v>
      </c>
      <c r="AE25" s="10">
        <f t="shared" si="4"/>
        <v>1.5345107006495035E-4</v>
      </c>
      <c r="AF25" s="10">
        <f t="shared" si="5"/>
        <v>1.6281349932636318E-4</v>
      </c>
      <c r="AG25" s="10">
        <f t="shared" si="6"/>
        <v>1.6985557967058126E-4</v>
      </c>
      <c r="AH25" s="10">
        <f t="shared" si="7"/>
        <v>1.5671500279736283E-4</v>
      </c>
      <c r="AI25" s="10">
        <f t="shared" si="8"/>
        <v>1.7614392363014797E-4</v>
      </c>
      <c r="AJ25" s="10">
        <f t="shared" si="9"/>
        <v>5.6912626929605094E-4</v>
      </c>
      <c r="AK25" s="10">
        <f t="shared" si="10"/>
        <v>1.4731321047349226E-3</v>
      </c>
      <c r="AL25" s="10">
        <f t="shared" si="11"/>
        <v>6.8803049975536927E-3</v>
      </c>
    </row>
    <row r="26" spans="1:38" x14ac:dyDescent="0.25">
      <c r="A26" s="5" t="s">
        <v>19</v>
      </c>
      <c r="B26" s="5">
        <v>2014</v>
      </c>
      <c r="C26" s="6" t="str">
        <f t="shared" si="0"/>
        <v>AR-2014</v>
      </c>
      <c r="D26" s="7">
        <v>2605417</v>
      </c>
      <c r="E26" s="7">
        <v>173233.12300000005</v>
      </c>
      <c r="F26" s="7">
        <v>354739.36300000001</v>
      </c>
      <c r="G26" s="7">
        <v>362440.51599999995</v>
      </c>
      <c r="H26" s="7">
        <v>342188.29500000004</v>
      </c>
      <c r="I26" s="7">
        <v>327039.28200000006</v>
      </c>
      <c r="J26" s="7">
        <v>348229.59199999995</v>
      </c>
      <c r="K26" s="7">
        <v>316823.90800000005</v>
      </c>
      <c r="L26" s="7">
        <v>217512.02799999999</v>
      </c>
      <c r="M26" s="7">
        <v>118880.56999999999</v>
      </c>
      <c r="N26" s="7">
        <v>44469.146000000008</v>
      </c>
      <c r="O26" s="20">
        <f t="shared" si="12"/>
        <v>380861.74400000001</v>
      </c>
      <c r="P26" s="5">
        <v>1103</v>
      </c>
      <c r="Q26" s="5">
        <v>120</v>
      </c>
      <c r="R26" s="5">
        <v>60</v>
      </c>
      <c r="S26" s="5">
        <v>60</v>
      </c>
      <c r="T26" s="5">
        <v>60</v>
      </c>
      <c r="U26" s="5">
        <v>60</v>
      </c>
      <c r="V26" s="5">
        <v>65</v>
      </c>
      <c r="W26" s="5">
        <v>83</v>
      </c>
      <c r="X26" s="5">
        <v>95</v>
      </c>
      <c r="Y26" s="5">
        <v>180</v>
      </c>
      <c r="Z26" s="5">
        <v>260</v>
      </c>
      <c r="AA26" s="31">
        <f t="shared" si="13"/>
        <v>535</v>
      </c>
      <c r="AB26" s="10">
        <f t="shared" si="1"/>
        <v>4.2334873841692134E-4</v>
      </c>
      <c r="AC26" s="10">
        <f t="shared" si="2"/>
        <v>6.9270817221253904E-4</v>
      </c>
      <c r="AD26" s="10">
        <f t="shared" si="3"/>
        <v>1.6913826391462512E-4</v>
      </c>
      <c r="AE26" s="10">
        <f t="shared" si="4"/>
        <v>1.6554440618884897E-4</v>
      </c>
      <c r="AF26" s="10">
        <f t="shared" si="5"/>
        <v>1.7534205838338216E-4</v>
      </c>
      <c r="AG26" s="10">
        <f t="shared" si="6"/>
        <v>1.8346419926398931E-4</v>
      </c>
      <c r="AH26" s="10">
        <f t="shared" si="7"/>
        <v>1.8665846181159702E-4</v>
      </c>
      <c r="AI26" s="10">
        <f t="shared" si="8"/>
        <v>2.6197517896913255E-4</v>
      </c>
      <c r="AJ26" s="10">
        <f t="shared" si="9"/>
        <v>4.3675745600606512E-4</v>
      </c>
      <c r="AK26" s="10">
        <f t="shared" si="10"/>
        <v>1.5141246378613429E-3</v>
      </c>
      <c r="AL26" s="10">
        <f t="shared" si="11"/>
        <v>5.8467504637934797E-3</v>
      </c>
    </row>
    <row r="27" spans="1:38" x14ac:dyDescent="0.25">
      <c r="A27" s="5" t="s">
        <v>19</v>
      </c>
      <c r="B27" s="5">
        <v>2015</v>
      </c>
      <c r="C27" s="6" t="str">
        <f t="shared" si="0"/>
        <v>AR-2015</v>
      </c>
      <c r="D27" s="7">
        <v>2738361</v>
      </c>
      <c r="E27" s="7">
        <v>179631.53100000002</v>
      </c>
      <c r="F27" s="7">
        <v>369171.18100000004</v>
      </c>
      <c r="G27" s="7">
        <v>374920.1430000001</v>
      </c>
      <c r="H27" s="7">
        <v>361278.16099999996</v>
      </c>
      <c r="I27" s="7">
        <v>340637.09600000002</v>
      </c>
      <c r="J27" s="7">
        <v>360254.58299999998</v>
      </c>
      <c r="K27" s="7">
        <v>337649.93400000001</v>
      </c>
      <c r="L27" s="7">
        <v>237981.69199999998</v>
      </c>
      <c r="M27" s="7">
        <v>127393.90500000003</v>
      </c>
      <c r="N27" s="7">
        <v>48999.754000000001</v>
      </c>
      <c r="O27" s="20">
        <f t="shared" si="12"/>
        <v>414375.35100000002</v>
      </c>
      <c r="P27" s="5">
        <v>1096</v>
      </c>
      <c r="Q27" s="5">
        <v>120</v>
      </c>
      <c r="R27" s="5">
        <v>60</v>
      </c>
      <c r="S27" s="5">
        <v>60</v>
      </c>
      <c r="T27" s="5">
        <v>60</v>
      </c>
      <c r="U27" s="5">
        <v>60</v>
      </c>
      <c r="V27" s="5">
        <v>60</v>
      </c>
      <c r="W27" s="5">
        <v>60</v>
      </c>
      <c r="X27" s="5">
        <v>105</v>
      </c>
      <c r="Y27" s="5">
        <v>183</v>
      </c>
      <c r="Z27" s="5">
        <v>268</v>
      </c>
      <c r="AA27" s="31">
        <f t="shared" si="13"/>
        <v>556</v>
      </c>
      <c r="AB27" s="10">
        <f t="shared" si="1"/>
        <v>4.0023941328407758E-4</v>
      </c>
      <c r="AC27" s="10">
        <f t="shared" si="2"/>
        <v>6.6803416600618956E-4</v>
      </c>
      <c r="AD27" s="10">
        <f t="shared" si="3"/>
        <v>1.6252622926164975E-4</v>
      </c>
      <c r="AE27" s="10">
        <f t="shared" si="4"/>
        <v>1.6003407957731412E-4</v>
      </c>
      <c r="AF27" s="10">
        <f t="shared" si="5"/>
        <v>1.6607701897596852E-4</v>
      </c>
      <c r="AG27" s="10">
        <f t="shared" si="6"/>
        <v>1.761405340303864E-4</v>
      </c>
      <c r="AH27" s="10">
        <f t="shared" si="7"/>
        <v>1.6654888745717915E-4</v>
      </c>
      <c r="AI27" s="10">
        <f t="shared" si="8"/>
        <v>1.7769883526765328E-4</v>
      </c>
      <c r="AJ27" s="10">
        <f t="shared" si="9"/>
        <v>4.4121041042098315E-4</v>
      </c>
      <c r="AK27" s="10">
        <f t="shared" si="10"/>
        <v>1.4364894458647763E-3</v>
      </c>
      <c r="AL27" s="10">
        <f t="shared" si="11"/>
        <v>5.4694152137988285E-3</v>
      </c>
    </row>
    <row r="28" spans="1:38" x14ac:dyDescent="0.25">
      <c r="A28" s="5" t="s">
        <v>19</v>
      </c>
      <c r="B28" s="5">
        <v>2016</v>
      </c>
      <c r="C28" s="6" t="str">
        <f t="shared" si="0"/>
        <v>AR-2016</v>
      </c>
      <c r="D28" s="7">
        <v>2626239</v>
      </c>
      <c r="E28" s="7">
        <v>171521.45599999992</v>
      </c>
      <c r="F28" s="7">
        <v>354269.27700000012</v>
      </c>
      <c r="G28" s="7">
        <v>371123.60700000002</v>
      </c>
      <c r="H28" s="7">
        <v>348550.14399999997</v>
      </c>
      <c r="I28" s="7">
        <v>325688.72199999995</v>
      </c>
      <c r="J28" s="7">
        <v>337880.54499999998</v>
      </c>
      <c r="K28" s="7">
        <v>320161.87099999993</v>
      </c>
      <c r="L28" s="7">
        <v>229480.63899999994</v>
      </c>
      <c r="M28" s="7">
        <v>120414.78200000002</v>
      </c>
      <c r="N28" s="7">
        <v>46708.430999999997</v>
      </c>
      <c r="O28" s="20">
        <f t="shared" si="12"/>
        <v>396603.85199999996</v>
      </c>
      <c r="P28" s="5">
        <v>1061</v>
      </c>
      <c r="Q28" s="5">
        <v>120</v>
      </c>
      <c r="R28" s="5">
        <v>60</v>
      </c>
      <c r="S28" s="5">
        <v>60</v>
      </c>
      <c r="T28" s="5">
        <v>60</v>
      </c>
      <c r="U28" s="5">
        <v>60</v>
      </c>
      <c r="V28" s="5">
        <v>60</v>
      </c>
      <c r="W28" s="5">
        <v>60</v>
      </c>
      <c r="X28" s="5">
        <v>113</v>
      </c>
      <c r="Y28" s="5">
        <v>169</v>
      </c>
      <c r="Z28" s="5">
        <v>239</v>
      </c>
      <c r="AA28" s="31">
        <f t="shared" si="13"/>
        <v>521</v>
      </c>
      <c r="AB28" s="10">
        <f t="shared" si="1"/>
        <v>4.0399978829040311E-4</v>
      </c>
      <c r="AC28" s="10">
        <f t="shared" si="2"/>
        <v>6.9962092672534249E-4</v>
      </c>
      <c r="AD28" s="10">
        <f t="shared" si="3"/>
        <v>1.6936269638758423E-4</v>
      </c>
      <c r="AE28" s="10">
        <f t="shared" si="4"/>
        <v>1.6167120298547864E-4</v>
      </c>
      <c r="AF28" s="10">
        <f t="shared" si="5"/>
        <v>1.7214165890575562E-4</v>
      </c>
      <c r="AG28" s="10">
        <f t="shared" si="6"/>
        <v>1.8422498522991537E-4</v>
      </c>
      <c r="AH28" s="10">
        <f t="shared" si="7"/>
        <v>1.7757755185342206E-4</v>
      </c>
      <c r="AI28" s="10">
        <f t="shared" si="8"/>
        <v>1.8740520166437937E-4</v>
      </c>
      <c r="AJ28" s="10">
        <f t="shared" si="9"/>
        <v>4.9241626872060444E-4</v>
      </c>
      <c r="AK28" s="10">
        <f t="shared" si="10"/>
        <v>1.4034821738081954E-3</v>
      </c>
      <c r="AL28" s="10">
        <f t="shared" si="11"/>
        <v>5.1168492471947947E-3</v>
      </c>
    </row>
    <row r="29" spans="1:38" x14ac:dyDescent="0.25">
      <c r="A29" s="5" t="s">
        <v>19</v>
      </c>
      <c r="B29" s="5">
        <v>2017</v>
      </c>
      <c r="C29" s="6" t="str">
        <f t="shared" si="0"/>
        <v>AR-2017</v>
      </c>
      <c r="D29" s="7">
        <v>2806372</v>
      </c>
      <c r="E29" s="7">
        <v>181025</v>
      </c>
      <c r="F29" s="7">
        <v>375374</v>
      </c>
      <c r="G29" s="7">
        <v>386594</v>
      </c>
      <c r="H29" s="7">
        <v>370217</v>
      </c>
      <c r="I29" s="7">
        <v>348973</v>
      </c>
      <c r="J29" s="7">
        <v>357141</v>
      </c>
      <c r="K29" s="7">
        <v>348102</v>
      </c>
      <c r="L29" s="7">
        <v>255784</v>
      </c>
      <c r="M29" s="7">
        <v>131583</v>
      </c>
      <c r="N29" s="7">
        <v>51579</v>
      </c>
      <c r="O29" s="20">
        <f t="shared" si="12"/>
        <v>438946</v>
      </c>
      <c r="P29" s="5">
        <v>1125</v>
      </c>
      <c r="Q29" s="5">
        <v>120</v>
      </c>
      <c r="R29" s="5">
        <v>60</v>
      </c>
      <c r="S29" s="5">
        <v>60</v>
      </c>
      <c r="T29" s="5">
        <v>60</v>
      </c>
      <c r="U29" s="5">
        <v>60</v>
      </c>
      <c r="V29" s="5">
        <v>60</v>
      </c>
      <c r="W29" s="5">
        <v>66</v>
      </c>
      <c r="X29" s="5">
        <v>119</v>
      </c>
      <c r="Y29" s="5">
        <v>220</v>
      </c>
      <c r="Z29" s="5">
        <v>240</v>
      </c>
      <c r="AA29" s="31">
        <f t="shared" si="13"/>
        <v>579</v>
      </c>
      <c r="AB29" s="10">
        <f t="shared" si="1"/>
        <v>4.00873440869564E-4</v>
      </c>
      <c r="AC29" s="10">
        <f t="shared" si="2"/>
        <v>6.6289186576439722E-4</v>
      </c>
      <c r="AD29" s="10">
        <f t="shared" si="3"/>
        <v>1.5984058565590584E-4</v>
      </c>
      <c r="AE29" s="10">
        <f t="shared" si="4"/>
        <v>1.5520158098677165E-4</v>
      </c>
      <c r="AF29" s="10">
        <f t="shared" si="5"/>
        <v>1.6206711199107552E-4</v>
      </c>
      <c r="AG29" s="10">
        <f t="shared" si="6"/>
        <v>1.7193307218610037E-4</v>
      </c>
      <c r="AH29" s="10">
        <f t="shared" si="7"/>
        <v>1.6800087360454275E-4</v>
      </c>
      <c r="AI29" s="10">
        <f t="shared" si="8"/>
        <v>1.8959960011720703E-4</v>
      </c>
      <c r="AJ29" s="10">
        <f t="shared" si="9"/>
        <v>4.6523629312232194E-4</v>
      </c>
      <c r="AK29" s="10">
        <f t="shared" si="10"/>
        <v>1.6719485039860772E-3</v>
      </c>
      <c r="AL29" s="10">
        <f t="shared" si="11"/>
        <v>4.6530564764729835E-3</v>
      </c>
    </row>
    <row r="30" spans="1:38" x14ac:dyDescent="0.25">
      <c r="A30" s="5" t="s">
        <v>20</v>
      </c>
      <c r="B30" s="5">
        <v>2009</v>
      </c>
      <c r="C30" s="6" t="str">
        <f t="shared" si="0"/>
        <v>AZ-2009</v>
      </c>
      <c r="D30" s="7">
        <v>6324865</v>
      </c>
      <c r="E30" s="7">
        <v>500512.114</v>
      </c>
      <c r="F30" s="7">
        <v>900235.31799999997</v>
      </c>
      <c r="G30" s="7">
        <v>858304.76299999992</v>
      </c>
      <c r="H30" s="7">
        <v>919459.3870000001</v>
      </c>
      <c r="I30" s="7">
        <v>858826.80199999979</v>
      </c>
      <c r="J30" s="7">
        <v>819785.54599999997</v>
      </c>
      <c r="K30" s="7">
        <v>651778.59500000009</v>
      </c>
      <c r="L30" s="7">
        <v>422658.01999999996</v>
      </c>
      <c r="M30" s="7">
        <v>294833.44300000003</v>
      </c>
      <c r="N30" s="7">
        <v>96568.51999999999</v>
      </c>
      <c r="O30" s="20">
        <f t="shared" si="12"/>
        <v>814059.98300000001</v>
      </c>
      <c r="P30" s="5">
        <v>1373</v>
      </c>
      <c r="Q30" s="5">
        <v>120</v>
      </c>
      <c r="R30" s="5">
        <v>60</v>
      </c>
      <c r="S30" s="5">
        <v>60</v>
      </c>
      <c r="T30" s="5">
        <v>60</v>
      </c>
      <c r="U30" s="5">
        <v>65</v>
      </c>
      <c r="V30" s="5">
        <v>82</v>
      </c>
      <c r="W30" s="5">
        <v>77</v>
      </c>
      <c r="X30" s="5">
        <v>161</v>
      </c>
      <c r="Y30" s="5">
        <v>278</v>
      </c>
      <c r="Z30" s="5">
        <v>350</v>
      </c>
      <c r="AA30" s="31">
        <f t="shared" si="13"/>
        <v>789</v>
      </c>
      <c r="AB30" s="10">
        <f t="shared" si="1"/>
        <v>2.1707973213657526E-4</v>
      </c>
      <c r="AC30" s="10">
        <f t="shared" si="2"/>
        <v>2.3975443679271269E-4</v>
      </c>
      <c r="AD30" s="10">
        <f t="shared" si="3"/>
        <v>6.6649240260089417E-5</v>
      </c>
      <c r="AE30" s="10">
        <f t="shared" si="4"/>
        <v>6.9905239474943946E-5</v>
      </c>
      <c r="AF30" s="10">
        <f t="shared" si="5"/>
        <v>6.5255737064980336E-5</v>
      </c>
      <c r="AG30" s="10">
        <f t="shared" si="6"/>
        <v>7.5684643106888058E-5</v>
      </c>
      <c r="AH30" s="10">
        <f t="shared" si="7"/>
        <v>1.0002615976837436E-4</v>
      </c>
      <c r="AI30" s="10">
        <f t="shared" si="8"/>
        <v>1.1813827669501786E-4</v>
      </c>
      <c r="AJ30" s="10">
        <f t="shared" si="9"/>
        <v>3.809226191898595E-4</v>
      </c>
      <c r="AK30" s="10">
        <f t="shared" si="10"/>
        <v>9.4290524565763037E-4</v>
      </c>
      <c r="AL30" s="10">
        <f t="shared" si="11"/>
        <v>3.6243695150345065E-3</v>
      </c>
    </row>
    <row r="31" spans="1:38" x14ac:dyDescent="0.25">
      <c r="A31" s="5" t="s">
        <v>20</v>
      </c>
      <c r="B31" s="5">
        <v>2010</v>
      </c>
      <c r="C31" s="6" t="str">
        <f t="shared" si="0"/>
        <v>AZ-2010</v>
      </c>
      <c r="D31" s="7">
        <v>6246816</v>
      </c>
      <c r="E31" s="7">
        <v>462606.62300000002</v>
      </c>
      <c r="F31" s="7">
        <v>879679.09800000023</v>
      </c>
      <c r="G31" s="7">
        <v>884609.93999999983</v>
      </c>
      <c r="H31" s="7">
        <v>851999.0120000001</v>
      </c>
      <c r="I31" s="7">
        <v>828954.49000000011</v>
      </c>
      <c r="J31" s="7">
        <v>817134.22900000005</v>
      </c>
      <c r="K31" s="7">
        <v>682565.80700000003</v>
      </c>
      <c r="L31" s="7">
        <v>459853.08299999993</v>
      </c>
      <c r="M31" s="7">
        <v>277143.64399999997</v>
      </c>
      <c r="N31" s="7">
        <v>94396.292999999991</v>
      </c>
      <c r="O31" s="20">
        <f t="shared" si="12"/>
        <v>831393.0199999999</v>
      </c>
      <c r="P31" s="5">
        <v>1156</v>
      </c>
      <c r="Q31" s="5">
        <v>120</v>
      </c>
      <c r="R31" s="5">
        <v>60</v>
      </c>
      <c r="S31" s="5">
        <v>60</v>
      </c>
      <c r="T31" s="5">
        <v>60</v>
      </c>
      <c r="U31" s="5">
        <v>60</v>
      </c>
      <c r="V31" s="5">
        <v>60</v>
      </c>
      <c r="W31" s="5">
        <v>76</v>
      </c>
      <c r="X31" s="5">
        <v>92</v>
      </c>
      <c r="Y31" s="5">
        <v>213</v>
      </c>
      <c r="Z31" s="5">
        <v>295</v>
      </c>
      <c r="AA31" s="31">
        <f t="shared" si="13"/>
        <v>600</v>
      </c>
      <c r="AB31" s="10">
        <f t="shared" si="1"/>
        <v>1.8505427404937172E-4</v>
      </c>
      <c r="AC31" s="10">
        <f t="shared" si="2"/>
        <v>2.5939965844371405E-4</v>
      </c>
      <c r="AD31" s="10">
        <f t="shared" si="3"/>
        <v>6.8206690526594716E-5</v>
      </c>
      <c r="AE31" s="10">
        <f t="shared" si="4"/>
        <v>6.7826504413911529E-5</v>
      </c>
      <c r="AF31" s="10">
        <f t="shared" si="5"/>
        <v>7.0422616875053369E-5</v>
      </c>
      <c r="AG31" s="10">
        <f t="shared" si="6"/>
        <v>7.2380330553490323E-5</v>
      </c>
      <c r="AH31" s="10">
        <f t="shared" si="7"/>
        <v>7.3427348739787035E-5</v>
      </c>
      <c r="AI31" s="10">
        <f t="shared" si="8"/>
        <v>1.1134457545424628E-4</v>
      </c>
      <c r="AJ31" s="10">
        <f t="shared" si="9"/>
        <v>2.000638973643676E-4</v>
      </c>
      <c r="AK31" s="10">
        <f t="shared" si="10"/>
        <v>7.6855451896995345E-4</v>
      </c>
      <c r="AL31" s="10">
        <f t="shared" si="11"/>
        <v>3.1251227206559903E-3</v>
      </c>
    </row>
    <row r="32" spans="1:38" x14ac:dyDescent="0.25">
      <c r="A32" s="5" t="s">
        <v>20</v>
      </c>
      <c r="B32" s="5">
        <v>2011</v>
      </c>
      <c r="C32" s="6" t="str">
        <f t="shared" si="0"/>
        <v>AZ-2011</v>
      </c>
      <c r="D32" s="7">
        <v>6257995</v>
      </c>
      <c r="E32" s="7">
        <v>454131.86400000012</v>
      </c>
      <c r="F32" s="7">
        <v>873412.43400000001</v>
      </c>
      <c r="G32" s="7">
        <v>887156.55900000012</v>
      </c>
      <c r="H32" s="7">
        <v>851683.30800000008</v>
      </c>
      <c r="I32" s="7">
        <v>819503.74500000011</v>
      </c>
      <c r="J32" s="7">
        <v>818149.83300000022</v>
      </c>
      <c r="K32" s="7">
        <v>696964.84</v>
      </c>
      <c r="L32" s="7">
        <v>476232.03200000006</v>
      </c>
      <c r="M32" s="7">
        <v>280020.772</v>
      </c>
      <c r="N32" s="7">
        <v>96203.976999999999</v>
      </c>
      <c r="O32" s="20">
        <f t="shared" si="12"/>
        <v>852456.78099999996</v>
      </c>
      <c r="P32" s="5">
        <v>1107</v>
      </c>
      <c r="Q32" s="5">
        <v>120</v>
      </c>
      <c r="R32" s="5">
        <v>60</v>
      </c>
      <c r="S32" s="5">
        <v>60</v>
      </c>
      <c r="T32" s="5">
        <v>60</v>
      </c>
      <c r="U32" s="5">
        <v>60</v>
      </c>
      <c r="V32" s="5">
        <v>65</v>
      </c>
      <c r="W32" s="5">
        <v>60</v>
      </c>
      <c r="X32" s="5">
        <v>95</v>
      </c>
      <c r="Y32" s="5">
        <v>198</v>
      </c>
      <c r="Z32" s="5">
        <v>269</v>
      </c>
      <c r="AA32" s="31">
        <f t="shared" si="13"/>
        <v>562</v>
      </c>
      <c r="AB32" s="10">
        <f t="shared" si="1"/>
        <v>1.7689371755650173E-4</v>
      </c>
      <c r="AC32" s="10">
        <f t="shared" si="2"/>
        <v>2.6424043215782797E-4</v>
      </c>
      <c r="AD32" s="10">
        <f t="shared" si="3"/>
        <v>6.8696068047961859E-5</v>
      </c>
      <c r="AE32" s="10">
        <f t="shared" si="4"/>
        <v>6.7631805673208111E-5</v>
      </c>
      <c r="AF32" s="10">
        <f t="shared" si="5"/>
        <v>7.0448721298644958E-5</v>
      </c>
      <c r="AG32" s="10">
        <f t="shared" si="6"/>
        <v>7.3215040646336512E-5</v>
      </c>
      <c r="AH32" s="10">
        <f t="shared" si="7"/>
        <v>7.9447550287527812E-5</v>
      </c>
      <c r="AI32" s="10">
        <f t="shared" si="8"/>
        <v>8.6087556439719406E-5</v>
      </c>
      <c r="AJ32" s="10">
        <f t="shared" si="9"/>
        <v>1.9948259171277246E-4</v>
      </c>
      <c r="AK32" s="10">
        <f t="shared" si="10"/>
        <v>7.0709040113638426E-4</v>
      </c>
      <c r="AL32" s="10">
        <f t="shared" si="11"/>
        <v>2.7961422010651391E-3</v>
      </c>
    </row>
    <row r="33" spans="1:38" x14ac:dyDescent="0.25">
      <c r="A33" s="5" t="s">
        <v>20</v>
      </c>
      <c r="B33" s="5">
        <v>2012</v>
      </c>
      <c r="C33" s="6" t="str">
        <f t="shared" si="0"/>
        <v>AZ-2012</v>
      </c>
      <c r="D33" s="7">
        <v>6410979</v>
      </c>
      <c r="E33" s="7">
        <v>455863.22200000007</v>
      </c>
      <c r="F33" s="7">
        <v>900246.20200000005</v>
      </c>
      <c r="G33" s="7">
        <v>906892.93900000013</v>
      </c>
      <c r="H33" s="7">
        <v>863096.41800000018</v>
      </c>
      <c r="I33" s="7">
        <v>824146.85199999996</v>
      </c>
      <c r="J33" s="7">
        <v>833025.96099999989</v>
      </c>
      <c r="K33" s="7">
        <v>726808.64300000004</v>
      </c>
      <c r="L33" s="7">
        <v>502499.223</v>
      </c>
      <c r="M33" s="7">
        <v>284880.84899999999</v>
      </c>
      <c r="N33" s="7">
        <v>104545.908</v>
      </c>
      <c r="O33" s="20">
        <f t="shared" si="12"/>
        <v>891925.98</v>
      </c>
      <c r="P33" s="5">
        <v>1103</v>
      </c>
      <c r="Q33" s="5">
        <v>120</v>
      </c>
      <c r="R33" s="5">
        <v>60</v>
      </c>
      <c r="S33" s="5">
        <v>60</v>
      </c>
      <c r="T33" s="5">
        <v>60</v>
      </c>
      <c r="U33" s="5">
        <v>60</v>
      </c>
      <c r="V33" s="5">
        <v>60</v>
      </c>
      <c r="W33" s="5">
        <v>66</v>
      </c>
      <c r="X33" s="5">
        <v>80</v>
      </c>
      <c r="Y33" s="5">
        <v>204</v>
      </c>
      <c r="Z33" s="5">
        <v>273</v>
      </c>
      <c r="AA33" s="31">
        <f t="shared" si="13"/>
        <v>557</v>
      </c>
      <c r="AB33" s="10">
        <f t="shared" si="1"/>
        <v>1.7204860599293804E-4</v>
      </c>
      <c r="AC33" s="10">
        <f t="shared" si="2"/>
        <v>2.6323685309274626E-4</v>
      </c>
      <c r="AD33" s="10">
        <f t="shared" si="3"/>
        <v>6.6648434469040947E-5</v>
      </c>
      <c r="AE33" s="10">
        <f t="shared" si="4"/>
        <v>6.6159959373109629E-5</v>
      </c>
      <c r="AF33" s="10">
        <f t="shared" si="5"/>
        <v>6.9517146345056413E-5</v>
      </c>
      <c r="AG33" s="10">
        <f t="shared" si="6"/>
        <v>7.2802559221569414E-5</v>
      </c>
      <c r="AH33" s="10">
        <f t="shared" si="7"/>
        <v>7.202656676866762E-5</v>
      </c>
      <c r="AI33" s="10">
        <f t="shared" si="8"/>
        <v>9.0807945991913574E-5</v>
      </c>
      <c r="AJ33" s="10">
        <f t="shared" si="9"/>
        <v>1.5920422627200759E-4</v>
      </c>
      <c r="AK33" s="10">
        <f t="shared" si="10"/>
        <v>7.1608885158861628E-4</v>
      </c>
      <c r="AL33" s="10">
        <f t="shared" si="11"/>
        <v>2.6112930216264422E-3</v>
      </c>
    </row>
    <row r="34" spans="1:38" x14ac:dyDescent="0.25">
      <c r="A34" s="5" t="s">
        <v>20</v>
      </c>
      <c r="B34" s="5">
        <v>2013</v>
      </c>
      <c r="C34" s="6" t="str">
        <f t="shared" si="0"/>
        <v>AZ-2013</v>
      </c>
      <c r="D34" s="7">
        <v>6471024</v>
      </c>
      <c r="E34" s="7">
        <v>447025.81299999997</v>
      </c>
      <c r="F34" s="7">
        <v>903409.99699999997</v>
      </c>
      <c r="G34" s="7">
        <v>915730.44400000002</v>
      </c>
      <c r="H34" s="7">
        <v>864909.08499999996</v>
      </c>
      <c r="I34" s="7">
        <v>828891.43900000013</v>
      </c>
      <c r="J34" s="7">
        <v>837667.321</v>
      </c>
      <c r="K34" s="7">
        <v>746335.272</v>
      </c>
      <c r="L34" s="7">
        <v>527865.26300000004</v>
      </c>
      <c r="M34" s="7">
        <v>291075.45400000003</v>
      </c>
      <c r="N34" s="7">
        <v>106610.3</v>
      </c>
      <c r="O34" s="20">
        <f t="shared" si="12"/>
        <v>925551.01700000011</v>
      </c>
      <c r="P34" s="5">
        <v>1178</v>
      </c>
      <c r="Q34" s="5">
        <v>120</v>
      </c>
      <c r="R34" s="5">
        <v>60</v>
      </c>
      <c r="S34" s="5">
        <v>60</v>
      </c>
      <c r="T34" s="5">
        <v>60</v>
      </c>
      <c r="U34" s="5">
        <v>60</v>
      </c>
      <c r="V34" s="5">
        <v>60</v>
      </c>
      <c r="W34" s="5">
        <v>65</v>
      </c>
      <c r="X34" s="5">
        <v>88</v>
      </c>
      <c r="Y34" s="5">
        <v>197</v>
      </c>
      <c r="Z34" s="5">
        <v>348</v>
      </c>
      <c r="AA34" s="31">
        <f t="shared" si="13"/>
        <v>633</v>
      </c>
      <c r="AB34" s="10">
        <f t="shared" si="1"/>
        <v>1.820422857340662E-4</v>
      </c>
      <c r="AC34" s="10">
        <f t="shared" si="2"/>
        <v>2.684408741291188E-4</v>
      </c>
      <c r="AD34" s="10">
        <f t="shared" si="3"/>
        <v>6.6415027727438354E-5</v>
      </c>
      <c r="AE34" s="10">
        <f t="shared" si="4"/>
        <v>6.5521464742303572E-5</v>
      </c>
      <c r="AF34" s="10">
        <f t="shared" si="5"/>
        <v>6.9371453070122391E-5</v>
      </c>
      <c r="AG34" s="10">
        <f t="shared" si="6"/>
        <v>7.2385836283199922E-5</v>
      </c>
      <c r="AH34" s="10">
        <f t="shared" si="7"/>
        <v>7.1627480857642289E-5</v>
      </c>
      <c r="AI34" s="10">
        <f t="shared" si="8"/>
        <v>8.7092225757755696E-5</v>
      </c>
      <c r="AJ34" s="10">
        <f t="shared" si="9"/>
        <v>1.6670920814124493E-4</v>
      </c>
      <c r="AK34" s="10">
        <f t="shared" si="10"/>
        <v>6.7680045600822106E-4</v>
      </c>
      <c r="AL34" s="10">
        <f t="shared" si="11"/>
        <v>3.264224938866132E-3</v>
      </c>
    </row>
    <row r="35" spans="1:38" x14ac:dyDescent="0.25">
      <c r="A35" s="5" t="s">
        <v>20</v>
      </c>
      <c r="B35" s="5">
        <v>2014</v>
      </c>
      <c r="C35" s="6" t="str">
        <f t="shared" si="0"/>
        <v>AZ-2014</v>
      </c>
      <c r="D35" s="7">
        <v>6524205</v>
      </c>
      <c r="E35" s="7">
        <v>438431.64299999992</v>
      </c>
      <c r="F35" s="7">
        <v>904270.46600000025</v>
      </c>
      <c r="G35" s="7">
        <v>919818.57899999991</v>
      </c>
      <c r="H35" s="7">
        <v>871065.06199999992</v>
      </c>
      <c r="I35" s="7">
        <v>823562.723</v>
      </c>
      <c r="J35" s="7">
        <v>836970.60699999996</v>
      </c>
      <c r="K35" s="7">
        <v>760042.52500000002</v>
      </c>
      <c r="L35" s="7">
        <v>554320.38899999997</v>
      </c>
      <c r="M35" s="7">
        <v>298935.28200000001</v>
      </c>
      <c r="N35" s="7">
        <v>112907.53000000001</v>
      </c>
      <c r="O35" s="20">
        <f t="shared" si="12"/>
        <v>966163.201</v>
      </c>
      <c r="P35" s="5">
        <v>1166</v>
      </c>
      <c r="Q35" s="5">
        <v>120</v>
      </c>
      <c r="R35" s="5">
        <v>60</v>
      </c>
      <c r="S35" s="5">
        <v>60</v>
      </c>
      <c r="T35" s="5">
        <v>60</v>
      </c>
      <c r="U35" s="5">
        <v>65</v>
      </c>
      <c r="V35" s="5">
        <v>70</v>
      </c>
      <c r="W35" s="5">
        <v>83</v>
      </c>
      <c r="X35" s="5">
        <v>134</v>
      </c>
      <c r="Y35" s="5">
        <v>184</v>
      </c>
      <c r="Z35" s="5">
        <v>270</v>
      </c>
      <c r="AA35" s="31">
        <f t="shared" si="13"/>
        <v>588</v>
      </c>
      <c r="AB35" s="10">
        <f t="shared" si="1"/>
        <v>1.7871909297761184E-4</v>
      </c>
      <c r="AC35" s="10">
        <f t="shared" si="2"/>
        <v>2.7370287230842055E-4</v>
      </c>
      <c r="AD35" s="10">
        <f t="shared" si="3"/>
        <v>6.6351829741169479E-5</v>
      </c>
      <c r="AE35" s="10">
        <f t="shared" si="4"/>
        <v>6.5230254497827459E-5</v>
      </c>
      <c r="AF35" s="10">
        <f t="shared" si="5"/>
        <v>6.8881192252433611E-5</v>
      </c>
      <c r="AG35" s="10">
        <f t="shared" si="6"/>
        <v>7.8925378947730733E-5</v>
      </c>
      <c r="AH35" s="10">
        <f t="shared" si="7"/>
        <v>8.3634956131739042E-5</v>
      </c>
      <c r="AI35" s="10">
        <f t="shared" si="8"/>
        <v>1.0920441589764993E-4</v>
      </c>
      <c r="AJ35" s="10">
        <f t="shared" si="9"/>
        <v>2.4173745483498714E-4</v>
      </c>
      <c r="AK35" s="10">
        <f t="shared" si="10"/>
        <v>6.1551784308952863E-4</v>
      </c>
      <c r="AL35" s="10">
        <f t="shared" si="11"/>
        <v>2.3913374068142306E-3</v>
      </c>
    </row>
    <row r="36" spans="1:38" x14ac:dyDescent="0.25">
      <c r="A36" s="5" t="s">
        <v>20</v>
      </c>
      <c r="B36" s="5">
        <v>2015</v>
      </c>
      <c r="C36" s="6" t="str">
        <f t="shared" si="0"/>
        <v>AZ-2015</v>
      </c>
      <c r="D36" s="7">
        <v>6522731</v>
      </c>
      <c r="E36" s="7">
        <v>424856.47899999999</v>
      </c>
      <c r="F36" s="7">
        <v>892843.10600000003</v>
      </c>
      <c r="G36" s="7">
        <v>916341.00699999998</v>
      </c>
      <c r="H36" s="7">
        <v>873997.61799999978</v>
      </c>
      <c r="I36" s="7">
        <v>823284.95900000003</v>
      </c>
      <c r="J36" s="7">
        <v>824481.64100000006</v>
      </c>
      <c r="K36" s="7">
        <v>767758.80299999996</v>
      </c>
      <c r="L36" s="7">
        <v>581227.27800000005</v>
      </c>
      <c r="M36" s="7">
        <v>309296.212</v>
      </c>
      <c r="N36" s="7">
        <v>119063.27099999999</v>
      </c>
      <c r="O36" s="20">
        <f t="shared" si="12"/>
        <v>1009586.7609999999</v>
      </c>
      <c r="P36" s="5">
        <v>1183</v>
      </c>
      <c r="Q36" s="5">
        <v>120</v>
      </c>
      <c r="R36" s="5">
        <v>60</v>
      </c>
      <c r="S36" s="5">
        <v>60</v>
      </c>
      <c r="T36" s="5">
        <v>60</v>
      </c>
      <c r="U36" s="5">
        <v>60</v>
      </c>
      <c r="V36" s="5">
        <v>60</v>
      </c>
      <c r="W36" s="5">
        <v>67</v>
      </c>
      <c r="X36" s="5">
        <v>107</v>
      </c>
      <c r="Y36" s="5">
        <v>208</v>
      </c>
      <c r="Z36" s="5">
        <v>321</v>
      </c>
      <c r="AA36" s="31">
        <f t="shared" si="13"/>
        <v>636</v>
      </c>
      <c r="AB36" s="10">
        <f t="shared" si="1"/>
        <v>1.8136575002096516E-4</v>
      </c>
      <c r="AC36" s="10">
        <f t="shared" si="2"/>
        <v>2.824483229782639E-4</v>
      </c>
      <c r="AD36" s="10">
        <f t="shared" si="3"/>
        <v>6.7201056486625323E-5</v>
      </c>
      <c r="AE36" s="10">
        <f t="shared" si="4"/>
        <v>6.5477807433755934E-5</v>
      </c>
      <c r="AF36" s="10">
        <f t="shared" si="5"/>
        <v>6.8650072682463552E-5</v>
      </c>
      <c r="AG36" s="10">
        <f t="shared" si="6"/>
        <v>7.287877586501613E-5</v>
      </c>
      <c r="AH36" s="10">
        <f t="shared" si="7"/>
        <v>7.2772997015709169E-5</v>
      </c>
      <c r="AI36" s="10">
        <f t="shared" si="8"/>
        <v>8.7266990281581971E-5</v>
      </c>
      <c r="AJ36" s="10">
        <f t="shared" si="9"/>
        <v>1.8409321800619274E-4</v>
      </c>
      <c r="AK36" s="10">
        <f t="shared" si="10"/>
        <v>6.7249449534157238E-4</v>
      </c>
      <c r="AL36" s="10">
        <f t="shared" si="11"/>
        <v>2.6960455336390013E-3</v>
      </c>
    </row>
    <row r="37" spans="1:38" x14ac:dyDescent="0.25">
      <c r="A37" s="5" t="s">
        <v>20</v>
      </c>
      <c r="B37" s="5">
        <v>2016</v>
      </c>
      <c r="C37" s="6" t="str">
        <f t="shared" si="0"/>
        <v>AZ-2016</v>
      </c>
      <c r="D37" s="7">
        <v>6508490</v>
      </c>
      <c r="E37" s="7">
        <v>427120.03400000004</v>
      </c>
      <c r="F37" s="7">
        <v>890321.97599999991</v>
      </c>
      <c r="G37" s="7">
        <v>920124.60399999993</v>
      </c>
      <c r="H37" s="7">
        <v>879311.55999999994</v>
      </c>
      <c r="I37" s="7">
        <v>813442.70499999996</v>
      </c>
      <c r="J37" s="7">
        <v>817605.8600000001</v>
      </c>
      <c r="K37" s="7">
        <v>756395.48199999984</v>
      </c>
      <c r="L37" s="7">
        <v>584304.53399999999</v>
      </c>
      <c r="M37" s="7">
        <v>306398.891</v>
      </c>
      <c r="N37" s="7">
        <v>115515.61300000001</v>
      </c>
      <c r="O37" s="20">
        <f t="shared" si="12"/>
        <v>1006219.0380000001</v>
      </c>
      <c r="P37" s="5">
        <v>1277</v>
      </c>
      <c r="Q37" s="5">
        <v>120</v>
      </c>
      <c r="R37" s="5">
        <v>60</v>
      </c>
      <c r="S37" s="5">
        <v>60</v>
      </c>
      <c r="T37" s="5">
        <v>60</v>
      </c>
      <c r="U37" s="5">
        <v>60</v>
      </c>
      <c r="V37" s="5">
        <v>73</v>
      </c>
      <c r="W37" s="5">
        <v>115</v>
      </c>
      <c r="X37" s="5">
        <v>157</v>
      </c>
      <c r="Y37" s="5">
        <v>213</v>
      </c>
      <c r="Z37" s="5">
        <v>299</v>
      </c>
      <c r="AA37" s="31">
        <f t="shared" si="13"/>
        <v>669</v>
      </c>
      <c r="AB37" s="10">
        <f t="shared" si="1"/>
        <v>1.9620526420106662E-4</v>
      </c>
      <c r="AC37" s="10">
        <f t="shared" si="2"/>
        <v>2.8095146667833426E-4</v>
      </c>
      <c r="AD37" s="10">
        <f t="shared" si="3"/>
        <v>6.7391350115343E-5</v>
      </c>
      <c r="AE37" s="10">
        <f t="shared" si="4"/>
        <v>6.5208559513750384E-5</v>
      </c>
      <c r="AF37" s="10">
        <f t="shared" si="5"/>
        <v>6.8235199819276807E-5</v>
      </c>
      <c r="AG37" s="10">
        <f t="shared" si="6"/>
        <v>7.3760572971147374E-5</v>
      </c>
      <c r="AH37" s="10">
        <f t="shared" si="7"/>
        <v>8.9285074351106038E-5</v>
      </c>
      <c r="AI37" s="10">
        <f t="shared" si="8"/>
        <v>1.5203686793041954E-4</v>
      </c>
      <c r="AJ37" s="10">
        <f t="shared" si="9"/>
        <v>2.6869550185622899E-4</v>
      </c>
      <c r="AK37" s="10">
        <f t="shared" si="10"/>
        <v>6.9517222893603753E-4</v>
      </c>
      <c r="AL37" s="10">
        <f t="shared" si="11"/>
        <v>2.5883946960485764E-3</v>
      </c>
    </row>
    <row r="38" spans="1:38" x14ac:dyDescent="0.25">
      <c r="A38" s="5" t="s">
        <v>20</v>
      </c>
      <c r="B38" s="5">
        <v>2017</v>
      </c>
      <c r="C38" s="6" t="str">
        <f t="shared" si="0"/>
        <v>AZ-2017</v>
      </c>
      <c r="D38" s="7">
        <v>6742401</v>
      </c>
      <c r="E38" s="7">
        <v>430289</v>
      </c>
      <c r="F38" s="7">
        <v>903976</v>
      </c>
      <c r="G38" s="7">
        <v>936681</v>
      </c>
      <c r="H38" s="7">
        <v>909225</v>
      </c>
      <c r="I38" s="7">
        <v>834243</v>
      </c>
      <c r="J38" s="7">
        <v>833583</v>
      </c>
      <c r="K38" s="7">
        <v>801636</v>
      </c>
      <c r="L38" s="7">
        <v>637694</v>
      </c>
      <c r="M38" s="7">
        <v>331749</v>
      </c>
      <c r="N38" s="7">
        <v>123325</v>
      </c>
      <c r="O38" s="20">
        <f t="shared" si="12"/>
        <v>1092768</v>
      </c>
      <c r="P38" s="5">
        <v>1256</v>
      </c>
      <c r="Q38" s="5">
        <v>120</v>
      </c>
      <c r="R38" s="5">
        <v>60</v>
      </c>
      <c r="S38" s="5">
        <v>60</v>
      </c>
      <c r="T38" s="5">
        <v>60</v>
      </c>
      <c r="U38" s="5">
        <v>60</v>
      </c>
      <c r="V38" s="5">
        <v>60</v>
      </c>
      <c r="W38" s="5">
        <v>80</v>
      </c>
      <c r="X38" s="5">
        <v>144</v>
      </c>
      <c r="Y38" s="5">
        <v>213</v>
      </c>
      <c r="Z38" s="5">
        <v>339</v>
      </c>
      <c r="AA38" s="31">
        <f t="shared" si="13"/>
        <v>696</v>
      </c>
      <c r="AB38" s="10">
        <f t="shared" si="1"/>
        <v>1.8628378822321603E-4</v>
      </c>
      <c r="AC38" s="10">
        <f t="shared" si="2"/>
        <v>2.788823325718296E-4</v>
      </c>
      <c r="AD38" s="10">
        <f t="shared" si="3"/>
        <v>6.6373443542748926E-5</v>
      </c>
      <c r="AE38" s="10">
        <f t="shared" si="4"/>
        <v>6.4055959286032278E-5</v>
      </c>
      <c r="AF38" s="10">
        <f t="shared" si="5"/>
        <v>6.5990266435700729E-5</v>
      </c>
      <c r="AG38" s="10">
        <f t="shared" si="6"/>
        <v>7.1921490500969138E-5</v>
      </c>
      <c r="AH38" s="10">
        <f t="shared" si="7"/>
        <v>7.1978435260795865E-5</v>
      </c>
      <c r="AI38" s="10">
        <f t="shared" si="8"/>
        <v>9.9795917349021252E-5</v>
      </c>
      <c r="AJ38" s="10">
        <f t="shared" si="9"/>
        <v>2.2581363475271838E-4</v>
      </c>
      <c r="AK38" s="10">
        <f t="shared" si="10"/>
        <v>6.4205167159509142E-4</v>
      </c>
      <c r="AL38" s="10">
        <f t="shared" si="11"/>
        <v>2.7488343807013987E-3</v>
      </c>
    </row>
    <row r="39" spans="1:38" x14ac:dyDescent="0.25">
      <c r="A39" s="5" t="s">
        <v>21</v>
      </c>
      <c r="B39" s="5">
        <v>2009</v>
      </c>
      <c r="C39" s="6" t="str">
        <f t="shared" si="0"/>
        <v>CA-2009</v>
      </c>
      <c r="D39" s="7">
        <v>36308527</v>
      </c>
      <c r="E39" s="7">
        <v>2705685.9460000009</v>
      </c>
      <c r="F39" s="7">
        <v>5120723.3670000006</v>
      </c>
      <c r="G39" s="7">
        <v>5278915.8820000002</v>
      </c>
      <c r="H39" s="7">
        <v>5289214.3649999993</v>
      </c>
      <c r="I39" s="7">
        <v>5350963.709999999</v>
      </c>
      <c r="J39" s="7">
        <v>5064462.9830000009</v>
      </c>
      <c r="K39" s="7">
        <v>3562834.6289999997</v>
      </c>
      <c r="L39" s="7">
        <v>2053164.0649999997</v>
      </c>
      <c r="M39" s="7">
        <v>1375527.5410000004</v>
      </c>
      <c r="N39" s="7">
        <v>543363.00399999996</v>
      </c>
      <c r="O39" s="20">
        <f t="shared" si="12"/>
        <v>3972054.6100000003</v>
      </c>
      <c r="P39" s="5">
        <v>6596</v>
      </c>
      <c r="Q39" s="5">
        <v>120</v>
      </c>
      <c r="R39" s="5">
        <v>65</v>
      </c>
      <c r="S39" s="5">
        <v>66</v>
      </c>
      <c r="T39" s="5">
        <v>123</v>
      </c>
      <c r="U39" s="5">
        <v>183</v>
      </c>
      <c r="V39" s="5">
        <v>346</v>
      </c>
      <c r="W39" s="5">
        <v>436</v>
      </c>
      <c r="X39" s="5">
        <v>708</v>
      </c>
      <c r="Y39" s="5">
        <v>1633</v>
      </c>
      <c r="Z39" s="5">
        <v>2856</v>
      </c>
      <c r="AA39" s="31">
        <f t="shared" si="13"/>
        <v>5197</v>
      </c>
      <c r="AB39" s="10">
        <f t="shared" si="1"/>
        <v>1.8166531514759605E-4</v>
      </c>
      <c r="AC39" s="10">
        <f t="shared" si="2"/>
        <v>4.4351045315293939E-5</v>
      </c>
      <c r="AD39" s="10">
        <f t="shared" si="3"/>
        <v>1.2693519126396501E-5</v>
      </c>
      <c r="AE39" s="10">
        <f t="shared" si="4"/>
        <v>1.2502567094324462E-5</v>
      </c>
      <c r="AF39" s="10">
        <f t="shared" si="5"/>
        <v>2.3254871425503288E-5</v>
      </c>
      <c r="AG39" s="10">
        <f t="shared" si="6"/>
        <v>3.4199447037550555E-5</v>
      </c>
      <c r="AH39" s="10">
        <f t="shared" si="7"/>
        <v>6.8319188265651489E-5</v>
      </c>
      <c r="AI39" s="10">
        <f t="shared" si="8"/>
        <v>1.2237447016236465E-4</v>
      </c>
      <c r="AJ39" s="10">
        <f t="shared" si="9"/>
        <v>3.4483362146706971E-4</v>
      </c>
      <c r="AK39" s="10">
        <f t="shared" si="10"/>
        <v>1.1871808824800547E-3</v>
      </c>
      <c r="AL39" s="10">
        <f t="shared" si="11"/>
        <v>5.2561546866006364E-3</v>
      </c>
    </row>
    <row r="40" spans="1:38" x14ac:dyDescent="0.25">
      <c r="A40" s="5" t="s">
        <v>21</v>
      </c>
      <c r="B40" s="5">
        <v>2010</v>
      </c>
      <c r="C40" s="6" t="str">
        <f t="shared" si="0"/>
        <v>CA-2010</v>
      </c>
      <c r="D40" s="7">
        <v>36388689</v>
      </c>
      <c r="E40" s="7">
        <v>2535634.203999999</v>
      </c>
      <c r="F40" s="7">
        <v>5069381.2720000017</v>
      </c>
      <c r="G40" s="7">
        <v>5478728.7649999997</v>
      </c>
      <c r="H40" s="7">
        <v>5214198.7339999992</v>
      </c>
      <c r="I40" s="7">
        <v>5246795.1690000007</v>
      </c>
      <c r="J40" s="7">
        <v>5104320.8229999999</v>
      </c>
      <c r="K40" s="7">
        <v>3730652.4450000003</v>
      </c>
      <c r="L40" s="7">
        <v>2113248.1669999994</v>
      </c>
      <c r="M40" s="7">
        <v>1351939.3490000002</v>
      </c>
      <c r="N40" s="7">
        <v>555556.43999999971</v>
      </c>
      <c r="O40" s="20">
        <f t="shared" si="12"/>
        <v>4020743.9559999993</v>
      </c>
      <c r="P40" s="5">
        <v>6162</v>
      </c>
      <c r="Q40" s="5">
        <v>120</v>
      </c>
      <c r="R40" s="5">
        <v>60</v>
      </c>
      <c r="S40" s="5">
        <v>60</v>
      </c>
      <c r="T40" s="5">
        <v>60</v>
      </c>
      <c r="U40" s="5">
        <v>77</v>
      </c>
      <c r="V40" s="5">
        <v>145</v>
      </c>
      <c r="W40" s="5">
        <v>351</v>
      </c>
      <c r="X40" s="5">
        <v>695</v>
      </c>
      <c r="Y40" s="5">
        <v>1579</v>
      </c>
      <c r="Z40" s="5">
        <v>2955</v>
      </c>
      <c r="AA40" s="31">
        <f t="shared" si="13"/>
        <v>5229</v>
      </c>
      <c r="AB40" s="10">
        <f t="shared" si="1"/>
        <v>1.6933833477760082E-4</v>
      </c>
      <c r="AC40" s="10">
        <f t="shared" si="2"/>
        <v>4.7325438271300448E-5</v>
      </c>
      <c r="AD40" s="10">
        <f t="shared" si="3"/>
        <v>1.1835763928706915E-5</v>
      </c>
      <c r="AE40" s="10">
        <f t="shared" si="4"/>
        <v>1.0951445595062234E-5</v>
      </c>
      <c r="AF40" s="10">
        <f t="shared" si="5"/>
        <v>1.1507041265757787E-5</v>
      </c>
      <c r="AG40" s="10">
        <f t="shared" si="6"/>
        <v>1.4675625314085896E-5</v>
      </c>
      <c r="AH40" s="10">
        <f t="shared" si="7"/>
        <v>2.840730530624799E-5</v>
      </c>
      <c r="AI40" s="10">
        <f t="shared" si="8"/>
        <v>9.4085419420516389E-5</v>
      </c>
      <c r="AJ40" s="10">
        <f t="shared" si="9"/>
        <v>3.2887760692424165E-4</v>
      </c>
      <c r="AK40" s="10">
        <f t="shared" si="10"/>
        <v>1.1679518028437825E-3</v>
      </c>
      <c r="AL40" s="10">
        <f t="shared" si="11"/>
        <v>5.3189915321654839E-3</v>
      </c>
    </row>
    <row r="41" spans="1:38" x14ac:dyDescent="0.25">
      <c r="A41" s="5" t="s">
        <v>21</v>
      </c>
      <c r="B41" s="5">
        <v>2011</v>
      </c>
      <c r="C41" s="6" t="str">
        <f t="shared" si="0"/>
        <v>CA-2011</v>
      </c>
      <c r="D41" s="7">
        <v>36968289</v>
      </c>
      <c r="E41" s="7">
        <v>2549625.0319999997</v>
      </c>
      <c r="F41" s="7">
        <v>5079649.3150000004</v>
      </c>
      <c r="G41" s="7">
        <v>5556442.8609999996</v>
      </c>
      <c r="H41" s="7">
        <v>5285804.7600000007</v>
      </c>
      <c r="I41" s="7">
        <v>5239311.8510000007</v>
      </c>
      <c r="J41" s="7">
        <v>5200534.3969999999</v>
      </c>
      <c r="K41" s="7">
        <v>3911197.6839999994</v>
      </c>
      <c r="L41" s="7">
        <v>2219960.1390000009</v>
      </c>
      <c r="M41" s="7">
        <v>1380683.5560000006</v>
      </c>
      <c r="N41" s="7">
        <v>582011.06799999997</v>
      </c>
      <c r="O41" s="20">
        <f t="shared" si="12"/>
        <v>4182654.7630000012</v>
      </c>
      <c r="P41" s="5">
        <v>6451</v>
      </c>
      <c r="Q41" s="5">
        <v>120</v>
      </c>
      <c r="R41" s="5">
        <v>60</v>
      </c>
      <c r="S41" s="5">
        <v>60</v>
      </c>
      <c r="T41" s="5">
        <v>68</v>
      </c>
      <c r="U41" s="5">
        <v>85</v>
      </c>
      <c r="V41" s="5">
        <v>216</v>
      </c>
      <c r="W41" s="5">
        <v>444</v>
      </c>
      <c r="X41" s="5">
        <v>671</v>
      </c>
      <c r="Y41" s="5">
        <v>1617</v>
      </c>
      <c r="Z41" s="5">
        <v>3050</v>
      </c>
      <c r="AA41" s="31">
        <f t="shared" si="13"/>
        <v>5338</v>
      </c>
      <c r="AB41" s="10">
        <f t="shared" si="1"/>
        <v>1.7450090806204205E-4</v>
      </c>
      <c r="AC41" s="10">
        <f t="shared" si="2"/>
        <v>4.7065744371778671E-5</v>
      </c>
      <c r="AD41" s="10">
        <f t="shared" si="3"/>
        <v>1.1811839022592054E-5</v>
      </c>
      <c r="AE41" s="10">
        <f t="shared" si="4"/>
        <v>1.0798275353667856E-5</v>
      </c>
      <c r="AF41" s="10">
        <f t="shared" si="5"/>
        <v>1.2864644663871389E-5</v>
      </c>
      <c r="AG41" s="10">
        <f t="shared" si="6"/>
        <v>1.622350461612177E-5</v>
      </c>
      <c r="AH41" s="10">
        <f t="shared" si="7"/>
        <v>4.1534193125345461E-5</v>
      </c>
      <c r="AI41" s="10">
        <f t="shared" si="8"/>
        <v>1.1352021448987954E-4</v>
      </c>
      <c r="AJ41" s="10">
        <f t="shared" si="9"/>
        <v>3.0225767941142285E-4</v>
      </c>
      <c r="AK41" s="10">
        <f t="shared" si="10"/>
        <v>1.1711590197283404E-3</v>
      </c>
      <c r="AL41" s="10">
        <f t="shared" si="11"/>
        <v>5.2404501695833732E-3</v>
      </c>
    </row>
    <row r="42" spans="1:38" x14ac:dyDescent="0.25">
      <c r="A42" s="5" t="s">
        <v>21</v>
      </c>
      <c r="B42" s="5">
        <v>2012</v>
      </c>
      <c r="C42" s="6" t="str">
        <f t="shared" si="0"/>
        <v>CA-2012</v>
      </c>
      <c r="D42" s="7">
        <v>37285546</v>
      </c>
      <c r="E42" s="7">
        <v>2537045.1020000004</v>
      </c>
      <c r="F42" s="7">
        <v>5078494.1569999978</v>
      </c>
      <c r="G42" s="7">
        <v>5585841.6159999976</v>
      </c>
      <c r="H42" s="7">
        <v>5337157.284</v>
      </c>
      <c r="I42" s="7">
        <v>5194682.4820000026</v>
      </c>
      <c r="J42" s="7">
        <v>5214620.6539999973</v>
      </c>
      <c r="K42" s="7">
        <v>4043317.63</v>
      </c>
      <c r="L42" s="7">
        <v>2301643.8830000004</v>
      </c>
      <c r="M42" s="7">
        <v>1390369.4259999997</v>
      </c>
      <c r="N42" s="7">
        <v>613606.24099999992</v>
      </c>
      <c r="O42" s="20">
        <f t="shared" si="12"/>
        <v>4305619.5500000007</v>
      </c>
      <c r="P42" s="5">
        <v>6117</v>
      </c>
      <c r="Q42" s="5">
        <v>120</v>
      </c>
      <c r="R42" s="5">
        <v>60</v>
      </c>
      <c r="S42" s="5">
        <v>60</v>
      </c>
      <c r="T42" s="5">
        <v>60</v>
      </c>
      <c r="U42" s="5">
        <v>60</v>
      </c>
      <c r="V42" s="5">
        <v>166</v>
      </c>
      <c r="W42" s="5">
        <v>412</v>
      </c>
      <c r="X42" s="5">
        <v>738</v>
      </c>
      <c r="Y42" s="5">
        <v>1443</v>
      </c>
      <c r="Z42" s="5">
        <v>2938</v>
      </c>
      <c r="AA42" s="31">
        <f t="shared" si="13"/>
        <v>5119</v>
      </c>
      <c r="AB42" s="10">
        <f t="shared" si="1"/>
        <v>1.6405821172633492E-4</v>
      </c>
      <c r="AC42" s="10">
        <f t="shared" si="2"/>
        <v>4.7299119714269858E-5</v>
      </c>
      <c r="AD42" s="10">
        <f t="shared" si="3"/>
        <v>1.1814525752146106E-5</v>
      </c>
      <c r="AE42" s="10">
        <f t="shared" si="4"/>
        <v>1.0741443120788985E-5</v>
      </c>
      <c r="AF42" s="10">
        <f t="shared" si="5"/>
        <v>1.1241939633270886E-5</v>
      </c>
      <c r="AG42" s="10">
        <f t="shared" si="6"/>
        <v>1.1550272843028401E-5</v>
      </c>
      <c r="AH42" s="10">
        <f t="shared" si="7"/>
        <v>3.1833571608447836E-5</v>
      </c>
      <c r="AI42" s="10">
        <f t="shared" si="8"/>
        <v>1.0189652105070954E-4</v>
      </c>
      <c r="AJ42" s="10">
        <f t="shared" si="9"/>
        <v>3.2064039335141575E-4</v>
      </c>
      <c r="AK42" s="10">
        <f t="shared" si="10"/>
        <v>1.0378536617792402E-3</v>
      </c>
      <c r="AL42" s="10">
        <f t="shared" si="11"/>
        <v>4.7880868930079874E-3</v>
      </c>
    </row>
    <row r="43" spans="1:38" x14ac:dyDescent="0.25">
      <c r="A43" s="5" t="s">
        <v>21</v>
      </c>
      <c r="B43" s="5">
        <v>2013</v>
      </c>
      <c r="C43" s="6" t="str">
        <f t="shared" si="0"/>
        <v>CA-2013</v>
      </c>
      <c r="D43" s="7">
        <v>37571447</v>
      </c>
      <c r="E43" s="7">
        <v>2520077.2250000001</v>
      </c>
      <c r="F43" s="7">
        <v>5073752.6380000012</v>
      </c>
      <c r="G43" s="7">
        <v>5593393.6000000006</v>
      </c>
      <c r="H43" s="7">
        <v>5413875.4250000007</v>
      </c>
      <c r="I43" s="7">
        <v>5163813.8609999996</v>
      </c>
      <c r="J43" s="7">
        <v>5226116.1449999986</v>
      </c>
      <c r="K43" s="7">
        <v>4171800.227</v>
      </c>
      <c r="L43" s="7">
        <v>2418596.5970000001</v>
      </c>
      <c r="M43" s="7">
        <v>1390860.4590000003</v>
      </c>
      <c r="N43" s="7">
        <v>626661.42899999989</v>
      </c>
      <c r="O43" s="20">
        <f t="shared" si="12"/>
        <v>4436118.4850000003</v>
      </c>
      <c r="P43" s="5">
        <v>6812</v>
      </c>
      <c r="Q43" s="5">
        <v>120</v>
      </c>
      <c r="R43" s="5">
        <v>60</v>
      </c>
      <c r="S43" s="5">
        <v>60</v>
      </c>
      <c r="T43" s="5">
        <v>66</v>
      </c>
      <c r="U43" s="5">
        <v>72</v>
      </c>
      <c r="V43" s="5">
        <v>179</v>
      </c>
      <c r="W43" s="5">
        <v>501</v>
      </c>
      <c r="X43" s="5">
        <v>828</v>
      </c>
      <c r="Y43" s="5">
        <v>1602</v>
      </c>
      <c r="Z43" s="5">
        <v>3264</v>
      </c>
      <c r="AA43" s="31">
        <f t="shared" si="13"/>
        <v>5694</v>
      </c>
      <c r="AB43" s="10">
        <f t="shared" si="1"/>
        <v>1.8130789586038568E-4</v>
      </c>
      <c r="AC43" s="10">
        <f t="shared" si="2"/>
        <v>4.7617588385609889E-5</v>
      </c>
      <c r="AD43" s="10">
        <f t="shared" si="3"/>
        <v>1.1825566652703653E-5</v>
      </c>
      <c r="AE43" s="10">
        <f t="shared" si="4"/>
        <v>1.0726940439163801E-5</v>
      </c>
      <c r="AF43" s="10">
        <f t="shared" si="5"/>
        <v>1.2190897429081496E-5</v>
      </c>
      <c r="AG43" s="10">
        <f t="shared" si="6"/>
        <v>1.3943182682045171E-5</v>
      </c>
      <c r="AH43" s="10">
        <f t="shared" si="7"/>
        <v>3.425105662285277E-5</v>
      </c>
      <c r="AI43" s="10">
        <f t="shared" si="8"/>
        <v>1.2009204006402678E-4</v>
      </c>
      <c r="AJ43" s="10">
        <f t="shared" si="9"/>
        <v>3.4234729389226871E-4</v>
      </c>
      <c r="AK43" s="10">
        <f t="shared" si="10"/>
        <v>1.1518049777271004E-3</v>
      </c>
      <c r="AL43" s="10">
        <f t="shared" si="11"/>
        <v>5.2085541712828167E-3</v>
      </c>
    </row>
    <row r="44" spans="1:38" x14ac:dyDescent="0.25">
      <c r="A44" s="5" t="s">
        <v>21</v>
      </c>
      <c r="B44" s="5">
        <v>2014</v>
      </c>
      <c r="C44" s="6" t="str">
        <f t="shared" si="0"/>
        <v>CA-2014</v>
      </c>
      <c r="D44" s="7">
        <v>38025540</v>
      </c>
      <c r="E44" s="7">
        <v>2525748.9230000009</v>
      </c>
      <c r="F44" s="7">
        <v>5072323.1910000006</v>
      </c>
      <c r="G44" s="7">
        <v>5593678.845999998</v>
      </c>
      <c r="H44" s="7">
        <v>5511076.7609999999</v>
      </c>
      <c r="I44" s="7">
        <v>5165942.2199999988</v>
      </c>
      <c r="J44" s="7">
        <v>5237430.6040000021</v>
      </c>
      <c r="K44" s="7">
        <v>4304421.0879999995</v>
      </c>
      <c r="L44" s="7">
        <v>2544986.6710000006</v>
      </c>
      <c r="M44" s="7">
        <v>1413095.5919999992</v>
      </c>
      <c r="N44" s="7">
        <v>650995.01199999987</v>
      </c>
      <c r="O44" s="20">
        <f t="shared" si="12"/>
        <v>4609077.2749999994</v>
      </c>
      <c r="P44" s="5">
        <v>6251</v>
      </c>
      <c r="Q44" s="5">
        <v>120</v>
      </c>
      <c r="R44" s="5">
        <v>60</v>
      </c>
      <c r="S44" s="5">
        <v>60</v>
      </c>
      <c r="T44" s="5">
        <v>82</v>
      </c>
      <c r="U44" s="5">
        <v>134</v>
      </c>
      <c r="V44" s="5">
        <v>258</v>
      </c>
      <c r="W44" s="5">
        <v>589</v>
      </c>
      <c r="X44" s="5">
        <v>800</v>
      </c>
      <c r="Y44" s="5">
        <v>1450</v>
      </c>
      <c r="Z44" s="5">
        <v>2638</v>
      </c>
      <c r="AA44" s="31">
        <f t="shared" si="13"/>
        <v>4888</v>
      </c>
      <c r="AB44" s="10">
        <f t="shared" si="1"/>
        <v>1.6438951294314296E-4</v>
      </c>
      <c r="AC44" s="10">
        <f t="shared" si="2"/>
        <v>4.7510660662766103E-5</v>
      </c>
      <c r="AD44" s="10">
        <f t="shared" si="3"/>
        <v>1.1828899252015346E-5</v>
      </c>
      <c r="AE44" s="10">
        <f t="shared" si="4"/>
        <v>1.0726393425840956E-5</v>
      </c>
      <c r="AF44" s="10">
        <f t="shared" si="5"/>
        <v>1.487912499791073E-5</v>
      </c>
      <c r="AG44" s="10">
        <f t="shared" si="6"/>
        <v>2.5939120937361166E-5</v>
      </c>
      <c r="AH44" s="10">
        <f t="shared" si="7"/>
        <v>4.9260795895406559E-5</v>
      </c>
      <c r="AI44" s="10">
        <f t="shared" si="8"/>
        <v>1.3683605482791466E-4</v>
      </c>
      <c r="AJ44" s="10">
        <f t="shared" si="9"/>
        <v>3.1434349307835719E-4</v>
      </c>
      <c r="AK44" s="10">
        <f t="shared" si="10"/>
        <v>1.0261160024905101E-3</v>
      </c>
      <c r="AL44" s="10">
        <f t="shared" si="11"/>
        <v>4.0522583911902542E-3</v>
      </c>
    </row>
    <row r="45" spans="1:38" x14ac:dyDescent="0.25">
      <c r="A45" s="5" t="s">
        <v>21</v>
      </c>
      <c r="B45" s="5">
        <v>2015</v>
      </c>
      <c r="C45" s="6" t="str">
        <f t="shared" si="0"/>
        <v>CA-2015</v>
      </c>
      <c r="D45" s="7">
        <v>38394172</v>
      </c>
      <c r="E45" s="7">
        <v>2509918.5599999996</v>
      </c>
      <c r="F45" s="7">
        <v>5064609.1620000005</v>
      </c>
      <c r="G45" s="7">
        <v>5570777.7750000004</v>
      </c>
      <c r="H45" s="7">
        <v>5609965.4479999999</v>
      </c>
      <c r="I45" s="7">
        <v>5172499.2820000006</v>
      </c>
      <c r="J45" s="7">
        <v>5241679.953999998</v>
      </c>
      <c r="K45" s="7">
        <v>4415390.3670000006</v>
      </c>
      <c r="L45" s="7">
        <v>2680944.0040000002</v>
      </c>
      <c r="M45" s="7">
        <v>1441997.9070000004</v>
      </c>
      <c r="N45" s="7">
        <v>659838.446</v>
      </c>
      <c r="O45" s="20">
        <f t="shared" si="12"/>
        <v>4782780.3570000008</v>
      </c>
      <c r="P45" s="5">
        <v>6463</v>
      </c>
      <c r="Q45" s="5">
        <v>120</v>
      </c>
      <c r="R45" s="5">
        <v>60</v>
      </c>
      <c r="S45" s="5">
        <v>60</v>
      </c>
      <c r="T45" s="5">
        <v>60</v>
      </c>
      <c r="U45" s="5">
        <v>69</v>
      </c>
      <c r="V45" s="5">
        <v>170</v>
      </c>
      <c r="W45" s="5">
        <v>441</v>
      </c>
      <c r="X45" s="5">
        <v>869</v>
      </c>
      <c r="Y45" s="5">
        <v>1537</v>
      </c>
      <c r="Z45" s="5">
        <v>3017</v>
      </c>
      <c r="AA45" s="31">
        <f t="shared" si="13"/>
        <v>5423</v>
      </c>
      <c r="AB45" s="10">
        <f t="shared" si="1"/>
        <v>1.6833283968202258E-4</v>
      </c>
      <c r="AC45" s="10">
        <f t="shared" si="2"/>
        <v>4.7810316204044493E-5</v>
      </c>
      <c r="AD45" s="10">
        <f t="shared" si="3"/>
        <v>1.1846916135243527E-5</v>
      </c>
      <c r="AE45" s="10">
        <f t="shared" si="4"/>
        <v>1.0770488865892698E-5</v>
      </c>
      <c r="AF45" s="10">
        <f t="shared" si="5"/>
        <v>1.0695253037857926E-5</v>
      </c>
      <c r="AG45" s="10">
        <f t="shared" si="6"/>
        <v>1.3339779522080558E-5</v>
      </c>
      <c r="AH45" s="10">
        <f t="shared" si="7"/>
        <v>3.2432350218229306E-5</v>
      </c>
      <c r="AI45" s="10">
        <f t="shared" si="8"/>
        <v>9.9877918676448464E-5</v>
      </c>
      <c r="AJ45" s="10">
        <f t="shared" si="9"/>
        <v>3.2413955632920409E-4</v>
      </c>
      <c r="AK45" s="10">
        <f t="shared" si="10"/>
        <v>1.0658822683020715E-3</v>
      </c>
      <c r="AL45" s="10">
        <f t="shared" si="11"/>
        <v>4.5723313309330871E-3</v>
      </c>
    </row>
    <row r="46" spans="1:38" x14ac:dyDescent="0.25">
      <c r="A46" s="5" t="s">
        <v>21</v>
      </c>
      <c r="B46" s="5">
        <v>2016</v>
      </c>
      <c r="C46" s="6" t="str">
        <f t="shared" si="0"/>
        <v>CA-2016</v>
      </c>
      <c r="D46" s="7">
        <v>38572021</v>
      </c>
      <c r="E46" s="7">
        <v>2495086.9609999997</v>
      </c>
      <c r="F46" s="7">
        <v>5067772.0149999987</v>
      </c>
      <c r="G46" s="7">
        <v>5514485.3840000005</v>
      </c>
      <c r="H46" s="7">
        <v>5694985.0879999995</v>
      </c>
      <c r="I46" s="7">
        <v>5150357.0209999997</v>
      </c>
      <c r="J46" s="7">
        <v>5197355.6550000003</v>
      </c>
      <c r="K46" s="7">
        <v>4497052.5309999995</v>
      </c>
      <c r="L46" s="7">
        <v>2812507.1560000014</v>
      </c>
      <c r="M46" s="7">
        <v>1472974.406</v>
      </c>
      <c r="N46" s="7">
        <v>673535.57299999986</v>
      </c>
      <c r="O46" s="20">
        <f t="shared" si="12"/>
        <v>4959017.1350000007</v>
      </c>
      <c r="P46" s="5">
        <v>6233</v>
      </c>
      <c r="Q46" s="5">
        <v>120</v>
      </c>
      <c r="R46" s="5">
        <v>60</v>
      </c>
      <c r="S46" s="5">
        <v>60</v>
      </c>
      <c r="T46" s="5">
        <v>60</v>
      </c>
      <c r="U46" s="5">
        <v>89</v>
      </c>
      <c r="V46" s="5">
        <v>188</v>
      </c>
      <c r="W46" s="5">
        <v>511</v>
      </c>
      <c r="X46" s="5">
        <v>921</v>
      </c>
      <c r="Y46" s="5">
        <v>1439</v>
      </c>
      <c r="Z46" s="5">
        <v>2725</v>
      </c>
      <c r="AA46" s="31">
        <f t="shared" si="13"/>
        <v>5085</v>
      </c>
      <c r="AB46" s="10">
        <f t="shared" si="1"/>
        <v>1.6159381433500725E-4</v>
      </c>
      <c r="AC46" s="10">
        <f t="shared" si="2"/>
        <v>4.8094516093301013E-5</v>
      </c>
      <c r="AD46" s="10">
        <f t="shared" si="3"/>
        <v>1.1839522342837677E-5</v>
      </c>
      <c r="AE46" s="10">
        <f t="shared" si="4"/>
        <v>1.0880435040065018E-5</v>
      </c>
      <c r="AF46" s="10">
        <f t="shared" si="5"/>
        <v>1.0535585093352926E-5</v>
      </c>
      <c r="AG46" s="10">
        <f t="shared" si="6"/>
        <v>1.728035544664429E-5</v>
      </c>
      <c r="AH46" s="10">
        <f t="shared" si="7"/>
        <v>3.6172240746914976E-5</v>
      </c>
      <c r="AI46" s="10">
        <f t="shared" si="8"/>
        <v>1.1362998241125061E-4</v>
      </c>
      <c r="AJ46" s="10">
        <f t="shared" si="9"/>
        <v>3.2746583347715387E-4</v>
      </c>
      <c r="AK46" s="10">
        <f t="shared" si="10"/>
        <v>9.769348293754399E-4</v>
      </c>
      <c r="AL46" s="10">
        <f t="shared" si="11"/>
        <v>4.0458145185451114E-3</v>
      </c>
    </row>
    <row r="47" spans="1:38" x14ac:dyDescent="0.25">
      <c r="A47" s="5" t="s">
        <v>21</v>
      </c>
      <c r="B47" s="5">
        <v>2017</v>
      </c>
      <c r="C47" s="6" t="str">
        <f t="shared" si="0"/>
        <v>CA-2017</v>
      </c>
      <c r="D47" s="7">
        <v>38521420</v>
      </c>
      <c r="E47" s="7">
        <v>2464389</v>
      </c>
      <c r="F47" s="7">
        <v>5014598</v>
      </c>
      <c r="G47" s="7">
        <v>5380362</v>
      </c>
      <c r="H47" s="7">
        <v>5762760</v>
      </c>
      <c r="I47" s="7">
        <v>5128668</v>
      </c>
      <c r="J47" s="7">
        <v>5148829</v>
      </c>
      <c r="K47" s="7">
        <v>4543110</v>
      </c>
      <c r="L47" s="7">
        <v>2909151</v>
      </c>
      <c r="M47" s="7">
        <v>1488220</v>
      </c>
      <c r="N47" s="7">
        <v>681333</v>
      </c>
      <c r="O47" s="20">
        <f t="shared" si="12"/>
        <v>5078704</v>
      </c>
      <c r="P47" s="5">
        <v>6617</v>
      </c>
      <c r="Q47" s="5">
        <v>120</v>
      </c>
      <c r="R47" s="5">
        <v>60</v>
      </c>
      <c r="S47" s="5">
        <v>60</v>
      </c>
      <c r="T47" s="5">
        <v>60</v>
      </c>
      <c r="U47" s="5">
        <v>76</v>
      </c>
      <c r="V47" s="5">
        <v>168</v>
      </c>
      <c r="W47" s="5">
        <v>503</v>
      </c>
      <c r="X47" s="5">
        <v>930</v>
      </c>
      <c r="Y47" s="5">
        <v>1595</v>
      </c>
      <c r="Z47" s="5">
        <v>2985</v>
      </c>
      <c r="AA47" s="31">
        <f t="shared" si="13"/>
        <v>5510</v>
      </c>
      <c r="AB47" s="10">
        <f t="shared" si="1"/>
        <v>1.7177456075087575E-4</v>
      </c>
      <c r="AC47" s="10">
        <f t="shared" si="2"/>
        <v>4.86936112764665E-5</v>
      </c>
      <c r="AD47" s="10">
        <f t="shared" si="3"/>
        <v>1.1965066790997005E-5</v>
      </c>
      <c r="AE47" s="10">
        <f t="shared" si="4"/>
        <v>1.115166600314254E-5</v>
      </c>
      <c r="AF47" s="10">
        <f t="shared" si="5"/>
        <v>1.0411677737750662E-5</v>
      </c>
      <c r="AG47" s="10">
        <f t="shared" si="6"/>
        <v>1.4818662467525682E-5</v>
      </c>
      <c r="AH47" s="10">
        <f t="shared" si="7"/>
        <v>3.2628778310563432E-5</v>
      </c>
      <c r="AI47" s="10">
        <f t="shared" si="8"/>
        <v>1.1071710788424669E-4</v>
      </c>
      <c r="AJ47" s="10">
        <f t="shared" si="9"/>
        <v>3.196808965914798E-4</v>
      </c>
      <c r="AK47" s="10">
        <f t="shared" si="10"/>
        <v>1.0717501444678877E-3</v>
      </c>
      <c r="AL47" s="10">
        <f t="shared" si="11"/>
        <v>4.3811176032864984E-3</v>
      </c>
    </row>
    <row r="48" spans="1:38" x14ac:dyDescent="0.25">
      <c r="A48" s="5" t="s">
        <v>22</v>
      </c>
      <c r="B48" s="5">
        <v>2009</v>
      </c>
      <c r="C48" s="6" t="str">
        <f t="shared" si="0"/>
        <v>CO-2009</v>
      </c>
      <c r="D48" s="7">
        <v>4843211</v>
      </c>
      <c r="E48" s="7">
        <v>352170.75300000014</v>
      </c>
      <c r="F48" s="7">
        <v>645227.84299999999</v>
      </c>
      <c r="G48" s="7">
        <v>688483.64600000018</v>
      </c>
      <c r="H48" s="7">
        <v>699274.66000000027</v>
      </c>
      <c r="I48" s="7">
        <v>711011.37500000012</v>
      </c>
      <c r="J48" s="7">
        <v>727045.60599999991</v>
      </c>
      <c r="K48" s="7">
        <v>519046.69200000016</v>
      </c>
      <c r="L48" s="7">
        <v>269309.02100000007</v>
      </c>
      <c r="M48" s="7">
        <v>164052.90499999997</v>
      </c>
      <c r="N48" s="7">
        <v>63253.125000000015</v>
      </c>
      <c r="O48" s="20">
        <f t="shared" si="12"/>
        <v>496615.05100000004</v>
      </c>
      <c r="P48" s="5">
        <v>1045</v>
      </c>
      <c r="Q48" s="5">
        <v>120</v>
      </c>
      <c r="R48" s="5">
        <v>60</v>
      </c>
      <c r="S48" s="5">
        <v>60</v>
      </c>
      <c r="T48" s="5">
        <v>60</v>
      </c>
      <c r="U48" s="5">
        <v>60</v>
      </c>
      <c r="V48" s="5">
        <v>66</v>
      </c>
      <c r="W48" s="5">
        <v>78</v>
      </c>
      <c r="X48" s="5">
        <v>65</v>
      </c>
      <c r="Y48" s="5">
        <v>150</v>
      </c>
      <c r="Z48" s="5">
        <v>266</v>
      </c>
      <c r="AA48" s="31">
        <f t="shared" si="13"/>
        <v>481</v>
      </c>
      <c r="AB48" s="10">
        <f t="shared" si="1"/>
        <v>2.1576594536145544E-4</v>
      </c>
      <c r="AC48" s="10">
        <f t="shared" si="2"/>
        <v>3.407437982222219E-4</v>
      </c>
      <c r="AD48" s="10">
        <f t="shared" si="3"/>
        <v>9.299040742108831E-5</v>
      </c>
      <c r="AE48" s="10">
        <f t="shared" si="4"/>
        <v>8.7148039533825012E-5</v>
      </c>
      <c r="AF48" s="10">
        <f t="shared" si="5"/>
        <v>8.580319498492906E-5</v>
      </c>
      <c r="AG48" s="10">
        <f t="shared" si="6"/>
        <v>8.4386835583326626E-5</v>
      </c>
      <c r="AH48" s="10">
        <f t="shared" si="7"/>
        <v>9.077834932957425E-5</v>
      </c>
      <c r="AI48" s="10">
        <f t="shared" si="8"/>
        <v>1.5027549775810915E-4</v>
      </c>
      <c r="AJ48" s="10">
        <f t="shared" si="9"/>
        <v>2.4135842074150194E-4</v>
      </c>
      <c r="AK48" s="10">
        <f t="shared" si="10"/>
        <v>9.1433918832464463E-4</v>
      </c>
      <c r="AL48" s="10">
        <f t="shared" si="11"/>
        <v>4.2053258238229328E-3</v>
      </c>
    </row>
    <row r="49" spans="1:38" x14ac:dyDescent="0.25">
      <c r="A49" s="5" t="s">
        <v>22</v>
      </c>
      <c r="B49" s="5">
        <v>2010</v>
      </c>
      <c r="C49" s="6" t="str">
        <f t="shared" si="0"/>
        <v>CO-2010</v>
      </c>
      <c r="D49" s="7">
        <v>4846647</v>
      </c>
      <c r="E49" s="7">
        <v>337468.978</v>
      </c>
      <c r="F49" s="7">
        <v>654505.17699999991</v>
      </c>
      <c r="G49" s="7">
        <v>680999.09199999995</v>
      </c>
      <c r="H49" s="7">
        <v>696499.14299999981</v>
      </c>
      <c r="I49" s="7">
        <v>697768.24799999979</v>
      </c>
      <c r="J49" s="7">
        <v>724264.21400000004</v>
      </c>
      <c r="K49" s="7">
        <v>544392.12300000002</v>
      </c>
      <c r="L49" s="7">
        <v>279423.6370000001</v>
      </c>
      <c r="M49" s="7">
        <v>164547.44699999996</v>
      </c>
      <c r="N49" s="7">
        <v>65537.263999999996</v>
      </c>
      <c r="O49" s="20">
        <f t="shared" si="12"/>
        <v>509508.348</v>
      </c>
      <c r="P49" s="5">
        <v>995</v>
      </c>
      <c r="Q49" s="5">
        <v>120</v>
      </c>
      <c r="R49" s="5">
        <v>60</v>
      </c>
      <c r="S49" s="5">
        <v>60</v>
      </c>
      <c r="T49" s="5">
        <v>60</v>
      </c>
      <c r="U49" s="5">
        <v>60</v>
      </c>
      <c r="V49" s="5">
        <v>60</v>
      </c>
      <c r="W49" s="5">
        <v>60</v>
      </c>
      <c r="X49" s="5">
        <v>60</v>
      </c>
      <c r="Y49" s="5">
        <v>135</v>
      </c>
      <c r="Z49" s="5">
        <v>260</v>
      </c>
      <c r="AA49" s="31">
        <f t="shared" si="13"/>
        <v>455</v>
      </c>
      <c r="AB49" s="10">
        <f t="shared" si="1"/>
        <v>2.0529656894756313E-4</v>
      </c>
      <c r="AC49" s="10">
        <f t="shared" si="2"/>
        <v>3.5558824017299748E-4</v>
      </c>
      <c r="AD49" s="10">
        <f t="shared" si="3"/>
        <v>9.1672307734855406E-5</v>
      </c>
      <c r="AE49" s="10">
        <f t="shared" si="4"/>
        <v>8.8105844346705832E-5</v>
      </c>
      <c r="AF49" s="10">
        <f t="shared" si="5"/>
        <v>8.6145116764343267E-5</v>
      </c>
      <c r="AG49" s="10">
        <f t="shared" si="6"/>
        <v>8.5988435518493262E-5</v>
      </c>
      <c r="AH49" s="10">
        <f t="shared" si="7"/>
        <v>8.2842695856294235E-5</v>
      </c>
      <c r="AI49" s="10">
        <f t="shared" si="8"/>
        <v>1.1021467333023846E-4</v>
      </c>
      <c r="AJ49" s="10">
        <f t="shared" si="9"/>
        <v>2.1472771825670561E-4</v>
      </c>
      <c r="AK49" s="10">
        <f t="shared" si="10"/>
        <v>8.2043205446997937E-4</v>
      </c>
      <c r="AL49" s="10">
        <f t="shared" si="11"/>
        <v>3.9672086402630421E-3</v>
      </c>
    </row>
    <row r="50" spans="1:38" x14ac:dyDescent="0.25">
      <c r="A50" s="5" t="s">
        <v>22</v>
      </c>
      <c r="B50" s="5">
        <v>2011</v>
      </c>
      <c r="C50" s="6" t="str">
        <f t="shared" si="0"/>
        <v>CO-2011</v>
      </c>
      <c r="D50" s="7">
        <v>4941571</v>
      </c>
      <c r="E50" s="7">
        <v>341927.01299999974</v>
      </c>
      <c r="F50" s="7">
        <v>668282.79500000016</v>
      </c>
      <c r="G50" s="7">
        <v>689236.48399999982</v>
      </c>
      <c r="H50" s="7">
        <v>711347.56900000002</v>
      </c>
      <c r="I50" s="7">
        <v>699432.7579999998</v>
      </c>
      <c r="J50" s="7">
        <v>729896.93800000008</v>
      </c>
      <c r="K50" s="7">
        <v>568917.89999999979</v>
      </c>
      <c r="L50" s="7">
        <v>295441.40700000006</v>
      </c>
      <c r="M50" s="7">
        <v>166762.25199999992</v>
      </c>
      <c r="N50" s="7">
        <v>67838.427999999985</v>
      </c>
      <c r="O50" s="20">
        <f t="shared" si="12"/>
        <v>530042.08699999994</v>
      </c>
      <c r="P50" s="5">
        <v>1018</v>
      </c>
      <c r="Q50" s="5">
        <v>120</v>
      </c>
      <c r="R50" s="5">
        <v>60</v>
      </c>
      <c r="S50" s="5">
        <v>60</v>
      </c>
      <c r="T50" s="5">
        <v>60</v>
      </c>
      <c r="U50" s="5">
        <v>60</v>
      </c>
      <c r="V50" s="5">
        <v>60</v>
      </c>
      <c r="W50" s="5">
        <v>60</v>
      </c>
      <c r="X50" s="5">
        <v>70</v>
      </c>
      <c r="Y50" s="5">
        <v>136</v>
      </c>
      <c r="Z50" s="5">
        <v>272</v>
      </c>
      <c r="AA50" s="31">
        <f t="shared" si="13"/>
        <v>478</v>
      </c>
      <c r="AB50" s="10">
        <f t="shared" si="1"/>
        <v>2.0600736081703572E-4</v>
      </c>
      <c r="AC50" s="10">
        <f t="shared" si="2"/>
        <v>3.5095209046850034E-4</v>
      </c>
      <c r="AD50" s="10">
        <f t="shared" si="3"/>
        <v>8.9782350299770895E-5</v>
      </c>
      <c r="AE50" s="10">
        <f t="shared" si="4"/>
        <v>8.7052849628314243E-5</v>
      </c>
      <c r="AF50" s="10">
        <f t="shared" si="5"/>
        <v>8.4346953043428472E-5</v>
      </c>
      <c r="AG50" s="10">
        <f t="shared" si="6"/>
        <v>8.5783800249172797E-5</v>
      </c>
      <c r="AH50" s="10">
        <f t="shared" si="7"/>
        <v>8.220338636356904E-5</v>
      </c>
      <c r="AI50" s="10">
        <f t="shared" si="8"/>
        <v>1.0546337178000556E-4</v>
      </c>
      <c r="AJ50" s="10">
        <f t="shared" si="9"/>
        <v>2.3693361303278652E-4</v>
      </c>
      <c r="AK50" s="10">
        <f t="shared" si="10"/>
        <v>8.1553228244962814E-4</v>
      </c>
      <c r="AL50" s="10">
        <f t="shared" si="11"/>
        <v>4.0095268717016859E-3</v>
      </c>
    </row>
    <row r="51" spans="1:38" x14ac:dyDescent="0.25">
      <c r="A51" s="5" t="s">
        <v>22</v>
      </c>
      <c r="B51" s="5">
        <v>2012</v>
      </c>
      <c r="C51" s="6" t="str">
        <f t="shared" si="0"/>
        <v>CO-2012</v>
      </c>
      <c r="D51" s="7">
        <v>4918239</v>
      </c>
      <c r="E51" s="7">
        <v>332292.17200000014</v>
      </c>
      <c r="F51" s="7">
        <v>664298.64999999979</v>
      </c>
      <c r="G51" s="7">
        <v>677300.8600000001</v>
      </c>
      <c r="H51" s="7">
        <v>713433.17499999993</v>
      </c>
      <c r="I51" s="7">
        <v>686243.15799999982</v>
      </c>
      <c r="J51" s="7">
        <v>716738.00100000016</v>
      </c>
      <c r="K51" s="7">
        <v>584295.27300000016</v>
      </c>
      <c r="L51" s="7">
        <v>308210.28499999997</v>
      </c>
      <c r="M51" s="7">
        <v>167007.005</v>
      </c>
      <c r="N51" s="7">
        <v>69746.900999999998</v>
      </c>
      <c r="O51" s="20">
        <f t="shared" si="12"/>
        <v>544964.19099999999</v>
      </c>
      <c r="P51" s="5">
        <v>990</v>
      </c>
      <c r="Q51" s="5">
        <v>120</v>
      </c>
      <c r="R51" s="5">
        <v>60</v>
      </c>
      <c r="S51" s="5">
        <v>60</v>
      </c>
      <c r="T51" s="5">
        <v>60</v>
      </c>
      <c r="U51" s="5">
        <v>60</v>
      </c>
      <c r="V51" s="5">
        <v>60</v>
      </c>
      <c r="W51" s="5">
        <v>60</v>
      </c>
      <c r="X51" s="5">
        <v>65</v>
      </c>
      <c r="Y51" s="5">
        <v>131</v>
      </c>
      <c r="Z51" s="5">
        <v>254</v>
      </c>
      <c r="AA51" s="31">
        <f t="shared" si="13"/>
        <v>450</v>
      </c>
      <c r="AB51" s="10">
        <f t="shared" si="1"/>
        <v>2.0129155984489571E-4</v>
      </c>
      <c r="AC51" s="10">
        <f t="shared" si="2"/>
        <v>3.611279774595471E-4</v>
      </c>
      <c r="AD51" s="10">
        <f t="shared" si="3"/>
        <v>9.0320821817114973E-5</v>
      </c>
      <c r="AE51" s="10">
        <f t="shared" si="4"/>
        <v>8.8586924280592216E-5</v>
      </c>
      <c r="AF51" s="10">
        <f t="shared" si="5"/>
        <v>8.4100378427173655E-5</v>
      </c>
      <c r="AG51" s="10">
        <f t="shared" si="6"/>
        <v>8.7432565702899169E-5</v>
      </c>
      <c r="AH51" s="10">
        <f t="shared" si="7"/>
        <v>8.3712597792062637E-5</v>
      </c>
      <c r="AI51" s="10">
        <f t="shared" si="8"/>
        <v>1.0268780661520085E-4</v>
      </c>
      <c r="AJ51" s="10">
        <f t="shared" si="9"/>
        <v>2.108949738650026E-4</v>
      </c>
      <c r="AK51" s="10">
        <f t="shared" si="10"/>
        <v>7.843982352716283E-4</v>
      </c>
      <c r="AL51" s="10">
        <f t="shared" si="11"/>
        <v>3.6417388637812022E-3</v>
      </c>
    </row>
    <row r="52" spans="1:38" x14ac:dyDescent="0.25">
      <c r="A52" s="5" t="s">
        <v>22</v>
      </c>
      <c r="B52" s="5">
        <v>2013</v>
      </c>
      <c r="C52" s="6" t="str">
        <f t="shared" si="0"/>
        <v>CO-2013</v>
      </c>
      <c r="D52" s="7">
        <v>5066830</v>
      </c>
      <c r="E52" s="7">
        <v>336966.73399999982</v>
      </c>
      <c r="F52" s="7">
        <v>683288.5560000001</v>
      </c>
      <c r="G52" s="7">
        <v>694229.78400000022</v>
      </c>
      <c r="H52" s="7">
        <v>739375.74600000016</v>
      </c>
      <c r="I52" s="7">
        <v>697925.41799999971</v>
      </c>
      <c r="J52" s="7">
        <v>723727.50099999958</v>
      </c>
      <c r="K52" s="7">
        <v>613090.44799999997</v>
      </c>
      <c r="L52" s="7">
        <v>332618.28899999982</v>
      </c>
      <c r="M52" s="7">
        <v>172144.11200000002</v>
      </c>
      <c r="N52" s="7">
        <v>72189.206999999995</v>
      </c>
      <c r="O52" s="20">
        <f t="shared" si="12"/>
        <v>576951.60799999977</v>
      </c>
      <c r="P52" s="5">
        <v>1012</v>
      </c>
      <c r="Q52" s="5">
        <v>120</v>
      </c>
      <c r="R52" s="5">
        <v>60</v>
      </c>
      <c r="S52" s="5">
        <v>60</v>
      </c>
      <c r="T52" s="5">
        <v>60</v>
      </c>
      <c r="U52" s="5">
        <v>60</v>
      </c>
      <c r="V52" s="5">
        <v>60</v>
      </c>
      <c r="W52" s="5">
        <v>72</v>
      </c>
      <c r="X52" s="5">
        <v>66</v>
      </c>
      <c r="Y52" s="5">
        <v>114</v>
      </c>
      <c r="Z52" s="5">
        <v>280</v>
      </c>
      <c r="AA52" s="31">
        <f t="shared" si="13"/>
        <v>460</v>
      </c>
      <c r="AB52" s="10">
        <f t="shared" si="1"/>
        <v>1.9973040342778425E-4</v>
      </c>
      <c r="AC52" s="10">
        <f t="shared" si="2"/>
        <v>3.5611823925622301E-4</v>
      </c>
      <c r="AD52" s="10">
        <f t="shared" si="3"/>
        <v>8.7810632086746077E-5</v>
      </c>
      <c r="AE52" s="10">
        <f t="shared" si="4"/>
        <v>8.6426715451897097E-5</v>
      </c>
      <c r="AF52" s="10">
        <f t="shared" si="5"/>
        <v>8.1149537734498509E-5</v>
      </c>
      <c r="AG52" s="10">
        <f t="shared" si="6"/>
        <v>8.596907126829994E-5</v>
      </c>
      <c r="AH52" s="10">
        <f t="shared" si="7"/>
        <v>8.2904131620113793E-5</v>
      </c>
      <c r="AI52" s="10">
        <f t="shared" si="8"/>
        <v>1.1743781074207831E-4</v>
      </c>
      <c r="AJ52" s="10">
        <f t="shared" si="9"/>
        <v>1.9842564940859291E-4</v>
      </c>
      <c r="AK52" s="10">
        <f t="shared" si="10"/>
        <v>6.622358364484751E-4</v>
      </c>
      <c r="AL52" s="10">
        <f t="shared" si="11"/>
        <v>3.8786961602168594E-3</v>
      </c>
    </row>
    <row r="53" spans="1:38" x14ac:dyDescent="0.25">
      <c r="A53" s="5" t="s">
        <v>22</v>
      </c>
      <c r="B53" s="5">
        <v>2014</v>
      </c>
      <c r="C53" s="6" t="str">
        <f t="shared" si="0"/>
        <v>CO-2014</v>
      </c>
      <c r="D53" s="7">
        <v>5040592</v>
      </c>
      <c r="E53" s="7">
        <v>327905.65800000011</v>
      </c>
      <c r="F53" s="7">
        <v>678666.34199999971</v>
      </c>
      <c r="G53" s="7">
        <v>688226.31900000002</v>
      </c>
      <c r="H53" s="7">
        <v>742924.19700000004</v>
      </c>
      <c r="I53" s="7">
        <v>689738.00499999977</v>
      </c>
      <c r="J53" s="7">
        <v>701609.36300000013</v>
      </c>
      <c r="K53" s="7">
        <v>618569.06500000006</v>
      </c>
      <c r="L53" s="7">
        <v>345345.82100000005</v>
      </c>
      <c r="M53" s="7">
        <v>172295.24000000005</v>
      </c>
      <c r="N53" s="7">
        <v>73396.256999999998</v>
      </c>
      <c r="O53" s="20">
        <f t="shared" si="12"/>
        <v>591037.31800000009</v>
      </c>
      <c r="P53" s="5">
        <v>1065</v>
      </c>
      <c r="Q53" s="5">
        <v>120</v>
      </c>
      <c r="R53" s="5">
        <v>60</v>
      </c>
      <c r="S53" s="5">
        <v>60</v>
      </c>
      <c r="T53" s="5">
        <v>60</v>
      </c>
      <c r="U53" s="5">
        <v>60</v>
      </c>
      <c r="V53" s="5">
        <v>60</v>
      </c>
      <c r="W53" s="5">
        <v>83</v>
      </c>
      <c r="X53" s="5">
        <v>83</v>
      </c>
      <c r="Y53" s="5">
        <v>133</v>
      </c>
      <c r="Z53" s="5">
        <v>286</v>
      </c>
      <c r="AA53" s="31">
        <f t="shared" si="13"/>
        <v>502</v>
      </c>
      <c r="AB53" s="10">
        <f t="shared" si="1"/>
        <v>2.1128470624085424E-4</v>
      </c>
      <c r="AC53" s="10">
        <f t="shared" si="2"/>
        <v>3.6595891858627204E-4</v>
      </c>
      <c r="AD53" s="10">
        <f t="shared" si="3"/>
        <v>8.8408686694528942E-5</v>
      </c>
      <c r="AE53" s="10">
        <f t="shared" si="4"/>
        <v>8.7180624081887218E-5</v>
      </c>
      <c r="AF53" s="10">
        <f t="shared" si="5"/>
        <v>8.0761940777115371E-5</v>
      </c>
      <c r="AG53" s="10">
        <f t="shared" si="6"/>
        <v>8.6989551924139682E-5</v>
      </c>
      <c r="AH53" s="10">
        <f t="shared" si="7"/>
        <v>8.5517672887726253E-5</v>
      </c>
      <c r="AI53" s="10">
        <f t="shared" si="8"/>
        <v>1.3418065127456704E-4</v>
      </c>
      <c r="AJ53" s="10">
        <f t="shared" si="9"/>
        <v>2.4033879940883949E-4</v>
      </c>
      <c r="AK53" s="10">
        <f t="shared" si="10"/>
        <v>7.7193078578375099E-4</v>
      </c>
      <c r="AL53" s="10">
        <f t="shared" si="11"/>
        <v>3.8966564739125594E-3</v>
      </c>
    </row>
    <row r="54" spans="1:38" x14ac:dyDescent="0.25">
      <c r="A54" s="5" t="s">
        <v>22</v>
      </c>
      <c r="B54" s="5">
        <v>2015</v>
      </c>
      <c r="C54" s="6" t="str">
        <f t="shared" si="0"/>
        <v>CO-2015</v>
      </c>
      <c r="D54" s="7">
        <v>5162330</v>
      </c>
      <c r="E54" s="7">
        <v>331074.32999999996</v>
      </c>
      <c r="F54" s="7">
        <v>690865.5280000004</v>
      </c>
      <c r="G54" s="7">
        <v>702934.91299999971</v>
      </c>
      <c r="H54" s="7">
        <v>768552.96400000027</v>
      </c>
      <c r="I54" s="7">
        <v>703694.99899999972</v>
      </c>
      <c r="J54" s="7">
        <v>703617.7030000001</v>
      </c>
      <c r="K54" s="7">
        <v>636849.3879999998</v>
      </c>
      <c r="L54" s="7">
        <v>370677.5830000001</v>
      </c>
      <c r="M54" s="7">
        <v>179829.17900000003</v>
      </c>
      <c r="N54" s="7">
        <v>74365.219000000026</v>
      </c>
      <c r="O54" s="20">
        <f t="shared" si="12"/>
        <v>624871.98100000015</v>
      </c>
      <c r="P54" s="5">
        <v>1065</v>
      </c>
      <c r="Q54" s="5">
        <v>120</v>
      </c>
      <c r="R54" s="5">
        <v>60</v>
      </c>
      <c r="S54" s="5">
        <v>60</v>
      </c>
      <c r="T54" s="5">
        <v>60</v>
      </c>
      <c r="U54" s="5">
        <v>60</v>
      </c>
      <c r="V54" s="5">
        <v>60</v>
      </c>
      <c r="W54" s="5">
        <v>60</v>
      </c>
      <c r="X54" s="5">
        <v>71</v>
      </c>
      <c r="Y54" s="5">
        <v>147</v>
      </c>
      <c r="Z54" s="5">
        <v>307</v>
      </c>
      <c r="AA54" s="31">
        <f t="shared" si="13"/>
        <v>525</v>
      </c>
      <c r="AB54" s="10">
        <f t="shared" si="1"/>
        <v>2.0630219300199715E-4</v>
      </c>
      <c r="AC54" s="10">
        <f t="shared" si="2"/>
        <v>3.6245637044708364E-4</v>
      </c>
      <c r="AD54" s="10">
        <f t="shared" si="3"/>
        <v>8.6847581140276503E-5</v>
      </c>
      <c r="AE54" s="10">
        <f t="shared" si="4"/>
        <v>8.535640909331249E-5</v>
      </c>
      <c r="AF54" s="10">
        <f t="shared" si="5"/>
        <v>7.8068790064545225E-5</v>
      </c>
      <c r="AG54" s="10">
        <f t="shared" si="6"/>
        <v>8.5264212599583963E-5</v>
      </c>
      <c r="AH54" s="10">
        <f t="shared" si="7"/>
        <v>8.5273579309018597E-5</v>
      </c>
      <c r="AI54" s="10">
        <f t="shared" si="8"/>
        <v>9.4213798632087275E-5</v>
      </c>
      <c r="AJ54" s="10">
        <f t="shared" si="9"/>
        <v>1.9154112160054735E-4</v>
      </c>
      <c r="AK54" s="10">
        <f t="shared" si="10"/>
        <v>8.1744242406845433E-4</v>
      </c>
      <c r="AL54" s="10">
        <f t="shared" si="11"/>
        <v>4.1282739986283085E-3</v>
      </c>
    </row>
    <row r="55" spans="1:38" x14ac:dyDescent="0.25">
      <c r="A55" s="5" t="s">
        <v>22</v>
      </c>
      <c r="B55" s="5">
        <v>2016</v>
      </c>
      <c r="C55" s="6" t="str">
        <f t="shared" si="0"/>
        <v>CO-2016</v>
      </c>
      <c r="D55" s="7">
        <v>5226520</v>
      </c>
      <c r="E55" s="7">
        <v>327758.6339999999</v>
      </c>
      <c r="F55" s="7">
        <v>690305.36399999971</v>
      </c>
      <c r="G55" s="7">
        <v>707081.68700000027</v>
      </c>
      <c r="H55" s="7">
        <v>782385.90900000022</v>
      </c>
      <c r="I55" s="7">
        <v>709751.50399999972</v>
      </c>
      <c r="J55" s="7">
        <v>700049.29499999958</v>
      </c>
      <c r="K55" s="7">
        <v>651793.321</v>
      </c>
      <c r="L55" s="7">
        <v>396733.64</v>
      </c>
      <c r="M55" s="7">
        <v>185165.53899999996</v>
      </c>
      <c r="N55" s="7">
        <v>75474.670999999988</v>
      </c>
      <c r="O55" s="20">
        <f t="shared" si="12"/>
        <v>657373.85</v>
      </c>
      <c r="P55" s="5">
        <v>956</v>
      </c>
      <c r="Q55" s="5">
        <v>120</v>
      </c>
      <c r="R55" s="5">
        <v>60</v>
      </c>
      <c r="S55" s="5">
        <v>60</v>
      </c>
      <c r="T55" s="5">
        <v>60</v>
      </c>
      <c r="U55" s="5">
        <v>60</v>
      </c>
      <c r="V55" s="5">
        <v>60</v>
      </c>
      <c r="W55" s="5">
        <v>67</v>
      </c>
      <c r="X55" s="5">
        <v>75</v>
      </c>
      <c r="Y55" s="5">
        <v>104</v>
      </c>
      <c r="Z55" s="5">
        <v>230</v>
      </c>
      <c r="AA55" s="31">
        <f t="shared" si="13"/>
        <v>409</v>
      </c>
      <c r="AB55" s="10">
        <f t="shared" si="1"/>
        <v>1.8291329603636837E-4</v>
      </c>
      <c r="AC55" s="10">
        <f t="shared" si="2"/>
        <v>3.6612307824055682E-4</v>
      </c>
      <c r="AD55" s="10">
        <f t="shared" si="3"/>
        <v>8.6918055586773666E-5</v>
      </c>
      <c r="AE55" s="10">
        <f t="shared" si="4"/>
        <v>8.4855825151641893E-5</v>
      </c>
      <c r="AF55" s="10">
        <f t="shared" si="5"/>
        <v>7.6688497721908726E-5</v>
      </c>
      <c r="AG55" s="10">
        <f t="shared" si="6"/>
        <v>8.453662959761763E-5</v>
      </c>
      <c r="AH55" s="10">
        <f t="shared" si="7"/>
        <v>8.5708250016879216E-5</v>
      </c>
      <c r="AI55" s="10">
        <f t="shared" si="8"/>
        <v>1.0279332089074905E-4</v>
      </c>
      <c r="AJ55" s="10">
        <f t="shared" si="9"/>
        <v>1.8904371204821451E-4</v>
      </c>
      <c r="AK55" s="10">
        <f t="shared" si="10"/>
        <v>5.616595861284967E-4</v>
      </c>
      <c r="AL55" s="10">
        <f t="shared" si="11"/>
        <v>3.0473799614177855E-3</v>
      </c>
    </row>
    <row r="56" spans="1:38" x14ac:dyDescent="0.25">
      <c r="A56" s="5" t="s">
        <v>22</v>
      </c>
      <c r="B56" s="5">
        <v>2017</v>
      </c>
      <c r="C56" s="6" t="str">
        <f t="shared" si="0"/>
        <v>CO-2017</v>
      </c>
      <c r="D56" s="7">
        <v>5273117</v>
      </c>
      <c r="E56" s="7">
        <v>322790</v>
      </c>
      <c r="F56" s="7">
        <v>679209</v>
      </c>
      <c r="G56" s="7">
        <v>732272</v>
      </c>
      <c r="H56" s="7">
        <v>786858</v>
      </c>
      <c r="I56" s="7">
        <v>699962</v>
      </c>
      <c r="J56" s="7">
        <v>686121</v>
      </c>
      <c r="K56" s="7">
        <v>657660</v>
      </c>
      <c r="L56" s="7">
        <v>423589</v>
      </c>
      <c r="M56" s="7">
        <v>199032</v>
      </c>
      <c r="N56" s="7">
        <v>85624</v>
      </c>
      <c r="O56" s="20">
        <f t="shared" si="12"/>
        <v>708245</v>
      </c>
      <c r="P56" s="5">
        <v>996</v>
      </c>
      <c r="Q56" s="5">
        <v>120</v>
      </c>
      <c r="R56" s="5">
        <v>60</v>
      </c>
      <c r="S56" s="5">
        <v>60</v>
      </c>
      <c r="T56" s="5">
        <v>60</v>
      </c>
      <c r="U56" s="5">
        <v>60</v>
      </c>
      <c r="V56" s="5">
        <v>60</v>
      </c>
      <c r="W56" s="5">
        <v>82</v>
      </c>
      <c r="X56" s="5">
        <v>83</v>
      </c>
      <c r="Y56" s="5">
        <v>105</v>
      </c>
      <c r="Z56" s="5">
        <v>246</v>
      </c>
      <c r="AA56" s="31">
        <f t="shared" si="13"/>
        <v>434</v>
      </c>
      <c r="AB56" s="10">
        <f t="shared" si="1"/>
        <v>1.8888259069540844E-4</v>
      </c>
      <c r="AC56" s="10">
        <f t="shared" si="2"/>
        <v>3.7175872858514824E-4</v>
      </c>
      <c r="AD56" s="10">
        <f t="shared" si="3"/>
        <v>8.8338052057614072E-5</v>
      </c>
      <c r="AE56" s="10">
        <f t="shared" si="4"/>
        <v>8.1936766665938345E-5</v>
      </c>
      <c r="AF56" s="10">
        <f t="shared" si="5"/>
        <v>7.6252640247668577E-5</v>
      </c>
      <c r="AG56" s="10">
        <f t="shared" si="6"/>
        <v>8.5718939028118672E-5</v>
      </c>
      <c r="AH56" s="10">
        <f t="shared" si="7"/>
        <v>8.7448132326513835E-5</v>
      </c>
      <c r="AI56" s="10">
        <f t="shared" si="8"/>
        <v>1.2468448742511328E-4</v>
      </c>
      <c r="AJ56" s="10">
        <f t="shared" si="9"/>
        <v>1.9594465389800018E-4</v>
      </c>
      <c r="AK56" s="10">
        <f t="shared" si="10"/>
        <v>5.2755335825394913E-4</v>
      </c>
      <c r="AL56" s="10">
        <f t="shared" si="11"/>
        <v>2.8730262543212185E-3</v>
      </c>
    </row>
    <row r="57" spans="1:38" x14ac:dyDescent="0.25">
      <c r="A57" s="5" t="s">
        <v>23</v>
      </c>
      <c r="B57" s="5">
        <v>2009</v>
      </c>
      <c r="C57" s="6" t="str">
        <f t="shared" si="0"/>
        <v>CT-2009</v>
      </c>
      <c r="D57" s="7">
        <v>3494487</v>
      </c>
      <c r="E57" s="7">
        <v>212558.02899999998</v>
      </c>
      <c r="F57" s="7">
        <v>459486.46100000007</v>
      </c>
      <c r="G57" s="7">
        <v>478043.67699999997</v>
      </c>
      <c r="H57" s="7">
        <v>403268.70999999996</v>
      </c>
      <c r="I57" s="7">
        <v>519801.315</v>
      </c>
      <c r="J57" s="7">
        <v>548351.92500000005</v>
      </c>
      <c r="K57" s="7">
        <v>397044.58799999999</v>
      </c>
      <c r="L57" s="7">
        <v>233949.85399999999</v>
      </c>
      <c r="M57" s="7">
        <v>164920.69399999999</v>
      </c>
      <c r="N57" s="7">
        <v>77304.618000000002</v>
      </c>
      <c r="O57" s="20">
        <f t="shared" si="12"/>
        <v>476175.16599999997</v>
      </c>
      <c r="P57" s="5">
        <v>1146</v>
      </c>
      <c r="Q57" s="5">
        <v>120</v>
      </c>
      <c r="R57" s="5">
        <v>60</v>
      </c>
      <c r="S57" s="5">
        <v>60</v>
      </c>
      <c r="T57" s="5">
        <v>60</v>
      </c>
      <c r="U57" s="5">
        <v>60</v>
      </c>
      <c r="V57" s="5">
        <v>60</v>
      </c>
      <c r="W57" s="5">
        <v>60</v>
      </c>
      <c r="X57" s="5">
        <v>67</v>
      </c>
      <c r="Y57" s="5">
        <v>175</v>
      </c>
      <c r="Z57" s="5">
        <v>364</v>
      </c>
      <c r="AA57" s="31">
        <f t="shared" si="13"/>
        <v>606</v>
      </c>
      <c r="AB57" s="10">
        <f t="shared" si="1"/>
        <v>3.2794513186055633E-4</v>
      </c>
      <c r="AC57" s="10">
        <f t="shared" si="2"/>
        <v>5.6455171589872056E-4</v>
      </c>
      <c r="AD57" s="10">
        <f t="shared" si="3"/>
        <v>1.3058056132800829E-4</v>
      </c>
      <c r="AE57" s="10">
        <f t="shared" si="4"/>
        <v>1.2551154400061232E-4</v>
      </c>
      <c r="AF57" s="10">
        <f t="shared" si="5"/>
        <v>1.4878416924536496E-4</v>
      </c>
      <c r="AG57" s="10">
        <f t="shared" si="6"/>
        <v>1.154287191443523E-4</v>
      </c>
      <c r="AH57" s="10">
        <f t="shared" si="7"/>
        <v>1.0941878247258819E-4</v>
      </c>
      <c r="AI57" s="10">
        <f t="shared" si="8"/>
        <v>1.5111652900807202E-4</v>
      </c>
      <c r="AJ57" s="10">
        <f t="shared" si="9"/>
        <v>2.8638615863380706E-4</v>
      </c>
      <c r="AK57" s="10">
        <f t="shared" si="10"/>
        <v>1.0611160780101981E-3</v>
      </c>
      <c r="AL57" s="10">
        <f t="shared" si="11"/>
        <v>4.7086449609000068E-3</v>
      </c>
    </row>
    <row r="58" spans="1:38" x14ac:dyDescent="0.25">
      <c r="A58" s="5" t="s">
        <v>23</v>
      </c>
      <c r="B58" s="5">
        <v>2010</v>
      </c>
      <c r="C58" s="6" t="str">
        <f t="shared" si="0"/>
        <v>CT-2010</v>
      </c>
      <c r="D58" s="7">
        <v>3545837</v>
      </c>
      <c r="E58" s="7">
        <v>205283.99900000001</v>
      </c>
      <c r="F58" s="7">
        <v>468081.70400000009</v>
      </c>
      <c r="G58" s="7">
        <v>474259.14500000002</v>
      </c>
      <c r="H58" s="7">
        <v>410857.38199999998</v>
      </c>
      <c r="I58" s="7">
        <v>512567.81</v>
      </c>
      <c r="J58" s="7">
        <v>564174.88900000008</v>
      </c>
      <c r="K58" s="7">
        <v>419799.91</v>
      </c>
      <c r="L58" s="7">
        <v>239997.74699999997</v>
      </c>
      <c r="M58" s="7">
        <v>171018.71299999999</v>
      </c>
      <c r="N58" s="7">
        <v>80632.789000000004</v>
      </c>
      <c r="O58" s="20">
        <f t="shared" si="12"/>
        <v>491649.24899999995</v>
      </c>
      <c r="P58" s="5">
        <v>1069</v>
      </c>
      <c r="Q58" s="5">
        <v>120</v>
      </c>
      <c r="R58" s="5">
        <v>60</v>
      </c>
      <c r="S58" s="5">
        <v>60</v>
      </c>
      <c r="T58" s="5">
        <v>60</v>
      </c>
      <c r="U58" s="5">
        <v>60</v>
      </c>
      <c r="V58" s="5">
        <v>60</v>
      </c>
      <c r="W58" s="5">
        <v>60</v>
      </c>
      <c r="X58" s="5">
        <v>70</v>
      </c>
      <c r="Y58" s="5">
        <v>120</v>
      </c>
      <c r="Z58" s="5">
        <v>339</v>
      </c>
      <c r="AA58" s="31">
        <f t="shared" si="13"/>
        <v>529</v>
      </c>
      <c r="AB58" s="10">
        <f t="shared" si="1"/>
        <v>3.0148029929181742E-4</v>
      </c>
      <c r="AC58" s="10">
        <f t="shared" si="2"/>
        <v>5.845560325429942E-4</v>
      </c>
      <c r="AD58" s="10">
        <f t="shared" si="3"/>
        <v>1.281827499072683E-4</v>
      </c>
      <c r="AE58" s="10">
        <f t="shared" si="4"/>
        <v>1.2651311130753209E-4</v>
      </c>
      <c r="AF58" s="10">
        <f t="shared" si="5"/>
        <v>1.4603607633366072E-4</v>
      </c>
      <c r="AG58" s="10">
        <f t="shared" si="6"/>
        <v>1.1705768257277022E-4</v>
      </c>
      <c r="AH58" s="10">
        <f t="shared" si="7"/>
        <v>1.0635000098347161E-4</v>
      </c>
      <c r="AI58" s="10">
        <f t="shared" si="8"/>
        <v>1.4292523311879702E-4</v>
      </c>
      <c r="AJ58" s="10">
        <f t="shared" si="9"/>
        <v>2.9166940471320342E-4</v>
      </c>
      <c r="AK58" s="10">
        <f t="shared" si="10"/>
        <v>7.0167759945661623E-4</v>
      </c>
      <c r="AL58" s="10">
        <f t="shared" si="11"/>
        <v>4.2042450001326384E-3</v>
      </c>
    </row>
    <row r="59" spans="1:38" x14ac:dyDescent="0.25">
      <c r="A59" s="5" t="s">
        <v>23</v>
      </c>
      <c r="B59" s="5">
        <v>2011</v>
      </c>
      <c r="C59" s="6" t="str">
        <f t="shared" si="0"/>
        <v>CT-2011</v>
      </c>
      <c r="D59" s="7">
        <v>3558172</v>
      </c>
      <c r="E59" s="7">
        <v>203157.07199999999</v>
      </c>
      <c r="F59" s="7">
        <v>463028.13099999999</v>
      </c>
      <c r="G59" s="7">
        <v>477078.43899999995</v>
      </c>
      <c r="H59" s="7">
        <v>414807.14800000004</v>
      </c>
      <c r="I59" s="7">
        <v>497351.57299999997</v>
      </c>
      <c r="J59" s="7">
        <v>568458.89300000004</v>
      </c>
      <c r="K59" s="7">
        <v>431497.94</v>
      </c>
      <c r="L59" s="7">
        <v>248604.04199999999</v>
      </c>
      <c r="M59" s="7">
        <v>166614.00900000002</v>
      </c>
      <c r="N59" s="7">
        <v>84415.731</v>
      </c>
      <c r="O59" s="20">
        <f t="shared" si="12"/>
        <v>499633.78200000001</v>
      </c>
      <c r="P59" s="5">
        <v>1154</v>
      </c>
      <c r="Q59" s="5">
        <v>120</v>
      </c>
      <c r="R59" s="5">
        <v>60</v>
      </c>
      <c r="S59" s="5">
        <v>60</v>
      </c>
      <c r="T59" s="5">
        <v>60</v>
      </c>
      <c r="U59" s="5">
        <v>60</v>
      </c>
      <c r="V59" s="5">
        <v>60</v>
      </c>
      <c r="W59" s="5">
        <v>60</v>
      </c>
      <c r="X59" s="5">
        <v>60</v>
      </c>
      <c r="Y59" s="5">
        <v>139</v>
      </c>
      <c r="Z59" s="5">
        <v>415</v>
      </c>
      <c r="AA59" s="31">
        <f t="shared" si="13"/>
        <v>614</v>
      </c>
      <c r="AB59" s="10">
        <f t="shared" si="1"/>
        <v>3.2432383819556786E-4</v>
      </c>
      <c r="AC59" s="10">
        <f t="shared" si="2"/>
        <v>5.9067596721417608E-4</v>
      </c>
      <c r="AD59" s="10">
        <f t="shared" si="3"/>
        <v>1.2958175968794431E-4</v>
      </c>
      <c r="AE59" s="10">
        <f t="shared" si="4"/>
        <v>1.2576548235079642E-4</v>
      </c>
      <c r="AF59" s="10">
        <f t="shared" si="5"/>
        <v>1.4464553055387559E-4</v>
      </c>
      <c r="AG59" s="10">
        <f t="shared" si="6"/>
        <v>1.2063900720788512E-4</v>
      </c>
      <c r="AH59" s="10">
        <f t="shared" si="7"/>
        <v>1.055485290824714E-4</v>
      </c>
      <c r="AI59" s="10">
        <f t="shared" si="8"/>
        <v>1.3905049002087936E-4</v>
      </c>
      <c r="AJ59" s="10">
        <f t="shared" si="9"/>
        <v>2.413476447016095E-4</v>
      </c>
      <c r="AK59" s="10">
        <f t="shared" si="10"/>
        <v>8.3426358224175483E-4</v>
      </c>
      <c r="AL59" s="10">
        <f t="shared" si="11"/>
        <v>4.9161453094565986E-3</v>
      </c>
    </row>
    <row r="60" spans="1:38" x14ac:dyDescent="0.25">
      <c r="A60" s="5" t="s">
        <v>23</v>
      </c>
      <c r="B60" s="5">
        <v>2012</v>
      </c>
      <c r="C60" s="6" t="str">
        <f t="shared" si="0"/>
        <v>CT-2012</v>
      </c>
      <c r="D60" s="7">
        <v>3572213</v>
      </c>
      <c r="E60" s="7">
        <v>199318.37699999998</v>
      </c>
      <c r="F60" s="7">
        <v>458918.10799999995</v>
      </c>
      <c r="G60" s="7">
        <v>479176.98499999993</v>
      </c>
      <c r="H60" s="7">
        <v>420884.95999999996</v>
      </c>
      <c r="I60" s="7">
        <v>485113.86600000004</v>
      </c>
      <c r="J60" s="7">
        <v>569386.64899999998</v>
      </c>
      <c r="K60" s="7">
        <v>444154.76499999996</v>
      </c>
      <c r="L60" s="7">
        <v>258418.13399999999</v>
      </c>
      <c r="M60" s="7">
        <v>167108.36599999998</v>
      </c>
      <c r="N60" s="7">
        <v>84749.743999999992</v>
      </c>
      <c r="O60" s="20">
        <f t="shared" si="12"/>
        <v>510276.24400000001</v>
      </c>
      <c r="P60" s="5">
        <v>1050</v>
      </c>
      <c r="Q60" s="5">
        <v>120</v>
      </c>
      <c r="R60" s="5">
        <v>60</v>
      </c>
      <c r="S60" s="5">
        <v>60</v>
      </c>
      <c r="T60" s="5">
        <v>60</v>
      </c>
      <c r="U60" s="5">
        <v>60</v>
      </c>
      <c r="V60" s="5">
        <v>60</v>
      </c>
      <c r="W60" s="5">
        <v>60</v>
      </c>
      <c r="X60" s="5">
        <v>60</v>
      </c>
      <c r="Y60" s="5">
        <v>133</v>
      </c>
      <c r="Z60" s="5">
        <v>317</v>
      </c>
      <c r="AA60" s="31">
        <f t="shared" si="13"/>
        <v>510</v>
      </c>
      <c r="AB60" s="10">
        <f t="shared" si="1"/>
        <v>2.9393544001995401E-4</v>
      </c>
      <c r="AC60" s="10">
        <f t="shared" si="2"/>
        <v>6.0205186198159747E-4</v>
      </c>
      <c r="AD60" s="10">
        <f t="shared" si="3"/>
        <v>1.3074228049419223E-4</v>
      </c>
      <c r="AE60" s="10">
        <f t="shared" si="4"/>
        <v>1.2521469494199521E-4</v>
      </c>
      <c r="AF60" s="10">
        <f t="shared" si="5"/>
        <v>1.4255676895653387E-4</v>
      </c>
      <c r="AG60" s="10">
        <f t="shared" si="6"/>
        <v>1.2368230266170127E-4</v>
      </c>
      <c r="AH60" s="10">
        <f t="shared" si="7"/>
        <v>1.0537654879224258E-4</v>
      </c>
      <c r="AI60" s="10">
        <f t="shared" si="8"/>
        <v>1.3508804751875172E-4</v>
      </c>
      <c r="AJ60" s="10">
        <f t="shared" si="9"/>
        <v>2.32181848352794E-4</v>
      </c>
      <c r="AK60" s="10">
        <f t="shared" si="10"/>
        <v>7.9589073356147843E-4</v>
      </c>
      <c r="AL60" s="10">
        <f t="shared" si="11"/>
        <v>3.740424277859766E-3</v>
      </c>
    </row>
    <row r="61" spans="1:38" x14ac:dyDescent="0.25">
      <c r="A61" s="5" t="s">
        <v>23</v>
      </c>
      <c r="B61" s="5">
        <v>2013</v>
      </c>
      <c r="C61" s="6" t="str">
        <f t="shared" si="0"/>
        <v>CT-2013</v>
      </c>
      <c r="D61" s="7">
        <v>3583561</v>
      </c>
      <c r="E61" s="7">
        <v>197304.91999999998</v>
      </c>
      <c r="F61" s="7">
        <v>456704.39100000006</v>
      </c>
      <c r="G61" s="7">
        <v>485144.57699999999</v>
      </c>
      <c r="H61" s="7">
        <v>427408.02799999999</v>
      </c>
      <c r="I61" s="7">
        <v>469068.08099999995</v>
      </c>
      <c r="J61" s="7">
        <v>568017.80499999993</v>
      </c>
      <c r="K61" s="7">
        <v>457295.72200000007</v>
      </c>
      <c r="L61" s="7">
        <v>269149.79800000001</v>
      </c>
      <c r="M61" s="7">
        <v>163767.89499999999</v>
      </c>
      <c r="N61" s="7">
        <v>86889.545999999988</v>
      </c>
      <c r="O61" s="20">
        <f t="shared" si="12"/>
        <v>519807.23899999994</v>
      </c>
      <c r="P61" s="5">
        <v>1092</v>
      </c>
      <c r="Q61" s="5">
        <v>120</v>
      </c>
      <c r="R61" s="5">
        <v>60</v>
      </c>
      <c r="S61" s="5">
        <v>60</v>
      </c>
      <c r="T61" s="5">
        <v>60</v>
      </c>
      <c r="U61" s="5">
        <v>60</v>
      </c>
      <c r="V61" s="5">
        <v>60</v>
      </c>
      <c r="W61" s="5">
        <v>60</v>
      </c>
      <c r="X61" s="5">
        <v>66</v>
      </c>
      <c r="Y61" s="5">
        <v>109</v>
      </c>
      <c r="Z61" s="5">
        <v>377</v>
      </c>
      <c r="AA61" s="31">
        <f t="shared" si="13"/>
        <v>552</v>
      </c>
      <c r="AB61" s="10">
        <f t="shared" si="1"/>
        <v>3.0472482539016358E-4</v>
      </c>
      <c r="AC61" s="10">
        <f t="shared" si="2"/>
        <v>6.0819568006717734E-4</v>
      </c>
      <c r="AD61" s="10">
        <f t="shared" si="3"/>
        <v>1.3137600860071432E-4</v>
      </c>
      <c r="AE61" s="10">
        <f t="shared" si="4"/>
        <v>1.2367447322821461E-4</v>
      </c>
      <c r="AF61" s="10">
        <f t="shared" si="5"/>
        <v>1.4038107866331419E-4</v>
      </c>
      <c r="AG61" s="10">
        <f t="shared" si="6"/>
        <v>1.2791320158064647E-4</v>
      </c>
      <c r="AH61" s="10">
        <f t="shared" si="7"/>
        <v>1.0563049163573316E-4</v>
      </c>
      <c r="AI61" s="10">
        <f t="shared" si="8"/>
        <v>1.3120612573760309E-4</v>
      </c>
      <c r="AJ61" s="10">
        <f t="shared" si="9"/>
        <v>2.4521660610720574E-4</v>
      </c>
      <c r="AK61" s="10">
        <f t="shared" si="10"/>
        <v>6.6557611917769362E-4</v>
      </c>
      <c r="AL61" s="10">
        <f t="shared" si="11"/>
        <v>4.3388418671217368E-3</v>
      </c>
    </row>
    <row r="62" spans="1:38" x14ac:dyDescent="0.25">
      <c r="A62" s="5" t="s">
        <v>23</v>
      </c>
      <c r="B62" s="5">
        <v>2014</v>
      </c>
      <c r="C62" s="6" t="str">
        <f t="shared" si="0"/>
        <v>CT-2014</v>
      </c>
      <c r="D62" s="7">
        <v>3592053</v>
      </c>
      <c r="E62" s="7">
        <v>194081.70499999999</v>
      </c>
      <c r="F62" s="7">
        <v>453491.70200000011</v>
      </c>
      <c r="G62" s="7">
        <v>489989.38800000004</v>
      </c>
      <c r="H62" s="7">
        <v>433442.86000000004</v>
      </c>
      <c r="I62" s="7">
        <v>459871.28799999994</v>
      </c>
      <c r="J62" s="7">
        <v>564044.85899999994</v>
      </c>
      <c r="K62" s="7">
        <v>469398.27200000006</v>
      </c>
      <c r="L62" s="7">
        <v>281209.196</v>
      </c>
      <c r="M62" s="7">
        <v>163445.33199999999</v>
      </c>
      <c r="N62" s="7">
        <v>86810.755999999994</v>
      </c>
      <c r="O62" s="20">
        <f t="shared" si="12"/>
        <v>531465.28399999999</v>
      </c>
      <c r="P62" s="5">
        <v>1107</v>
      </c>
      <c r="Q62" s="5">
        <v>120</v>
      </c>
      <c r="R62" s="5">
        <v>60</v>
      </c>
      <c r="S62" s="5">
        <v>60</v>
      </c>
      <c r="T62" s="5">
        <v>60</v>
      </c>
      <c r="U62" s="5">
        <v>60</v>
      </c>
      <c r="V62" s="5">
        <v>60</v>
      </c>
      <c r="W62" s="5">
        <v>60</v>
      </c>
      <c r="X62" s="5">
        <v>75</v>
      </c>
      <c r="Y62" s="5">
        <v>128</v>
      </c>
      <c r="Z62" s="5">
        <v>364</v>
      </c>
      <c r="AA62" s="31">
        <f t="shared" si="13"/>
        <v>567</v>
      </c>
      <c r="AB62" s="10">
        <f t="shared" si="1"/>
        <v>3.0818030802997617E-4</v>
      </c>
      <c r="AC62" s="10">
        <f t="shared" si="2"/>
        <v>6.1829629948891886E-4</v>
      </c>
      <c r="AD62" s="10">
        <f t="shared" si="3"/>
        <v>1.3230672079640388E-4</v>
      </c>
      <c r="AE62" s="10">
        <f t="shared" si="4"/>
        <v>1.2245163154431417E-4</v>
      </c>
      <c r="AF62" s="10">
        <f t="shared" si="5"/>
        <v>1.3842655061845982E-4</v>
      </c>
      <c r="AG62" s="10">
        <f t="shared" si="6"/>
        <v>1.3047128961006152E-4</v>
      </c>
      <c r="AH62" s="10">
        <f t="shared" si="7"/>
        <v>1.0637451798847085E-4</v>
      </c>
      <c r="AI62" s="10">
        <f t="shared" si="8"/>
        <v>1.278232230049624E-4</v>
      </c>
      <c r="AJ62" s="10">
        <f t="shared" si="9"/>
        <v>2.6670536051744196E-4</v>
      </c>
      <c r="AK62" s="10">
        <f t="shared" si="10"/>
        <v>7.8313646791699143E-4</v>
      </c>
      <c r="AL62" s="10">
        <f t="shared" si="11"/>
        <v>4.1930287993344976E-3</v>
      </c>
    </row>
    <row r="63" spans="1:38" x14ac:dyDescent="0.25">
      <c r="A63" s="5" t="s">
        <v>23</v>
      </c>
      <c r="B63" s="5">
        <v>2015</v>
      </c>
      <c r="C63" s="6" t="str">
        <f t="shared" si="0"/>
        <v>CT-2015</v>
      </c>
      <c r="D63" s="7">
        <v>3593222</v>
      </c>
      <c r="E63" s="7">
        <v>191428.15599999999</v>
      </c>
      <c r="F63" s="7">
        <v>447137.47500000009</v>
      </c>
      <c r="G63" s="7">
        <v>494068.23699999996</v>
      </c>
      <c r="H63" s="7">
        <v>437346.90099999995</v>
      </c>
      <c r="I63" s="7">
        <v>449396.44099999993</v>
      </c>
      <c r="J63" s="7">
        <v>555610.25200000009</v>
      </c>
      <c r="K63" s="7">
        <v>478011.77999999997</v>
      </c>
      <c r="L63" s="7">
        <v>292294.24699999997</v>
      </c>
      <c r="M63" s="7">
        <v>162165.48300000004</v>
      </c>
      <c r="N63" s="7">
        <v>87955.889999999985</v>
      </c>
      <c r="O63" s="20">
        <f t="shared" si="12"/>
        <v>542415.62</v>
      </c>
      <c r="P63" s="5">
        <v>1158</v>
      </c>
      <c r="Q63" s="5">
        <v>120</v>
      </c>
      <c r="R63" s="5">
        <v>60</v>
      </c>
      <c r="S63" s="5">
        <v>60</v>
      </c>
      <c r="T63" s="5">
        <v>60</v>
      </c>
      <c r="U63" s="5">
        <v>60</v>
      </c>
      <c r="V63" s="5">
        <v>60</v>
      </c>
      <c r="W63" s="5">
        <v>60</v>
      </c>
      <c r="X63" s="5">
        <v>69</v>
      </c>
      <c r="Y63" s="5">
        <v>152</v>
      </c>
      <c r="Z63" s="5">
        <v>397</v>
      </c>
      <c r="AA63" s="31">
        <f t="shared" si="13"/>
        <v>618</v>
      </c>
      <c r="AB63" s="10">
        <f t="shared" si="1"/>
        <v>3.2227343593020413E-4</v>
      </c>
      <c r="AC63" s="10">
        <f t="shared" si="2"/>
        <v>6.268670320368129E-4</v>
      </c>
      <c r="AD63" s="10">
        <f t="shared" si="3"/>
        <v>1.3418691868759153E-4</v>
      </c>
      <c r="AE63" s="10">
        <f t="shared" si="4"/>
        <v>1.214407150808199E-4</v>
      </c>
      <c r="AF63" s="10">
        <f t="shared" si="5"/>
        <v>1.3719086579282749E-4</v>
      </c>
      <c r="AG63" s="10">
        <f t="shared" si="6"/>
        <v>1.335124058091951E-4</v>
      </c>
      <c r="AH63" s="10">
        <f t="shared" si="7"/>
        <v>1.0798936805795296E-4</v>
      </c>
      <c r="AI63" s="10">
        <f t="shared" si="8"/>
        <v>1.2551991919529683E-4</v>
      </c>
      <c r="AJ63" s="10">
        <f t="shared" si="9"/>
        <v>2.3606348981613726E-4</v>
      </c>
      <c r="AK63" s="10">
        <f t="shared" si="10"/>
        <v>9.3731413854574689E-4</v>
      </c>
      <c r="AL63" s="10">
        <f t="shared" si="11"/>
        <v>4.5136260914419727E-3</v>
      </c>
    </row>
    <row r="64" spans="1:38" x14ac:dyDescent="0.25">
      <c r="A64" s="5" t="s">
        <v>23</v>
      </c>
      <c r="B64" s="5">
        <v>2016</v>
      </c>
      <c r="C64" s="6" t="str">
        <f t="shared" si="0"/>
        <v>CT-2016</v>
      </c>
      <c r="D64" s="7">
        <v>3588570</v>
      </c>
      <c r="E64" s="7">
        <v>188741.39800000002</v>
      </c>
      <c r="F64" s="7">
        <v>439800.21500000003</v>
      </c>
      <c r="G64" s="7">
        <v>494764.12300000002</v>
      </c>
      <c r="H64" s="7">
        <v>438606.065</v>
      </c>
      <c r="I64" s="7">
        <v>439966.12500000006</v>
      </c>
      <c r="J64" s="7">
        <v>546335.86200000008</v>
      </c>
      <c r="K64" s="7">
        <v>488884.00199999998</v>
      </c>
      <c r="L64" s="7">
        <v>303525.87199999997</v>
      </c>
      <c r="M64" s="7">
        <v>162787.73599999998</v>
      </c>
      <c r="N64" s="7">
        <v>87324.955000000002</v>
      </c>
      <c r="O64" s="20">
        <f t="shared" si="12"/>
        <v>553638.56299999997</v>
      </c>
      <c r="P64" s="5">
        <v>1024</v>
      </c>
      <c r="Q64" s="5">
        <v>120</v>
      </c>
      <c r="R64" s="5">
        <v>60</v>
      </c>
      <c r="S64" s="5">
        <v>60</v>
      </c>
      <c r="T64" s="5">
        <v>60</v>
      </c>
      <c r="U64" s="5">
        <v>60</v>
      </c>
      <c r="V64" s="5">
        <v>60</v>
      </c>
      <c r="W64" s="5">
        <v>60</v>
      </c>
      <c r="X64" s="5">
        <v>60</v>
      </c>
      <c r="Y64" s="5">
        <v>117</v>
      </c>
      <c r="Z64" s="5">
        <v>307</v>
      </c>
      <c r="AA64" s="31">
        <f t="shared" si="13"/>
        <v>484</v>
      </c>
      <c r="AB64" s="10">
        <f t="shared" si="1"/>
        <v>2.8535043206625481E-4</v>
      </c>
      <c r="AC64" s="10">
        <f t="shared" si="2"/>
        <v>6.3579056461158558E-4</v>
      </c>
      <c r="AD64" s="10">
        <f t="shared" si="3"/>
        <v>1.3642558132901322E-4</v>
      </c>
      <c r="AE64" s="10">
        <f t="shared" si="4"/>
        <v>1.2126990865099569E-4</v>
      </c>
      <c r="AF64" s="10">
        <f t="shared" si="5"/>
        <v>1.3679701396741972E-4</v>
      </c>
      <c r="AG64" s="10">
        <f t="shared" si="6"/>
        <v>1.3637413562237317E-4</v>
      </c>
      <c r="AH64" s="10">
        <f t="shared" si="7"/>
        <v>1.0982255453697453E-4</v>
      </c>
      <c r="AI64" s="10">
        <f t="shared" si="8"/>
        <v>1.227284995101967E-4</v>
      </c>
      <c r="AJ64" s="10">
        <f t="shared" si="9"/>
        <v>1.9767672391367023E-4</v>
      </c>
      <c r="AK64" s="10">
        <f t="shared" si="10"/>
        <v>7.1872736162385115E-4</v>
      </c>
      <c r="AL64" s="10">
        <f t="shared" si="11"/>
        <v>3.5156044454875469E-3</v>
      </c>
    </row>
    <row r="65" spans="1:38" x14ac:dyDescent="0.25">
      <c r="A65" s="5" t="s">
        <v>23</v>
      </c>
      <c r="B65" s="5">
        <v>2017</v>
      </c>
      <c r="C65" s="6" t="str">
        <f t="shared" si="0"/>
        <v>CT-2017</v>
      </c>
      <c r="D65" s="7">
        <v>3594478</v>
      </c>
      <c r="E65" s="7">
        <v>186188</v>
      </c>
      <c r="F65" s="7">
        <v>432367</v>
      </c>
      <c r="G65" s="7">
        <v>495626</v>
      </c>
      <c r="H65" s="7">
        <v>439239</v>
      </c>
      <c r="I65" s="7">
        <v>433401</v>
      </c>
      <c r="J65" s="7">
        <v>535611</v>
      </c>
      <c r="K65" s="7">
        <v>496289</v>
      </c>
      <c r="L65" s="7">
        <v>318515</v>
      </c>
      <c r="M65" s="7">
        <v>167133</v>
      </c>
      <c r="N65" s="7">
        <v>90109</v>
      </c>
      <c r="O65" s="20">
        <f t="shared" si="12"/>
        <v>575757</v>
      </c>
      <c r="P65" s="5">
        <v>1137</v>
      </c>
      <c r="Q65" s="5">
        <v>120</v>
      </c>
      <c r="R65" s="5">
        <v>60</v>
      </c>
      <c r="S65" s="5">
        <v>60</v>
      </c>
      <c r="T65" s="5">
        <v>60</v>
      </c>
      <c r="U65" s="5">
        <v>60</v>
      </c>
      <c r="V65" s="5">
        <v>60</v>
      </c>
      <c r="W65" s="5">
        <v>65</v>
      </c>
      <c r="X65" s="5">
        <v>78</v>
      </c>
      <c r="Y65" s="5">
        <v>125</v>
      </c>
      <c r="Z65" s="5">
        <v>389</v>
      </c>
      <c r="AA65" s="31">
        <f t="shared" si="13"/>
        <v>592</v>
      </c>
      <c r="AB65" s="10">
        <f t="shared" si="1"/>
        <v>3.163185308130972E-4</v>
      </c>
      <c r="AC65" s="10">
        <f t="shared" si="2"/>
        <v>6.4450985025887809E-4</v>
      </c>
      <c r="AD65" s="10">
        <f t="shared" si="3"/>
        <v>1.3877099778660258E-4</v>
      </c>
      <c r="AE65" s="10">
        <f t="shared" si="4"/>
        <v>1.210590243449698E-4</v>
      </c>
      <c r="AF65" s="10">
        <f t="shared" si="5"/>
        <v>1.3659989208608526E-4</v>
      </c>
      <c r="AG65" s="10">
        <f t="shared" si="6"/>
        <v>1.3843992053548561E-4</v>
      </c>
      <c r="AH65" s="10">
        <f t="shared" si="7"/>
        <v>1.120215977640489E-4</v>
      </c>
      <c r="AI65" s="10">
        <f t="shared" si="8"/>
        <v>1.3097207473871072E-4</v>
      </c>
      <c r="AJ65" s="10">
        <f t="shared" si="9"/>
        <v>2.4488642607098566E-4</v>
      </c>
      <c r="AK65" s="10">
        <f t="shared" si="10"/>
        <v>7.4790735522009414E-4</v>
      </c>
      <c r="AL65" s="10">
        <f t="shared" si="11"/>
        <v>4.3169938629881591E-3</v>
      </c>
    </row>
    <row r="66" spans="1:38" x14ac:dyDescent="0.25">
      <c r="A66" s="5" t="s">
        <v>24</v>
      </c>
      <c r="B66" s="5">
        <v>2009</v>
      </c>
      <c r="C66" s="6" t="str">
        <f t="shared" si="0"/>
        <v>DC-2009</v>
      </c>
      <c r="D66" s="7">
        <v>588433</v>
      </c>
      <c r="E66" s="7">
        <v>35894.413</v>
      </c>
      <c r="F66" s="7">
        <v>59431.733</v>
      </c>
      <c r="G66" s="7">
        <v>89441.815999999992</v>
      </c>
      <c r="H66" s="7">
        <v>105917.94</v>
      </c>
      <c r="I66" s="7">
        <v>86499.650999999998</v>
      </c>
      <c r="J66" s="7">
        <v>78261.589000000007</v>
      </c>
      <c r="K66" s="7">
        <v>64139.197</v>
      </c>
      <c r="L66" s="7">
        <v>36482.845999999998</v>
      </c>
      <c r="M66" s="7">
        <v>23537.32</v>
      </c>
      <c r="N66" s="7">
        <v>10003.361000000001</v>
      </c>
      <c r="O66" s="20">
        <f t="shared" si="12"/>
        <v>70023.527000000002</v>
      </c>
      <c r="P66" s="5">
        <v>720</v>
      </c>
      <c r="Q66" s="5">
        <v>120</v>
      </c>
      <c r="R66" s="5">
        <v>60</v>
      </c>
      <c r="S66" s="5">
        <v>60</v>
      </c>
      <c r="T66" s="5">
        <v>60</v>
      </c>
      <c r="U66" s="5">
        <v>60</v>
      </c>
      <c r="V66" s="5">
        <v>60</v>
      </c>
      <c r="W66" s="5">
        <v>60</v>
      </c>
      <c r="X66" s="5">
        <v>60</v>
      </c>
      <c r="Y66" s="5">
        <v>60</v>
      </c>
      <c r="Z66" s="5">
        <v>60</v>
      </c>
      <c r="AA66" s="31">
        <f t="shared" si="13"/>
        <v>180</v>
      </c>
      <c r="AB66" s="10">
        <f t="shared" si="1"/>
        <v>1.223588751820513E-3</v>
      </c>
      <c r="AC66" s="10">
        <f t="shared" si="2"/>
        <v>3.3431386661762655E-3</v>
      </c>
      <c r="AD66" s="10">
        <f t="shared" si="3"/>
        <v>1.0095616764195653E-3</v>
      </c>
      <c r="AE66" s="10">
        <f t="shared" si="4"/>
        <v>6.7082716656826388E-4</v>
      </c>
      <c r="AF66" s="10">
        <f t="shared" si="5"/>
        <v>5.6647627399097824E-4</v>
      </c>
      <c r="AG66" s="10">
        <f t="shared" si="6"/>
        <v>6.936444171318102E-4</v>
      </c>
      <c r="AH66" s="10">
        <f t="shared" si="7"/>
        <v>7.6665961893515849E-4</v>
      </c>
      <c r="AI66" s="10">
        <f t="shared" si="8"/>
        <v>9.3546540659060636E-4</v>
      </c>
      <c r="AJ66" s="10">
        <f t="shared" si="9"/>
        <v>1.6446085373931628E-3</v>
      </c>
      <c r="AK66" s="10">
        <f t="shared" si="10"/>
        <v>2.5491432329594024E-3</v>
      </c>
      <c r="AL66" s="10">
        <f t="shared" si="11"/>
        <v>5.9979840775515342E-3</v>
      </c>
    </row>
    <row r="67" spans="1:38" x14ac:dyDescent="0.25">
      <c r="A67" s="5" t="s">
        <v>24</v>
      </c>
      <c r="B67" s="5">
        <v>2010</v>
      </c>
      <c r="C67" s="6" t="str">
        <f t="shared" ref="C67:C130" si="14">(A67&amp;"-"&amp;B67)</f>
        <v>DC-2010</v>
      </c>
      <c r="D67" s="7">
        <v>584400</v>
      </c>
      <c r="E67" s="7">
        <v>32142</v>
      </c>
      <c r="F67" s="7">
        <v>53180.4</v>
      </c>
      <c r="G67" s="7">
        <v>99932.4</v>
      </c>
      <c r="H67" s="7">
        <v>113958</v>
      </c>
      <c r="I67" s="7">
        <v>81816</v>
      </c>
      <c r="J67" s="7">
        <v>75387.600000000006</v>
      </c>
      <c r="K67" s="7">
        <v>61946.399999999994</v>
      </c>
      <c r="L67" s="7">
        <v>35648.400000000001</v>
      </c>
      <c r="M67" s="7">
        <v>22207.200000000001</v>
      </c>
      <c r="N67" s="7">
        <v>9350.4</v>
      </c>
      <c r="O67" s="20">
        <f t="shared" si="12"/>
        <v>67206</v>
      </c>
      <c r="P67" s="5">
        <v>720</v>
      </c>
      <c r="Q67" s="5">
        <v>120</v>
      </c>
      <c r="R67" s="5">
        <v>60</v>
      </c>
      <c r="S67" s="5">
        <v>60</v>
      </c>
      <c r="T67" s="5">
        <v>60</v>
      </c>
      <c r="U67" s="5">
        <v>60</v>
      </c>
      <c r="V67" s="5">
        <v>60</v>
      </c>
      <c r="W67" s="5">
        <v>60</v>
      </c>
      <c r="X67" s="5">
        <v>60</v>
      </c>
      <c r="Y67" s="5">
        <v>60</v>
      </c>
      <c r="Z67" s="5">
        <v>60</v>
      </c>
      <c r="AA67" s="31">
        <f t="shared" si="13"/>
        <v>180</v>
      </c>
      <c r="AB67" s="10">
        <f t="shared" ref="AB67:AB130" si="15">(P67/D67)</f>
        <v>1.2320328542094457E-3</v>
      </c>
      <c r="AC67" s="10">
        <f t="shared" ref="AC67:AC130" si="16">(Q67/E67)</f>
        <v>3.7334328915437746E-3</v>
      </c>
      <c r="AD67" s="10">
        <f t="shared" ref="AD67:AD130" si="17">(R67/F67)</f>
        <v>1.1282352144775143E-3</v>
      </c>
      <c r="AE67" s="10">
        <f t="shared" ref="AE67:AE130" si="18">(S67/G67)</f>
        <v>6.0040587437107493E-4</v>
      </c>
      <c r="AF67" s="10">
        <f t="shared" ref="AF67:AF130" si="19">(T67/H67)</f>
        <v>5.2650976675617329E-4</v>
      </c>
      <c r="AG67" s="10">
        <f t="shared" ref="AG67:AG130" si="20">(U67/I67)</f>
        <v>7.3335288941038426E-4</v>
      </c>
      <c r="AH67" s="10">
        <f t="shared" ref="AH67:AH130" si="21">(V67/J67)</f>
        <v>7.9588685672444799E-4</v>
      </c>
      <c r="AI67" s="10">
        <f t="shared" ref="AI67:AI130" si="22">(W67/K67)</f>
        <v>9.6857928790050759E-4</v>
      </c>
      <c r="AJ67" s="10">
        <f t="shared" ref="AJ67:AJ130" si="23">(X67/L67)</f>
        <v>1.6831049920894064E-3</v>
      </c>
      <c r="AK67" s="10">
        <f t="shared" ref="AK67:AK130" si="24">(Y67/M67)</f>
        <v>2.7018264346698366E-3</v>
      </c>
      <c r="AL67" s="10">
        <f t="shared" ref="AL67:AL130" si="25">(Z67/N67)</f>
        <v>6.416837782340863E-3</v>
      </c>
    </row>
    <row r="68" spans="1:38" x14ac:dyDescent="0.25">
      <c r="A68" s="5" t="s">
        <v>24</v>
      </c>
      <c r="B68" s="5">
        <v>2011</v>
      </c>
      <c r="C68" s="6" t="str">
        <f t="shared" si="14"/>
        <v>DC-2011</v>
      </c>
      <c r="D68" s="7">
        <v>593955</v>
      </c>
      <c r="E68" s="7">
        <v>33261.480000000003</v>
      </c>
      <c r="F68" s="7">
        <v>52268.04</v>
      </c>
      <c r="G68" s="7">
        <v>100972.35</v>
      </c>
      <c r="H68" s="7">
        <v>119384.955</v>
      </c>
      <c r="I68" s="7">
        <v>81965.790000000008</v>
      </c>
      <c r="J68" s="7">
        <v>75432.285000000003</v>
      </c>
      <c r="K68" s="7">
        <v>63553.184999999998</v>
      </c>
      <c r="L68" s="7">
        <v>35637.300000000003</v>
      </c>
      <c r="M68" s="7">
        <v>21382.38</v>
      </c>
      <c r="N68" s="7">
        <v>10097.235000000001</v>
      </c>
      <c r="O68" s="20">
        <f t="shared" ref="O68:O131" si="26">SUM(L68:N68)</f>
        <v>67116.915000000008</v>
      </c>
      <c r="P68" s="5">
        <v>720</v>
      </c>
      <c r="Q68" s="5">
        <v>120</v>
      </c>
      <c r="R68" s="5">
        <v>60</v>
      </c>
      <c r="S68" s="5">
        <v>60</v>
      </c>
      <c r="T68" s="5">
        <v>60</v>
      </c>
      <c r="U68" s="5">
        <v>60</v>
      </c>
      <c r="V68" s="5">
        <v>60</v>
      </c>
      <c r="W68" s="5">
        <v>60</v>
      </c>
      <c r="X68" s="5">
        <v>60</v>
      </c>
      <c r="Y68" s="5">
        <v>60</v>
      </c>
      <c r="Z68" s="5">
        <v>60</v>
      </c>
      <c r="AA68" s="31">
        <f t="shared" ref="AA68:AA131" si="27">SUM(X68:Z68)</f>
        <v>180</v>
      </c>
      <c r="AB68" s="10">
        <f t="shared" si="15"/>
        <v>1.2122130464429124E-3</v>
      </c>
      <c r="AC68" s="10">
        <f t="shared" si="16"/>
        <v>3.6077769239372388E-3</v>
      </c>
      <c r="AD68" s="10">
        <f t="shared" si="17"/>
        <v>1.1479290212527578E-3</v>
      </c>
      <c r="AE68" s="10">
        <f t="shared" si="18"/>
        <v>5.9422208158966291E-4</v>
      </c>
      <c r="AF68" s="10">
        <f t="shared" si="19"/>
        <v>5.0257588990170496E-4</v>
      </c>
      <c r="AG68" s="10">
        <f t="shared" si="20"/>
        <v>7.3201270920465712E-4</v>
      </c>
      <c r="AH68" s="10">
        <f t="shared" si="21"/>
        <v>7.9541538480506059E-4</v>
      </c>
      <c r="AI68" s="10">
        <f t="shared" si="22"/>
        <v>9.4409115766581962E-4</v>
      </c>
      <c r="AJ68" s="10">
        <f t="shared" si="23"/>
        <v>1.6836292311707116E-3</v>
      </c>
      <c r="AK68" s="10">
        <f t="shared" si="24"/>
        <v>2.8060487186178525E-3</v>
      </c>
      <c r="AL68" s="10">
        <f t="shared" si="25"/>
        <v>5.9422208158966287E-3</v>
      </c>
    </row>
    <row r="69" spans="1:38" x14ac:dyDescent="0.25">
      <c r="A69" s="5" t="s">
        <v>24</v>
      </c>
      <c r="B69" s="5">
        <v>2012</v>
      </c>
      <c r="C69" s="6" t="str">
        <f t="shared" si="14"/>
        <v>DC-2012</v>
      </c>
      <c r="D69" s="7">
        <v>605759</v>
      </c>
      <c r="E69" s="7">
        <v>34528.262999999999</v>
      </c>
      <c r="F69" s="7">
        <v>52095.274000000005</v>
      </c>
      <c r="G69" s="7">
        <v>101161.753</v>
      </c>
      <c r="H69" s="7">
        <v>125392.113</v>
      </c>
      <c r="I69" s="7">
        <v>82383.224000000002</v>
      </c>
      <c r="J69" s="7">
        <v>75114.116000000009</v>
      </c>
      <c r="K69" s="7">
        <v>64816.213000000003</v>
      </c>
      <c r="L69" s="7">
        <v>37557.058000000005</v>
      </c>
      <c r="M69" s="7">
        <v>21807.324000000001</v>
      </c>
      <c r="N69" s="7">
        <v>10297.903</v>
      </c>
      <c r="O69" s="20">
        <f t="shared" si="26"/>
        <v>69662.285000000003</v>
      </c>
      <c r="P69" s="5">
        <v>720</v>
      </c>
      <c r="Q69" s="5">
        <v>120</v>
      </c>
      <c r="R69" s="5">
        <v>60</v>
      </c>
      <c r="S69" s="5">
        <v>60</v>
      </c>
      <c r="T69" s="5">
        <v>60</v>
      </c>
      <c r="U69" s="5">
        <v>60</v>
      </c>
      <c r="V69" s="5">
        <v>60</v>
      </c>
      <c r="W69" s="5">
        <v>60</v>
      </c>
      <c r="X69" s="5">
        <v>60</v>
      </c>
      <c r="Y69" s="5">
        <v>60</v>
      </c>
      <c r="Z69" s="5">
        <v>60</v>
      </c>
      <c r="AA69" s="31">
        <f t="shared" si="27"/>
        <v>180</v>
      </c>
      <c r="AB69" s="10">
        <f t="shared" si="15"/>
        <v>1.1885915025612497E-3</v>
      </c>
      <c r="AC69" s="10">
        <f t="shared" si="16"/>
        <v>3.4754137501790926E-3</v>
      </c>
      <c r="AD69" s="10">
        <f t="shared" si="17"/>
        <v>1.151735952094234E-3</v>
      </c>
      <c r="AE69" s="10">
        <f t="shared" si="18"/>
        <v>5.9310953221619243E-4</v>
      </c>
      <c r="AF69" s="10">
        <f t="shared" si="19"/>
        <v>4.7849899458987503E-4</v>
      </c>
      <c r="AG69" s="10">
        <f t="shared" si="20"/>
        <v>7.2830361676547151E-4</v>
      </c>
      <c r="AH69" s="10">
        <f t="shared" si="21"/>
        <v>7.9878461193632353E-4</v>
      </c>
      <c r="AI69" s="10">
        <f t="shared" si="22"/>
        <v>9.2569431663648723E-4</v>
      </c>
      <c r="AJ69" s="10">
        <f t="shared" si="23"/>
        <v>1.5975692238726471E-3</v>
      </c>
      <c r="AK69" s="10">
        <f t="shared" si="24"/>
        <v>2.7513692188917815E-3</v>
      </c>
      <c r="AL69" s="10">
        <f t="shared" si="25"/>
        <v>5.8264289341237721E-3</v>
      </c>
    </row>
    <row r="70" spans="1:38" x14ac:dyDescent="0.25">
      <c r="A70" s="5" t="s">
        <v>24</v>
      </c>
      <c r="B70" s="5">
        <v>2013</v>
      </c>
      <c r="C70" s="6" t="str">
        <f t="shared" si="14"/>
        <v>DC-2013</v>
      </c>
      <c r="D70" s="7">
        <v>619371</v>
      </c>
      <c r="E70" s="7">
        <v>36542.889000000003</v>
      </c>
      <c r="F70" s="7">
        <v>52027.164000000004</v>
      </c>
      <c r="G70" s="7">
        <v>99718.731</v>
      </c>
      <c r="H70" s="7">
        <v>133164.76500000001</v>
      </c>
      <c r="I70" s="7">
        <v>84234.456000000006</v>
      </c>
      <c r="J70" s="7">
        <v>76182.633000000002</v>
      </c>
      <c r="K70" s="7">
        <v>65653.326000000001</v>
      </c>
      <c r="L70" s="7">
        <v>38401.002</v>
      </c>
      <c r="M70" s="7">
        <v>21677.985000000001</v>
      </c>
      <c r="N70" s="7">
        <v>9909.9359999999997</v>
      </c>
      <c r="O70" s="20">
        <f t="shared" si="26"/>
        <v>69988.922999999995</v>
      </c>
      <c r="P70" s="5">
        <v>720</v>
      </c>
      <c r="Q70" s="5">
        <v>120</v>
      </c>
      <c r="R70" s="5">
        <v>60</v>
      </c>
      <c r="S70" s="5">
        <v>60</v>
      </c>
      <c r="T70" s="5">
        <v>60</v>
      </c>
      <c r="U70" s="5">
        <v>60</v>
      </c>
      <c r="V70" s="5">
        <v>60</v>
      </c>
      <c r="W70" s="5">
        <v>60</v>
      </c>
      <c r="X70" s="5">
        <v>60</v>
      </c>
      <c r="Y70" s="5">
        <v>60</v>
      </c>
      <c r="Z70" s="5">
        <v>60</v>
      </c>
      <c r="AA70" s="31">
        <f t="shared" si="27"/>
        <v>180</v>
      </c>
      <c r="AB70" s="10">
        <f t="shared" si="15"/>
        <v>1.1624696668071318E-3</v>
      </c>
      <c r="AC70" s="10">
        <f t="shared" si="16"/>
        <v>3.283812618099242E-3</v>
      </c>
      <c r="AD70" s="10">
        <f t="shared" si="17"/>
        <v>1.1532437170705672E-3</v>
      </c>
      <c r="AE70" s="10">
        <f t="shared" si="18"/>
        <v>6.016923741237742E-4</v>
      </c>
      <c r="AF70" s="10">
        <f t="shared" si="19"/>
        <v>4.5056963829733784E-4</v>
      </c>
      <c r="AG70" s="10">
        <f t="shared" si="20"/>
        <v>7.1229758995535028E-4</v>
      </c>
      <c r="AH70" s="10">
        <f t="shared" si="21"/>
        <v>7.8758107507258246E-4</v>
      </c>
      <c r="AI70" s="10">
        <f t="shared" si="22"/>
        <v>9.1389124748988341E-4</v>
      </c>
      <c r="AJ70" s="10">
        <f t="shared" si="23"/>
        <v>1.5624592295794782E-3</v>
      </c>
      <c r="AK70" s="10">
        <f t="shared" si="24"/>
        <v>2.7677849209693612E-3</v>
      </c>
      <c r="AL70" s="10">
        <f t="shared" si="25"/>
        <v>6.0545295146204776E-3</v>
      </c>
    </row>
    <row r="71" spans="1:38" x14ac:dyDescent="0.25">
      <c r="A71" s="5" t="s">
        <v>24</v>
      </c>
      <c r="B71" s="5">
        <v>2014</v>
      </c>
      <c r="C71" s="6" t="str">
        <f t="shared" si="14"/>
        <v>DC-2014</v>
      </c>
      <c r="D71" s="7">
        <v>633736</v>
      </c>
      <c r="E71" s="7">
        <v>38657.896000000001</v>
      </c>
      <c r="F71" s="7">
        <v>53233.824000000001</v>
      </c>
      <c r="G71" s="7">
        <v>98862.815999999992</v>
      </c>
      <c r="H71" s="7">
        <v>140055.65600000002</v>
      </c>
      <c r="I71" s="7">
        <v>87455.567999999999</v>
      </c>
      <c r="J71" s="7">
        <v>76048.320000000007</v>
      </c>
      <c r="K71" s="7">
        <v>67809.752000000008</v>
      </c>
      <c r="L71" s="7">
        <v>39925.368000000002</v>
      </c>
      <c r="M71" s="7">
        <v>21547.023999999998</v>
      </c>
      <c r="N71" s="7">
        <v>10139.776</v>
      </c>
      <c r="O71" s="20">
        <f t="shared" si="26"/>
        <v>71612.168000000005</v>
      </c>
      <c r="P71" s="5">
        <v>720</v>
      </c>
      <c r="Q71" s="5">
        <v>120</v>
      </c>
      <c r="R71" s="5">
        <v>60</v>
      </c>
      <c r="S71" s="5">
        <v>60</v>
      </c>
      <c r="T71" s="5">
        <v>60</v>
      </c>
      <c r="U71" s="5">
        <v>60</v>
      </c>
      <c r="V71" s="5">
        <v>60</v>
      </c>
      <c r="W71" s="5">
        <v>60</v>
      </c>
      <c r="X71" s="5">
        <v>60</v>
      </c>
      <c r="Y71" s="5">
        <v>60</v>
      </c>
      <c r="Z71" s="5">
        <v>60</v>
      </c>
      <c r="AA71" s="31">
        <f t="shared" si="27"/>
        <v>180</v>
      </c>
      <c r="AB71" s="10">
        <f t="shared" si="15"/>
        <v>1.1361197722711035E-3</v>
      </c>
      <c r="AC71" s="10">
        <f t="shared" si="16"/>
        <v>3.1041523832543807E-3</v>
      </c>
      <c r="AD71" s="10">
        <f t="shared" si="17"/>
        <v>1.1271029486816502E-3</v>
      </c>
      <c r="AE71" s="10">
        <f t="shared" si="18"/>
        <v>6.0690158775165786E-4</v>
      </c>
      <c r="AF71" s="10">
        <f t="shared" si="19"/>
        <v>4.2840112076587605E-4</v>
      </c>
      <c r="AG71" s="10">
        <f t="shared" si="20"/>
        <v>6.8606266441491748E-4</v>
      </c>
      <c r="AH71" s="10">
        <f t="shared" si="21"/>
        <v>7.8897206407715513E-4</v>
      </c>
      <c r="AI71" s="10">
        <f t="shared" si="22"/>
        <v>8.8482848307718323E-4</v>
      </c>
      <c r="AJ71" s="10">
        <f t="shared" si="23"/>
        <v>1.5028039315755335E-3</v>
      </c>
      <c r="AK71" s="10">
        <f t="shared" si="24"/>
        <v>2.7846072849781948E-3</v>
      </c>
      <c r="AL71" s="10">
        <f t="shared" si="25"/>
        <v>5.9172904805786641E-3</v>
      </c>
    </row>
    <row r="72" spans="1:38" x14ac:dyDescent="0.25">
      <c r="A72" s="5" t="s">
        <v>24</v>
      </c>
      <c r="B72" s="5">
        <v>2015</v>
      </c>
      <c r="C72" s="6" t="str">
        <f t="shared" si="14"/>
        <v>DC-2015</v>
      </c>
      <c r="D72" s="7">
        <v>647484</v>
      </c>
      <c r="E72" s="7">
        <v>40144.008000000002</v>
      </c>
      <c r="F72" s="7">
        <v>55036.14</v>
      </c>
      <c r="G72" s="7">
        <v>97770.084000000003</v>
      </c>
      <c r="H72" s="7">
        <v>145036.41600000003</v>
      </c>
      <c r="I72" s="7">
        <v>90000.276000000013</v>
      </c>
      <c r="J72" s="7">
        <v>77050.59599999999</v>
      </c>
      <c r="K72" s="7">
        <v>68633.304000000004</v>
      </c>
      <c r="L72" s="7">
        <v>41438.975999999995</v>
      </c>
      <c r="M72" s="7">
        <v>22014.455999999998</v>
      </c>
      <c r="N72" s="7">
        <v>10359.744000000001</v>
      </c>
      <c r="O72" s="20">
        <f t="shared" si="26"/>
        <v>73813.175999999992</v>
      </c>
      <c r="P72" s="5">
        <v>720</v>
      </c>
      <c r="Q72" s="5">
        <v>120</v>
      </c>
      <c r="R72" s="5">
        <v>60</v>
      </c>
      <c r="S72" s="5">
        <v>60</v>
      </c>
      <c r="T72" s="5">
        <v>60</v>
      </c>
      <c r="U72" s="5">
        <v>60</v>
      </c>
      <c r="V72" s="5">
        <v>60</v>
      </c>
      <c r="W72" s="5">
        <v>60</v>
      </c>
      <c r="X72" s="5">
        <v>60</v>
      </c>
      <c r="Y72" s="5">
        <v>60</v>
      </c>
      <c r="Z72" s="5">
        <v>60</v>
      </c>
      <c r="AA72" s="31">
        <f t="shared" si="27"/>
        <v>180</v>
      </c>
      <c r="AB72" s="10">
        <f t="shared" si="15"/>
        <v>1.1119965898771244E-3</v>
      </c>
      <c r="AC72" s="10">
        <f t="shared" si="16"/>
        <v>2.9892381448309792E-3</v>
      </c>
      <c r="AD72" s="10">
        <f t="shared" si="17"/>
        <v>1.0901927351736514E-3</v>
      </c>
      <c r="AE72" s="10">
        <f t="shared" si="18"/>
        <v>6.136846522500686E-4</v>
      </c>
      <c r="AF72" s="10">
        <f t="shared" si="19"/>
        <v>4.13689207543573E-4</v>
      </c>
      <c r="AG72" s="10">
        <f t="shared" si="20"/>
        <v>6.6666462222849179E-4</v>
      </c>
      <c r="AH72" s="10">
        <f t="shared" si="21"/>
        <v>7.7870909655260818E-4</v>
      </c>
      <c r="AI72" s="10">
        <f t="shared" si="22"/>
        <v>8.7421115556377698E-4</v>
      </c>
      <c r="AJ72" s="10">
        <f t="shared" si="23"/>
        <v>1.4479122264025059E-3</v>
      </c>
      <c r="AK72" s="10">
        <f t="shared" si="24"/>
        <v>2.7254818379341284E-3</v>
      </c>
      <c r="AL72" s="10">
        <f t="shared" si="25"/>
        <v>5.7916489056100227E-3</v>
      </c>
    </row>
    <row r="73" spans="1:38" x14ac:dyDescent="0.25">
      <c r="A73" s="5" t="s">
        <v>24</v>
      </c>
      <c r="B73" s="5">
        <v>2016</v>
      </c>
      <c r="C73" s="6" t="str">
        <f t="shared" si="14"/>
        <v>DC-2016</v>
      </c>
      <c r="D73" s="7">
        <v>659009</v>
      </c>
      <c r="E73" s="7">
        <v>42176.576000000001</v>
      </c>
      <c r="F73" s="7">
        <v>57333.782999999996</v>
      </c>
      <c r="G73" s="7">
        <v>96874.323000000004</v>
      </c>
      <c r="H73" s="7">
        <v>149595.04300000001</v>
      </c>
      <c r="I73" s="7">
        <v>92920.269</v>
      </c>
      <c r="J73" s="7">
        <v>77104.053</v>
      </c>
      <c r="K73" s="7">
        <v>69195.945000000007</v>
      </c>
      <c r="L73" s="7">
        <v>42835.584999999999</v>
      </c>
      <c r="M73" s="7">
        <v>21747.296999999999</v>
      </c>
      <c r="N73" s="7">
        <v>10544.144</v>
      </c>
      <c r="O73" s="20">
        <f t="shared" si="26"/>
        <v>75127.025999999998</v>
      </c>
      <c r="P73" s="5">
        <v>720</v>
      </c>
      <c r="Q73" s="5">
        <v>120</v>
      </c>
      <c r="R73" s="5">
        <v>60</v>
      </c>
      <c r="S73" s="5">
        <v>60</v>
      </c>
      <c r="T73" s="5">
        <v>60</v>
      </c>
      <c r="U73" s="5">
        <v>60</v>
      </c>
      <c r="V73" s="5">
        <v>60</v>
      </c>
      <c r="W73" s="5">
        <v>60</v>
      </c>
      <c r="X73" s="5">
        <v>60</v>
      </c>
      <c r="Y73" s="5">
        <v>60</v>
      </c>
      <c r="Z73" s="5">
        <v>60</v>
      </c>
      <c r="AA73" s="31">
        <f t="shared" si="27"/>
        <v>180</v>
      </c>
      <c r="AB73" s="10">
        <f t="shared" si="15"/>
        <v>1.092549570643193E-3</v>
      </c>
      <c r="AC73" s="10">
        <f t="shared" si="16"/>
        <v>2.8451811735499817E-3</v>
      </c>
      <c r="AD73" s="10">
        <f t="shared" si="17"/>
        <v>1.0465034201563152E-3</v>
      </c>
      <c r="AE73" s="10">
        <f t="shared" si="18"/>
        <v>6.1935916703128853E-4</v>
      </c>
      <c r="AF73" s="10">
        <f t="shared" si="19"/>
        <v>4.0108280860616481E-4</v>
      </c>
      <c r="AG73" s="10">
        <f t="shared" si="20"/>
        <v>6.4571487626666256E-4</v>
      </c>
      <c r="AH73" s="10">
        <f t="shared" si="21"/>
        <v>7.7816920985982407E-4</v>
      </c>
      <c r="AI73" s="10">
        <f t="shared" si="22"/>
        <v>8.6710283384380392E-4</v>
      </c>
      <c r="AJ73" s="10">
        <f t="shared" si="23"/>
        <v>1.4007045777476835E-3</v>
      </c>
      <c r="AK73" s="10">
        <f t="shared" si="24"/>
        <v>2.7589635622302855E-3</v>
      </c>
      <c r="AL73" s="10">
        <f t="shared" si="25"/>
        <v>5.6903623470999634E-3</v>
      </c>
    </row>
    <row r="74" spans="1:38" x14ac:dyDescent="0.25">
      <c r="A74" s="5" t="s">
        <v>24</v>
      </c>
      <c r="B74" s="5">
        <v>2017</v>
      </c>
      <c r="C74" s="6" t="str">
        <f t="shared" si="14"/>
        <v>DC-2017</v>
      </c>
      <c r="D74" s="7">
        <v>672391</v>
      </c>
      <c r="E74" s="7">
        <v>43607</v>
      </c>
      <c r="F74" s="7">
        <v>58900</v>
      </c>
      <c r="G74" s="7">
        <v>92041</v>
      </c>
      <c r="H74" s="7">
        <v>156390</v>
      </c>
      <c r="I74" s="7">
        <v>95604</v>
      </c>
      <c r="J74" s="7">
        <v>76580</v>
      </c>
      <c r="K74" s="7">
        <v>69500</v>
      </c>
      <c r="L74" s="7">
        <v>45582</v>
      </c>
      <c r="M74" s="7">
        <v>23058</v>
      </c>
      <c r="N74" s="7">
        <v>11129</v>
      </c>
      <c r="O74" s="20">
        <f t="shared" si="26"/>
        <v>79769</v>
      </c>
      <c r="P74" s="5">
        <v>720</v>
      </c>
      <c r="Q74" s="5">
        <v>120</v>
      </c>
      <c r="R74" s="5">
        <v>60</v>
      </c>
      <c r="S74" s="5">
        <v>60</v>
      </c>
      <c r="T74" s="5">
        <v>60</v>
      </c>
      <c r="U74" s="5">
        <v>60</v>
      </c>
      <c r="V74" s="5">
        <v>60</v>
      </c>
      <c r="W74" s="5">
        <v>60</v>
      </c>
      <c r="X74" s="5">
        <v>60</v>
      </c>
      <c r="Y74" s="5">
        <v>60</v>
      </c>
      <c r="Z74" s="5">
        <v>60</v>
      </c>
      <c r="AA74" s="31">
        <f t="shared" si="27"/>
        <v>180</v>
      </c>
      <c r="AB74" s="10">
        <f t="shared" si="15"/>
        <v>1.0708055283309859E-3</v>
      </c>
      <c r="AC74" s="10">
        <f t="shared" si="16"/>
        <v>2.7518517669181553E-3</v>
      </c>
      <c r="AD74" s="10">
        <f t="shared" si="17"/>
        <v>1.0186757215619694E-3</v>
      </c>
      <c r="AE74" s="10">
        <f t="shared" si="18"/>
        <v>6.5188339978922431E-4</v>
      </c>
      <c r="AF74" s="10">
        <f t="shared" si="19"/>
        <v>3.8365624400537121E-4</v>
      </c>
      <c r="AG74" s="10">
        <f t="shared" si="20"/>
        <v>6.2758880381573988E-4</v>
      </c>
      <c r="AH74" s="10">
        <f t="shared" si="21"/>
        <v>7.8349438495690785E-4</v>
      </c>
      <c r="AI74" s="10">
        <f t="shared" si="22"/>
        <v>8.6330935251798565E-4</v>
      </c>
      <c r="AJ74" s="10">
        <f t="shared" si="23"/>
        <v>1.3163090693694879E-3</v>
      </c>
      <c r="AK74" s="10">
        <f t="shared" si="24"/>
        <v>2.6021337496747333E-3</v>
      </c>
      <c r="AL74" s="10">
        <f t="shared" si="25"/>
        <v>5.3913199748405064E-3</v>
      </c>
    </row>
    <row r="75" spans="1:38" x14ac:dyDescent="0.25">
      <c r="A75" s="5" t="s">
        <v>25</v>
      </c>
      <c r="B75" s="5">
        <v>2009</v>
      </c>
      <c r="C75" s="6" t="str">
        <f t="shared" si="14"/>
        <v>DE-2009</v>
      </c>
      <c r="D75" s="7">
        <v>863832</v>
      </c>
      <c r="E75" s="7">
        <v>58270.941999999995</v>
      </c>
      <c r="F75" s="7">
        <v>111165.51800000001</v>
      </c>
      <c r="G75" s="7">
        <v>117963.568</v>
      </c>
      <c r="H75" s="7">
        <v>112326.01799999998</v>
      </c>
      <c r="I75" s="7">
        <v>121305.82999999999</v>
      </c>
      <c r="J75" s="7">
        <v>125074.128</v>
      </c>
      <c r="K75" s="7">
        <v>99139.957999999984</v>
      </c>
      <c r="L75" s="7">
        <v>63093.334000000003</v>
      </c>
      <c r="M75" s="7">
        <v>40563.036000000007</v>
      </c>
      <c r="N75" s="7">
        <v>15490.835999999999</v>
      </c>
      <c r="O75" s="20">
        <f t="shared" si="26"/>
        <v>119147.20600000001</v>
      </c>
      <c r="P75" s="5">
        <v>720</v>
      </c>
      <c r="Q75" s="5">
        <v>120</v>
      </c>
      <c r="R75" s="5">
        <v>60</v>
      </c>
      <c r="S75" s="5">
        <v>60</v>
      </c>
      <c r="T75" s="5">
        <v>60</v>
      </c>
      <c r="U75" s="5">
        <v>60</v>
      </c>
      <c r="V75" s="5">
        <v>60</v>
      </c>
      <c r="W75" s="5">
        <v>60</v>
      </c>
      <c r="X75" s="5">
        <v>60</v>
      </c>
      <c r="Y75" s="5">
        <v>60</v>
      </c>
      <c r="Z75" s="5">
        <v>60</v>
      </c>
      <c r="AA75" s="31">
        <f t="shared" si="27"/>
        <v>180</v>
      </c>
      <c r="AB75" s="10">
        <f t="shared" si="15"/>
        <v>8.3349540188369957E-4</v>
      </c>
      <c r="AC75" s="10">
        <f t="shared" si="16"/>
        <v>2.0593454624433564E-3</v>
      </c>
      <c r="AD75" s="10">
        <f t="shared" si="17"/>
        <v>5.3973571193182399E-4</v>
      </c>
      <c r="AE75" s="10">
        <f t="shared" si="18"/>
        <v>5.0863161412682942E-4</v>
      </c>
      <c r="AF75" s="10">
        <f t="shared" si="19"/>
        <v>5.3415941442881037E-4</v>
      </c>
      <c r="AG75" s="10">
        <f t="shared" si="20"/>
        <v>4.9461761236042825E-4</v>
      </c>
      <c r="AH75" s="10">
        <f t="shared" si="21"/>
        <v>4.7971551718513681E-4</v>
      </c>
      <c r="AI75" s="10">
        <f t="shared" si="22"/>
        <v>6.0520501733518997E-4</v>
      </c>
      <c r="AJ75" s="10">
        <f t="shared" si="23"/>
        <v>9.509720947699482E-4</v>
      </c>
      <c r="AK75" s="10">
        <f t="shared" si="24"/>
        <v>1.4791792212003063E-3</v>
      </c>
      <c r="AL75" s="10">
        <f t="shared" si="25"/>
        <v>3.8732577118497672E-3</v>
      </c>
    </row>
    <row r="76" spans="1:38" x14ac:dyDescent="0.25">
      <c r="A76" s="5" t="s">
        <v>25</v>
      </c>
      <c r="B76" s="5">
        <v>2010</v>
      </c>
      <c r="C76" s="6" t="str">
        <f t="shared" si="14"/>
        <v>DE-2010</v>
      </c>
      <c r="D76" s="7">
        <v>881278</v>
      </c>
      <c r="E76" s="7">
        <v>55855.555999999997</v>
      </c>
      <c r="F76" s="7">
        <v>112543.174</v>
      </c>
      <c r="G76" s="7">
        <v>125219.46</v>
      </c>
      <c r="H76" s="7">
        <v>109915.41399999999</v>
      </c>
      <c r="I76" s="7">
        <v>120411.88</v>
      </c>
      <c r="J76" s="7">
        <v>130201.804</v>
      </c>
      <c r="K76" s="7">
        <v>104765.266</v>
      </c>
      <c r="L76" s="7">
        <v>67709.213999999993</v>
      </c>
      <c r="M76" s="7">
        <v>39449.731999999996</v>
      </c>
      <c r="N76" s="7">
        <v>15622.119999999999</v>
      </c>
      <c r="O76" s="20">
        <f t="shared" si="26"/>
        <v>122781.06599999999</v>
      </c>
      <c r="P76" s="5">
        <v>725</v>
      </c>
      <c r="Q76" s="5">
        <v>120</v>
      </c>
      <c r="R76" s="5">
        <v>60</v>
      </c>
      <c r="S76" s="5">
        <v>60</v>
      </c>
      <c r="T76" s="5">
        <v>60</v>
      </c>
      <c r="U76" s="5">
        <v>60</v>
      </c>
      <c r="V76" s="5">
        <v>60</v>
      </c>
      <c r="W76" s="5">
        <v>60</v>
      </c>
      <c r="X76" s="5">
        <v>60</v>
      </c>
      <c r="Y76" s="5">
        <v>60</v>
      </c>
      <c r="Z76" s="5">
        <v>65</v>
      </c>
      <c r="AA76" s="31">
        <f t="shared" si="27"/>
        <v>185</v>
      </c>
      <c r="AB76" s="10">
        <f t="shared" si="15"/>
        <v>8.2266889676129438E-4</v>
      </c>
      <c r="AC76" s="10">
        <f t="shared" si="16"/>
        <v>2.1483986302096789E-3</v>
      </c>
      <c r="AD76" s="10">
        <f t="shared" si="17"/>
        <v>5.3312873511102501E-4</v>
      </c>
      <c r="AE76" s="10">
        <f t="shared" si="18"/>
        <v>4.7915875056480837E-4</v>
      </c>
      <c r="AF76" s="10">
        <f t="shared" si="19"/>
        <v>5.4587430294353442E-4</v>
      </c>
      <c r="AG76" s="10">
        <f t="shared" si="20"/>
        <v>4.9828970364053772E-4</v>
      </c>
      <c r="AH76" s="10">
        <f t="shared" si="21"/>
        <v>4.608231081037863E-4</v>
      </c>
      <c r="AI76" s="10">
        <f t="shared" si="22"/>
        <v>5.727088976226147E-4</v>
      </c>
      <c r="AJ76" s="10">
        <f t="shared" si="23"/>
        <v>8.8614232030518041E-4</v>
      </c>
      <c r="AK76" s="10">
        <f t="shared" si="24"/>
        <v>1.5209228797802734E-3</v>
      </c>
      <c r="AL76" s="10">
        <f t="shared" si="25"/>
        <v>4.1607669125573229E-3</v>
      </c>
    </row>
    <row r="77" spans="1:38" x14ac:dyDescent="0.25">
      <c r="A77" s="5" t="s">
        <v>25</v>
      </c>
      <c r="B77" s="5">
        <v>2011</v>
      </c>
      <c r="C77" s="6" t="str">
        <f t="shared" si="14"/>
        <v>DE-2011</v>
      </c>
      <c r="D77" s="7">
        <v>890856</v>
      </c>
      <c r="E77" s="7">
        <v>55769.298000000003</v>
      </c>
      <c r="F77" s="7">
        <v>112323.41400000002</v>
      </c>
      <c r="G77" s="7">
        <v>126170.592</v>
      </c>
      <c r="H77" s="7">
        <v>110709.19200000001</v>
      </c>
      <c r="I77" s="7">
        <v>117917.394</v>
      </c>
      <c r="J77" s="7">
        <v>131753.24400000001</v>
      </c>
      <c r="K77" s="7">
        <v>108786.44399999999</v>
      </c>
      <c r="L77" s="7">
        <v>70359.245999999999</v>
      </c>
      <c r="M77" s="7">
        <v>40071.9</v>
      </c>
      <c r="N77" s="7">
        <v>16151.268</v>
      </c>
      <c r="O77" s="20">
        <f t="shared" si="26"/>
        <v>126582.414</v>
      </c>
      <c r="P77" s="5">
        <v>720</v>
      </c>
      <c r="Q77" s="5">
        <v>120</v>
      </c>
      <c r="R77" s="5">
        <v>60</v>
      </c>
      <c r="S77" s="5">
        <v>60</v>
      </c>
      <c r="T77" s="5">
        <v>60</v>
      </c>
      <c r="U77" s="5">
        <v>60</v>
      </c>
      <c r="V77" s="5">
        <v>60</v>
      </c>
      <c r="W77" s="5">
        <v>60</v>
      </c>
      <c r="X77" s="5">
        <v>60</v>
      </c>
      <c r="Y77" s="5">
        <v>60</v>
      </c>
      <c r="Z77" s="5">
        <v>60</v>
      </c>
      <c r="AA77" s="31">
        <f t="shared" si="27"/>
        <v>180</v>
      </c>
      <c r="AB77" s="10">
        <f t="shared" si="15"/>
        <v>8.0821142810959343E-4</v>
      </c>
      <c r="AC77" s="10">
        <f t="shared" si="16"/>
        <v>2.1517215439936146E-3</v>
      </c>
      <c r="AD77" s="10">
        <f t="shared" si="17"/>
        <v>5.3417179787644271E-4</v>
      </c>
      <c r="AE77" s="10">
        <f t="shared" si="18"/>
        <v>4.7554663134179474E-4</v>
      </c>
      <c r="AF77" s="10">
        <f t="shared" si="19"/>
        <v>5.4196041824602957E-4</v>
      </c>
      <c r="AG77" s="10">
        <f t="shared" si="20"/>
        <v>5.0883078369252292E-4</v>
      </c>
      <c r="AH77" s="10">
        <f t="shared" si="21"/>
        <v>4.5539675668251477E-4</v>
      </c>
      <c r="AI77" s="10">
        <f t="shared" si="22"/>
        <v>5.5153930759975944E-4</v>
      </c>
      <c r="AJ77" s="10">
        <f t="shared" si="23"/>
        <v>8.527663869507641E-4</v>
      </c>
      <c r="AK77" s="10">
        <f t="shared" si="24"/>
        <v>1.4973085878134053E-3</v>
      </c>
      <c r="AL77" s="10">
        <f t="shared" si="25"/>
        <v>3.7148786089116967E-3</v>
      </c>
    </row>
    <row r="78" spans="1:38" x14ac:dyDescent="0.25">
      <c r="A78" s="5" t="s">
        <v>25</v>
      </c>
      <c r="B78" s="5">
        <v>2012</v>
      </c>
      <c r="C78" s="6" t="str">
        <f t="shared" si="14"/>
        <v>DE-2012</v>
      </c>
      <c r="D78" s="7">
        <v>900131</v>
      </c>
      <c r="E78" s="7">
        <v>56156.893000000004</v>
      </c>
      <c r="F78" s="7">
        <v>113484.041</v>
      </c>
      <c r="G78" s="7">
        <v>127042.61800000002</v>
      </c>
      <c r="H78" s="7">
        <v>111979.94399999999</v>
      </c>
      <c r="I78" s="7">
        <v>115866.42300000001</v>
      </c>
      <c r="J78" s="7">
        <v>132333.603</v>
      </c>
      <c r="K78" s="7">
        <v>111943.48799999998</v>
      </c>
      <c r="L78" s="7">
        <v>73350.815000000002</v>
      </c>
      <c r="M78" s="7">
        <v>41219.457000000002</v>
      </c>
      <c r="N78" s="7">
        <v>16162.742999999999</v>
      </c>
      <c r="O78" s="20">
        <f t="shared" si="26"/>
        <v>130733.015</v>
      </c>
      <c r="P78" s="5">
        <v>731</v>
      </c>
      <c r="Q78" s="5">
        <v>120</v>
      </c>
      <c r="R78" s="5">
        <v>60</v>
      </c>
      <c r="S78" s="5">
        <v>60</v>
      </c>
      <c r="T78" s="5">
        <v>60</v>
      </c>
      <c r="U78" s="5">
        <v>60</v>
      </c>
      <c r="V78" s="5">
        <v>60</v>
      </c>
      <c r="W78" s="5">
        <v>60</v>
      </c>
      <c r="X78" s="5">
        <v>60</v>
      </c>
      <c r="Y78" s="5">
        <v>60</v>
      </c>
      <c r="Z78" s="5">
        <v>71</v>
      </c>
      <c r="AA78" s="31">
        <f t="shared" si="27"/>
        <v>191</v>
      </c>
      <c r="AB78" s="10">
        <f t="shared" si="15"/>
        <v>8.1210401597100871E-4</v>
      </c>
      <c r="AC78" s="10">
        <f t="shared" si="16"/>
        <v>2.1368703571260608E-3</v>
      </c>
      <c r="AD78" s="10">
        <f t="shared" si="17"/>
        <v>5.2870870186936679E-4</v>
      </c>
      <c r="AE78" s="10">
        <f t="shared" si="18"/>
        <v>4.7228245878875067E-4</v>
      </c>
      <c r="AF78" s="10">
        <f t="shared" si="19"/>
        <v>5.3581023401833461E-4</v>
      </c>
      <c r="AG78" s="10">
        <f t="shared" si="20"/>
        <v>5.1783768279443649E-4</v>
      </c>
      <c r="AH78" s="10">
        <f t="shared" si="21"/>
        <v>4.5339957984821133E-4</v>
      </c>
      <c r="AI78" s="10">
        <f t="shared" si="22"/>
        <v>5.3598472829433379E-4</v>
      </c>
      <c r="AJ78" s="10">
        <f t="shared" si="23"/>
        <v>8.1798682127799118E-4</v>
      </c>
      <c r="AK78" s="10">
        <f t="shared" si="24"/>
        <v>1.4556232509321994E-3</v>
      </c>
      <c r="AL78" s="10">
        <f t="shared" si="25"/>
        <v>4.3928187189513565E-3</v>
      </c>
    </row>
    <row r="79" spans="1:38" x14ac:dyDescent="0.25">
      <c r="A79" s="5" t="s">
        <v>25</v>
      </c>
      <c r="B79" s="5">
        <v>2013</v>
      </c>
      <c r="C79" s="6" t="str">
        <f t="shared" si="14"/>
        <v>DE-2013</v>
      </c>
      <c r="D79" s="7">
        <v>908446</v>
      </c>
      <c r="E79" s="7">
        <v>56145.642</v>
      </c>
      <c r="F79" s="7">
        <v>113812.83</v>
      </c>
      <c r="G79" s="7">
        <v>127261.97</v>
      </c>
      <c r="H79" s="7">
        <v>114392.564</v>
      </c>
      <c r="I79" s="7">
        <v>113779.46400000001</v>
      </c>
      <c r="J79" s="7">
        <v>132610.28</v>
      </c>
      <c r="K79" s="7">
        <v>115009.85800000001</v>
      </c>
      <c r="L79" s="7">
        <v>77609.5</v>
      </c>
      <c r="M79" s="7">
        <v>41069.712</v>
      </c>
      <c r="N79" s="7">
        <v>16718.577999999998</v>
      </c>
      <c r="O79" s="20">
        <f t="shared" si="26"/>
        <v>135397.79</v>
      </c>
      <c r="P79" s="5">
        <v>725</v>
      </c>
      <c r="Q79" s="5">
        <v>120</v>
      </c>
      <c r="R79" s="5">
        <v>60</v>
      </c>
      <c r="S79" s="5">
        <v>60</v>
      </c>
      <c r="T79" s="5">
        <v>60</v>
      </c>
      <c r="U79" s="5">
        <v>60</v>
      </c>
      <c r="V79" s="5">
        <v>60</v>
      </c>
      <c r="W79" s="5">
        <v>60</v>
      </c>
      <c r="X79" s="5">
        <v>60</v>
      </c>
      <c r="Y79" s="5">
        <v>60</v>
      </c>
      <c r="Z79" s="5">
        <v>65</v>
      </c>
      <c r="AA79" s="31">
        <f t="shared" si="27"/>
        <v>185</v>
      </c>
      <c r="AB79" s="10">
        <f t="shared" si="15"/>
        <v>7.9806614812548025E-4</v>
      </c>
      <c r="AC79" s="10">
        <f t="shared" si="16"/>
        <v>2.137298563617814E-3</v>
      </c>
      <c r="AD79" s="10">
        <f t="shared" si="17"/>
        <v>5.2718133799150766E-4</v>
      </c>
      <c r="AE79" s="10">
        <f t="shared" si="18"/>
        <v>4.7146842061300797E-4</v>
      </c>
      <c r="AF79" s="10">
        <f t="shared" si="19"/>
        <v>5.2450961760066857E-4</v>
      </c>
      <c r="AG79" s="10">
        <f t="shared" si="20"/>
        <v>5.2733593471665497E-4</v>
      </c>
      <c r="AH79" s="10">
        <f t="shared" si="21"/>
        <v>4.5245361068538579E-4</v>
      </c>
      <c r="AI79" s="10">
        <f t="shared" si="22"/>
        <v>5.2169440988267279E-4</v>
      </c>
      <c r="AJ79" s="10">
        <f t="shared" si="23"/>
        <v>7.7310123116371067E-4</v>
      </c>
      <c r="AK79" s="10">
        <f t="shared" si="24"/>
        <v>1.4609306244952485E-3</v>
      </c>
      <c r="AL79" s="10">
        <f t="shared" si="25"/>
        <v>3.8878904653254606E-3</v>
      </c>
    </row>
    <row r="80" spans="1:38" x14ac:dyDescent="0.25">
      <c r="A80" s="5" t="s">
        <v>25</v>
      </c>
      <c r="B80" s="5">
        <v>2014</v>
      </c>
      <c r="C80" s="6" t="str">
        <f t="shared" si="14"/>
        <v>DE-2014</v>
      </c>
      <c r="D80" s="7">
        <v>917060</v>
      </c>
      <c r="E80" s="7">
        <v>55963.097000000002</v>
      </c>
      <c r="F80" s="7">
        <v>114168.27499999999</v>
      </c>
      <c r="G80" s="7">
        <v>126039.97400000002</v>
      </c>
      <c r="H80" s="7">
        <v>117064.497</v>
      </c>
      <c r="I80" s="7">
        <v>112274.973</v>
      </c>
      <c r="J80" s="7">
        <v>132012.74</v>
      </c>
      <c r="K80" s="7">
        <v>118516.83900000001</v>
      </c>
      <c r="L80" s="7">
        <v>81244.688999999998</v>
      </c>
      <c r="M80" s="7">
        <v>42241.995999999999</v>
      </c>
      <c r="N80" s="7">
        <v>17598.285</v>
      </c>
      <c r="O80" s="20">
        <f t="shared" si="26"/>
        <v>141084.97</v>
      </c>
      <c r="P80" s="5">
        <v>736</v>
      </c>
      <c r="Q80" s="5">
        <v>120</v>
      </c>
      <c r="R80" s="5">
        <v>60</v>
      </c>
      <c r="S80" s="5">
        <v>60</v>
      </c>
      <c r="T80" s="5">
        <v>60</v>
      </c>
      <c r="U80" s="5">
        <v>60</v>
      </c>
      <c r="V80" s="5">
        <v>60</v>
      </c>
      <c r="W80" s="5">
        <v>60</v>
      </c>
      <c r="X80" s="5">
        <v>60</v>
      </c>
      <c r="Y80" s="5">
        <v>66</v>
      </c>
      <c r="Z80" s="5">
        <v>70</v>
      </c>
      <c r="AA80" s="31">
        <f t="shared" si="27"/>
        <v>196</v>
      </c>
      <c r="AB80" s="10">
        <f t="shared" si="15"/>
        <v>8.0256471768477529E-4</v>
      </c>
      <c r="AC80" s="10">
        <f t="shared" si="16"/>
        <v>2.1442701786143106E-3</v>
      </c>
      <c r="AD80" s="10">
        <f t="shared" si="17"/>
        <v>5.2554004166218684E-4</v>
      </c>
      <c r="AE80" s="10">
        <f t="shared" si="18"/>
        <v>4.7603945078566893E-4</v>
      </c>
      <c r="AF80" s="10">
        <f t="shared" si="19"/>
        <v>5.1253797297740923E-4</v>
      </c>
      <c r="AG80" s="10">
        <f t="shared" si="20"/>
        <v>5.3440226612212142E-4</v>
      </c>
      <c r="AH80" s="10">
        <f t="shared" si="21"/>
        <v>4.545015882558002E-4</v>
      </c>
      <c r="AI80" s="10">
        <f t="shared" si="22"/>
        <v>5.0625717413877358E-4</v>
      </c>
      <c r="AJ80" s="10">
        <f t="shared" si="23"/>
        <v>7.3850981200752701E-4</v>
      </c>
      <c r="AK80" s="10">
        <f t="shared" si="24"/>
        <v>1.5624261694452129E-3</v>
      </c>
      <c r="AL80" s="10">
        <f t="shared" si="25"/>
        <v>3.9776603231508074E-3</v>
      </c>
    </row>
    <row r="81" spans="1:38" x14ac:dyDescent="0.25">
      <c r="A81" s="5" t="s">
        <v>25</v>
      </c>
      <c r="B81" s="5">
        <v>2015</v>
      </c>
      <c r="C81" s="6" t="str">
        <f t="shared" si="14"/>
        <v>DE-2015</v>
      </c>
      <c r="D81" s="7">
        <v>926454</v>
      </c>
      <c r="E81" s="7">
        <v>55605.577000000005</v>
      </c>
      <c r="F81" s="7">
        <v>113673.158</v>
      </c>
      <c r="G81" s="7">
        <v>125757.539</v>
      </c>
      <c r="H81" s="7">
        <v>120033.74799999999</v>
      </c>
      <c r="I81" s="7">
        <v>111328.33799999999</v>
      </c>
      <c r="J81" s="7">
        <v>131079.57</v>
      </c>
      <c r="K81" s="7">
        <v>121253.851</v>
      </c>
      <c r="L81" s="7">
        <v>85953.712</v>
      </c>
      <c r="M81" s="7">
        <v>43807.407000000007</v>
      </c>
      <c r="N81" s="7">
        <v>17788.268</v>
      </c>
      <c r="O81" s="20">
        <f t="shared" si="26"/>
        <v>147549.38700000002</v>
      </c>
      <c r="P81" s="5">
        <v>752</v>
      </c>
      <c r="Q81" s="5">
        <v>120</v>
      </c>
      <c r="R81" s="5">
        <v>60</v>
      </c>
      <c r="S81" s="5">
        <v>60</v>
      </c>
      <c r="T81" s="5">
        <v>60</v>
      </c>
      <c r="U81" s="5">
        <v>60</v>
      </c>
      <c r="V81" s="5">
        <v>60</v>
      </c>
      <c r="W81" s="5">
        <v>60</v>
      </c>
      <c r="X81" s="5">
        <v>65</v>
      </c>
      <c r="Y81" s="5">
        <v>60</v>
      </c>
      <c r="Z81" s="5">
        <v>87</v>
      </c>
      <c r="AA81" s="31">
        <f t="shared" si="27"/>
        <v>212</v>
      </c>
      <c r="AB81" s="10">
        <f t="shared" si="15"/>
        <v>8.116970729253692E-4</v>
      </c>
      <c r="AC81" s="10">
        <f t="shared" si="16"/>
        <v>2.158056915765841E-3</v>
      </c>
      <c r="AD81" s="10">
        <f t="shared" si="17"/>
        <v>5.2782909400651997E-4</v>
      </c>
      <c r="AE81" s="10">
        <f t="shared" si="18"/>
        <v>4.7710857318860223E-4</v>
      </c>
      <c r="AF81" s="10">
        <f t="shared" si="19"/>
        <v>4.9985942286830869E-4</v>
      </c>
      <c r="AG81" s="10">
        <f t="shared" si="20"/>
        <v>5.3894633727488153E-4</v>
      </c>
      <c r="AH81" s="10">
        <f t="shared" si="21"/>
        <v>4.5773723548223419E-4</v>
      </c>
      <c r="AI81" s="10">
        <f t="shared" si="22"/>
        <v>4.9482964462712199E-4</v>
      </c>
      <c r="AJ81" s="10">
        <f t="shared" si="23"/>
        <v>7.5622097623893197E-4</v>
      </c>
      <c r="AK81" s="10">
        <f t="shared" si="24"/>
        <v>1.3696313958961321E-3</v>
      </c>
      <c r="AL81" s="10">
        <f t="shared" si="25"/>
        <v>4.8908640234113857E-3</v>
      </c>
    </row>
    <row r="82" spans="1:38" x14ac:dyDescent="0.25">
      <c r="A82" s="5" t="s">
        <v>25</v>
      </c>
      <c r="B82" s="5">
        <v>2016</v>
      </c>
      <c r="C82" s="6" t="str">
        <f t="shared" si="14"/>
        <v>DE-2016</v>
      </c>
      <c r="D82" s="7">
        <v>934695</v>
      </c>
      <c r="E82" s="7">
        <v>55711.476000000002</v>
      </c>
      <c r="F82" s="7">
        <v>114488.31</v>
      </c>
      <c r="G82" s="7">
        <v>124332.12899999999</v>
      </c>
      <c r="H82" s="7">
        <v>122261.96699999999</v>
      </c>
      <c r="I82" s="7">
        <v>110395.70699999999</v>
      </c>
      <c r="J82" s="7">
        <v>129752.73000000001</v>
      </c>
      <c r="K82" s="7">
        <v>124605.88800000001</v>
      </c>
      <c r="L82" s="7">
        <v>90855.747000000003</v>
      </c>
      <c r="M82" s="7">
        <v>44843.163</v>
      </c>
      <c r="N82" s="7">
        <v>17960.129999999997</v>
      </c>
      <c r="O82" s="20">
        <f t="shared" si="26"/>
        <v>153659.04</v>
      </c>
      <c r="P82" s="5">
        <v>720</v>
      </c>
      <c r="Q82" s="5">
        <v>120</v>
      </c>
      <c r="R82" s="5">
        <v>60</v>
      </c>
      <c r="S82" s="5">
        <v>60</v>
      </c>
      <c r="T82" s="5">
        <v>60</v>
      </c>
      <c r="U82" s="5">
        <v>60</v>
      </c>
      <c r="V82" s="5">
        <v>60</v>
      </c>
      <c r="W82" s="5">
        <v>60</v>
      </c>
      <c r="X82" s="5">
        <v>60</v>
      </c>
      <c r="Y82" s="5">
        <v>60</v>
      </c>
      <c r="Z82" s="5">
        <v>60</v>
      </c>
      <c r="AA82" s="31">
        <f t="shared" si="27"/>
        <v>180</v>
      </c>
      <c r="AB82" s="10">
        <f t="shared" si="15"/>
        <v>7.7030475181743782E-4</v>
      </c>
      <c r="AC82" s="10">
        <f t="shared" si="16"/>
        <v>2.1539547794425695E-3</v>
      </c>
      <c r="AD82" s="10">
        <f t="shared" si="17"/>
        <v>5.2407097283556727E-4</v>
      </c>
      <c r="AE82" s="10">
        <f t="shared" si="18"/>
        <v>4.8257840095378732E-4</v>
      </c>
      <c r="AF82" s="10">
        <f t="shared" si="19"/>
        <v>4.9074950675380522E-4</v>
      </c>
      <c r="AG82" s="10">
        <f t="shared" si="20"/>
        <v>5.4349939531616025E-4</v>
      </c>
      <c r="AH82" s="10">
        <f t="shared" si="21"/>
        <v>4.624180161758446E-4</v>
      </c>
      <c r="AI82" s="10">
        <f t="shared" si="22"/>
        <v>4.8151817673334986E-4</v>
      </c>
      <c r="AJ82" s="10">
        <f t="shared" si="23"/>
        <v>6.6038750416085403E-4</v>
      </c>
      <c r="AK82" s="10">
        <f t="shared" si="24"/>
        <v>1.3379966083123976E-3</v>
      </c>
      <c r="AL82" s="10">
        <f t="shared" si="25"/>
        <v>3.3407330570547102E-3</v>
      </c>
    </row>
    <row r="83" spans="1:38" x14ac:dyDescent="0.25">
      <c r="A83" s="5" t="s">
        <v>25</v>
      </c>
      <c r="B83" s="5">
        <v>2017</v>
      </c>
      <c r="C83" s="6" t="str">
        <f t="shared" si="14"/>
        <v>DE-2017</v>
      </c>
      <c r="D83" s="7">
        <v>943732</v>
      </c>
      <c r="E83" s="7">
        <v>55282</v>
      </c>
      <c r="F83" s="7">
        <v>114024</v>
      </c>
      <c r="G83" s="7">
        <v>122886</v>
      </c>
      <c r="H83" s="7">
        <v>125241</v>
      </c>
      <c r="I83" s="7">
        <v>110313</v>
      </c>
      <c r="J83" s="7">
        <v>128392</v>
      </c>
      <c r="K83" s="7">
        <v>127029</v>
      </c>
      <c r="L83" s="7">
        <v>95605</v>
      </c>
      <c r="M83" s="7">
        <v>46641</v>
      </c>
      <c r="N83" s="7">
        <v>18319</v>
      </c>
      <c r="O83" s="20">
        <f t="shared" si="26"/>
        <v>160565</v>
      </c>
      <c r="P83" s="5">
        <v>725</v>
      </c>
      <c r="Q83" s="5">
        <v>120</v>
      </c>
      <c r="R83" s="5">
        <v>60</v>
      </c>
      <c r="S83" s="5">
        <v>60</v>
      </c>
      <c r="T83" s="5">
        <v>60</v>
      </c>
      <c r="U83" s="5">
        <v>60</v>
      </c>
      <c r="V83" s="5">
        <v>60</v>
      </c>
      <c r="W83" s="5">
        <v>60</v>
      </c>
      <c r="X83" s="5">
        <v>60</v>
      </c>
      <c r="Y83" s="5">
        <v>65</v>
      </c>
      <c r="Z83" s="5">
        <v>60</v>
      </c>
      <c r="AA83" s="31">
        <f t="shared" si="27"/>
        <v>185</v>
      </c>
      <c r="AB83" s="10">
        <f t="shared" si="15"/>
        <v>7.6822657279820969E-4</v>
      </c>
      <c r="AC83" s="10">
        <f t="shared" si="16"/>
        <v>2.1706884700264102E-3</v>
      </c>
      <c r="AD83" s="10">
        <f t="shared" si="17"/>
        <v>5.2620500947169022E-4</v>
      </c>
      <c r="AE83" s="10">
        <f t="shared" si="18"/>
        <v>4.8825740930618625E-4</v>
      </c>
      <c r="AF83" s="10">
        <f t="shared" si="19"/>
        <v>4.7907634081490884E-4</v>
      </c>
      <c r="AG83" s="10">
        <f t="shared" si="20"/>
        <v>5.4390688314160621E-4</v>
      </c>
      <c r="AH83" s="10">
        <f t="shared" si="21"/>
        <v>4.6731883606455232E-4</v>
      </c>
      <c r="AI83" s="10">
        <f t="shared" si="22"/>
        <v>4.7233308929457051E-4</v>
      </c>
      <c r="AJ83" s="10">
        <f t="shared" si="23"/>
        <v>6.2758223942262431E-4</v>
      </c>
      <c r="AK83" s="10">
        <f t="shared" si="24"/>
        <v>1.3936236358568642E-3</v>
      </c>
      <c r="AL83" s="10">
        <f t="shared" si="25"/>
        <v>3.2752879523991483E-3</v>
      </c>
    </row>
    <row r="84" spans="1:38" x14ac:dyDescent="0.25">
      <c r="A84" s="5" t="s">
        <v>26</v>
      </c>
      <c r="B84" s="5">
        <v>2009</v>
      </c>
      <c r="C84" s="6" t="str">
        <f t="shared" si="14"/>
        <v>FL-2009</v>
      </c>
      <c r="D84" s="7">
        <v>18222420</v>
      </c>
      <c r="E84" s="7">
        <v>1145650.9979999999</v>
      </c>
      <c r="F84" s="7">
        <v>2200526.0930000003</v>
      </c>
      <c r="G84" s="7">
        <v>2347623.716</v>
      </c>
      <c r="H84" s="7">
        <v>2290188.2549999999</v>
      </c>
      <c r="I84" s="7">
        <v>2518290.550999999</v>
      </c>
      <c r="J84" s="7">
        <v>2560323.9870000007</v>
      </c>
      <c r="K84" s="7">
        <v>2092147.9109999994</v>
      </c>
      <c r="L84" s="7">
        <v>1478978.5720000002</v>
      </c>
      <c r="M84" s="7">
        <v>1165060.9329999995</v>
      </c>
      <c r="N84" s="7">
        <v>427425.42700000003</v>
      </c>
      <c r="O84" s="20">
        <f t="shared" si="26"/>
        <v>3071464.932</v>
      </c>
      <c r="P84" s="5">
        <v>2674</v>
      </c>
      <c r="Q84" s="5">
        <v>120</v>
      </c>
      <c r="R84" s="5">
        <v>60</v>
      </c>
      <c r="S84" s="5">
        <v>60</v>
      </c>
      <c r="T84" s="5">
        <v>70</v>
      </c>
      <c r="U84" s="5">
        <v>72</v>
      </c>
      <c r="V84" s="5">
        <v>170</v>
      </c>
      <c r="W84" s="5">
        <v>201</v>
      </c>
      <c r="X84" s="5">
        <v>284</v>
      </c>
      <c r="Y84" s="5">
        <v>604</v>
      </c>
      <c r="Z84" s="5">
        <v>973</v>
      </c>
      <c r="AA84" s="31">
        <f t="shared" si="27"/>
        <v>1861</v>
      </c>
      <c r="AB84" s="10">
        <f t="shared" si="15"/>
        <v>1.4674230974810152E-4</v>
      </c>
      <c r="AC84" s="10">
        <f t="shared" si="16"/>
        <v>1.047439405276894E-4</v>
      </c>
      <c r="AD84" s="10">
        <f t="shared" si="17"/>
        <v>2.7266207017886967E-5</v>
      </c>
      <c r="AE84" s="10">
        <f t="shared" si="18"/>
        <v>2.5557758507496693E-5</v>
      </c>
      <c r="AF84" s="10">
        <f t="shared" si="19"/>
        <v>3.0565172905403797E-5</v>
      </c>
      <c r="AG84" s="10">
        <f t="shared" si="20"/>
        <v>2.8590823235789534E-5</v>
      </c>
      <c r="AH84" s="10">
        <f t="shared" si="21"/>
        <v>6.6397846859683366E-5</v>
      </c>
      <c r="AI84" s="10">
        <f t="shared" si="22"/>
        <v>9.6073513226857158E-5</v>
      </c>
      <c r="AJ84" s="10">
        <f t="shared" si="23"/>
        <v>1.9202441832267463E-4</v>
      </c>
      <c r="AK84" s="10">
        <f t="shared" si="24"/>
        <v>5.1842782028980821E-4</v>
      </c>
      <c r="AL84" s="10">
        <f t="shared" si="25"/>
        <v>2.2764204900706572E-3</v>
      </c>
    </row>
    <row r="85" spans="1:38" x14ac:dyDescent="0.25">
      <c r="A85" s="5" t="s">
        <v>26</v>
      </c>
      <c r="B85" s="5">
        <v>2010</v>
      </c>
      <c r="C85" s="6" t="str">
        <f t="shared" si="14"/>
        <v>FL-2010</v>
      </c>
      <c r="D85" s="7">
        <v>18500150</v>
      </c>
      <c r="E85" s="7">
        <v>1080836.835</v>
      </c>
      <c r="F85" s="7">
        <v>2202076.4870000011</v>
      </c>
      <c r="G85" s="7">
        <v>2439215.9299999992</v>
      </c>
      <c r="H85" s="7">
        <v>2247327.1740000001</v>
      </c>
      <c r="I85" s="7">
        <v>2505383.6539999996</v>
      </c>
      <c r="J85" s="7">
        <v>2664807.1129999999</v>
      </c>
      <c r="K85" s="7">
        <v>2222828.6969999997</v>
      </c>
      <c r="L85" s="7">
        <v>1633381.0200000003</v>
      </c>
      <c r="M85" s="7">
        <v>1086536.33</v>
      </c>
      <c r="N85" s="7">
        <v>412305.614</v>
      </c>
      <c r="O85" s="20">
        <f t="shared" si="26"/>
        <v>3132222.9640000006</v>
      </c>
      <c r="P85" s="5">
        <v>2579</v>
      </c>
      <c r="Q85" s="5">
        <v>120</v>
      </c>
      <c r="R85" s="5">
        <v>60</v>
      </c>
      <c r="S85" s="5">
        <v>60</v>
      </c>
      <c r="T85" s="5">
        <v>60</v>
      </c>
      <c r="U85" s="5">
        <v>60</v>
      </c>
      <c r="V85" s="5">
        <v>100</v>
      </c>
      <c r="W85" s="5">
        <v>155</v>
      </c>
      <c r="X85" s="5">
        <v>294</v>
      </c>
      <c r="Y85" s="5">
        <v>648</v>
      </c>
      <c r="Z85" s="5">
        <v>962</v>
      </c>
      <c r="AA85" s="31">
        <f t="shared" si="27"/>
        <v>1904</v>
      </c>
      <c r="AB85" s="10">
        <f t="shared" si="15"/>
        <v>1.3940427510047217E-4</v>
      </c>
      <c r="AC85" s="10">
        <f t="shared" si="16"/>
        <v>1.1102508363346074E-4</v>
      </c>
      <c r="AD85" s="10">
        <f t="shared" si="17"/>
        <v>2.724700997182028E-5</v>
      </c>
      <c r="AE85" s="10">
        <f t="shared" si="18"/>
        <v>2.4598068281720356E-5</v>
      </c>
      <c r="AF85" s="10">
        <f t="shared" si="19"/>
        <v>2.6698382280140575E-5</v>
      </c>
      <c r="AG85" s="10">
        <f t="shared" si="20"/>
        <v>2.3948427979964783E-5</v>
      </c>
      <c r="AH85" s="10">
        <f t="shared" si="21"/>
        <v>3.7526168221392016E-5</v>
      </c>
      <c r="AI85" s="10">
        <f t="shared" si="22"/>
        <v>6.9730969466604839E-5</v>
      </c>
      <c r="AJ85" s="10">
        <f t="shared" si="23"/>
        <v>1.7999474488812167E-4</v>
      </c>
      <c r="AK85" s="10">
        <f t="shared" si="24"/>
        <v>5.963905505120109E-4</v>
      </c>
      <c r="AL85" s="10">
        <f t="shared" si="25"/>
        <v>2.3332207162233788E-3</v>
      </c>
    </row>
    <row r="86" spans="1:38" x14ac:dyDescent="0.25">
      <c r="A86" s="5" t="s">
        <v>26</v>
      </c>
      <c r="B86" s="5">
        <v>2011</v>
      </c>
      <c r="C86" s="6" t="str">
        <f t="shared" si="14"/>
        <v>FL-2011</v>
      </c>
      <c r="D86" s="7">
        <v>18587927</v>
      </c>
      <c r="E86" s="7">
        <v>1073654.807</v>
      </c>
      <c r="F86" s="7">
        <v>2192820.6610000003</v>
      </c>
      <c r="G86" s="7">
        <v>2445659.3059999999</v>
      </c>
      <c r="H86" s="7">
        <v>2264145.7240000004</v>
      </c>
      <c r="I86" s="7">
        <v>2460035.4679999999</v>
      </c>
      <c r="J86" s="7">
        <v>2686329.3809999996</v>
      </c>
      <c r="K86" s="7">
        <v>2276056.3210000005</v>
      </c>
      <c r="L86" s="7">
        <v>1673538.595</v>
      </c>
      <c r="M86" s="7">
        <v>1090709.9360000002</v>
      </c>
      <c r="N86" s="7">
        <v>429136.14400000009</v>
      </c>
      <c r="O86" s="20">
        <f t="shared" si="26"/>
        <v>3193384.6750000007</v>
      </c>
      <c r="P86" s="5">
        <v>2761</v>
      </c>
      <c r="Q86" s="5">
        <v>120</v>
      </c>
      <c r="R86" s="5">
        <v>60</v>
      </c>
      <c r="S86" s="5">
        <v>60</v>
      </c>
      <c r="T86" s="5">
        <v>60</v>
      </c>
      <c r="U86" s="5">
        <v>65</v>
      </c>
      <c r="V86" s="5">
        <v>109</v>
      </c>
      <c r="W86" s="5">
        <v>193</v>
      </c>
      <c r="X86" s="5">
        <v>327</v>
      </c>
      <c r="Y86" s="5">
        <v>629</v>
      </c>
      <c r="Z86" s="5">
        <v>1078</v>
      </c>
      <c r="AA86" s="31">
        <f t="shared" si="27"/>
        <v>2034</v>
      </c>
      <c r="AB86" s="10">
        <f t="shared" si="15"/>
        <v>1.4853727368307397E-4</v>
      </c>
      <c r="AC86" s="10">
        <f t="shared" si="16"/>
        <v>1.1176776671386895E-4</v>
      </c>
      <c r="AD86" s="10">
        <f t="shared" si="17"/>
        <v>2.7362018730997351E-5</v>
      </c>
      <c r="AE86" s="10">
        <f t="shared" si="18"/>
        <v>2.453326178867205E-5</v>
      </c>
      <c r="AF86" s="10">
        <f t="shared" si="19"/>
        <v>2.6500061088824151E-5</v>
      </c>
      <c r="AG86" s="10">
        <f t="shared" si="20"/>
        <v>2.6422383272727678E-5</v>
      </c>
      <c r="AH86" s="10">
        <f t="shared" si="21"/>
        <v>4.0575813513763607E-5</v>
      </c>
      <c r="AI86" s="10">
        <f t="shared" si="22"/>
        <v>8.4795792713602175E-5</v>
      </c>
      <c r="AJ86" s="10">
        <f t="shared" si="23"/>
        <v>1.9539435838347068E-4</v>
      </c>
      <c r="AK86" s="10">
        <f t="shared" si="24"/>
        <v>5.7668861283757475E-4</v>
      </c>
      <c r="AL86" s="10">
        <f t="shared" si="25"/>
        <v>2.5120233172435825E-3</v>
      </c>
    </row>
    <row r="87" spans="1:38" x14ac:dyDescent="0.25">
      <c r="A87" s="5" t="s">
        <v>26</v>
      </c>
      <c r="B87" s="5">
        <v>2012</v>
      </c>
      <c r="C87" s="6" t="str">
        <f t="shared" si="14"/>
        <v>FL-2012</v>
      </c>
      <c r="D87" s="7">
        <v>18613958</v>
      </c>
      <c r="E87" s="7">
        <v>1058097.4350000003</v>
      </c>
      <c r="F87" s="7">
        <v>2174938.8899999992</v>
      </c>
      <c r="G87" s="7">
        <v>2437328.4569999999</v>
      </c>
      <c r="H87" s="7">
        <v>2276317.5490000006</v>
      </c>
      <c r="I87" s="7">
        <v>2404013.0389999994</v>
      </c>
      <c r="J87" s="7">
        <v>2688063.932</v>
      </c>
      <c r="K87" s="7">
        <v>2317513.835</v>
      </c>
      <c r="L87" s="7">
        <v>1724960.9839999999</v>
      </c>
      <c r="M87" s="7">
        <v>1091114.2209999999</v>
      </c>
      <c r="N87" s="7">
        <v>443784.38100000005</v>
      </c>
      <c r="O87" s="20">
        <f t="shared" si="26"/>
        <v>3259859.5860000001</v>
      </c>
      <c r="P87" s="5">
        <v>2671</v>
      </c>
      <c r="Q87" s="5">
        <v>120</v>
      </c>
      <c r="R87" s="5">
        <v>60</v>
      </c>
      <c r="S87" s="5">
        <v>60</v>
      </c>
      <c r="T87" s="5">
        <v>60</v>
      </c>
      <c r="U87" s="5">
        <v>60</v>
      </c>
      <c r="V87" s="5">
        <v>75</v>
      </c>
      <c r="W87" s="5">
        <v>191</v>
      </c>
      <c r="X87" s="5">
        <v>324</v>
      </c>
      <c r="Y87" s="5">
        <v>606</v>
      </c>
      <c r="Z87" s="5">
        <v>1055</v>
      </c>
      <c r="AA87" s="31">
        <f t="shared" si="27"/>
        <v>1985</v>
      </c>
      <c r="AB87" s="10">
        <f t="shared" si="15"/>
        <v>1.434944679686072E-4</v>
      </c>
      <c r="AC87" s="10">
        <f t="shared" si="16"/>
        <v>1.1341110566060485E-4</v>
      </c>
      <c r="AD87" s="10">
        <f t="shared" si="17"/>
        <v>2.7586981995618288E-5</v>
      </c>
      <c r="AE87" s="10">
        <f t="shared" si="18"/>
        <v>2.461711708476557E-5</v>
      </c>
      <c r="AF87" s="10">
        <f t="shared" si="19"/>
        <v>2.6358361128638817E-5</v>
      </c>
      <c r="AG87" s="10">
        <f t="shared" si="20"/>
        <v>2.4958267291660899E-5</v>
      </c>
      <c r="AH87" s="10">
        <f t="shared" si="21"/>
        <v>2.7901122107686537E-5</v>
      </c>
      <c r="AI87" s="10">
        <f t="shared" si="22"/>
        <v>8.2415904973443232E-5</v>
      </c>
      <c r="AJ87" s="10">
        <f t="shared" si="23"/>
        <v>1.8783033529760115E-4</v>
      </c>
      <c r="AK87" s="10">
        <f t="shared" si="24"/>
        <v>5.5539556568569369E-4</v>
      </c>
      <c r="AL87" s="10">
        <f t="shared" si="25"/>
        <v>2.3772806010493638E-3</v>
      </c>
    </row>
    <row r="88" spans="1:38" x14ac:dyDescent="0.25">
      <c r="A88" s="5" t="s">
        <v>26</v>
      </c>
      <c r="B88" s="5">
        <v>2013</v>
      </c>
      <c r="C88" s="6" t="str">
        <f t="shared" si="14"/>
        <v>FL-2013</v>
      </c>
      <c r="D88" s="7">
        <v>18717080</v>
      </c>
      <c r="E88" s="7">
        <v>1057005.1019999993</v>
      </c>
      <c r="F88" s="7">
        <v>2179122.2949999999</v>
      </c>
      <c r="G88" s="7">
        <v>2436429.0209999997</v>
      </c>
      <c r="H88" s="7">
        <v>2308750.0830000001</v>
      </c>
      <c r="I88" s="7">
        <v>2376867.6139999991</v>
      </c>
      <c r="J88" s="7">
        <v>2687913.8810000005</v>
      </c>
      <c r="K88" s="7">
        <v>2355534.2640000004</v>
      </c>
      <c r="L88" s="7">
        <v>1769631.2789999996</v>
      </c>
      <c r="M88" s="7">
        <v>1087892.1809999999</v>
      </c>
      <c r="N88" s="7">
        <v>456121.97899999993</v>
      </c>
      <c r="O88" s="20">
        <f t="shared" si="26"/>
        <v>3313645.4389999993</v>
      </c>
      <c r="P88" s="5">
        <v>2977</v>
      </c>
      <c r="Q88" s="5">
        <v>120</v>
      </c>
      <c r="R88" s="5">
        <v>60</v>
      </c>
      <c r="S88" s="5">
        <v>60</v>
      </c>
      <c r="T88" s="5">
        <v>60</v>
      </c>
      <c r="U88" s="5">
        <v>68</v>
      </c>
      <c r="V88" s="5">
        <v>135</v>
      </c>
      <c r="W88" s="5">
        <v>278</v>
      </c>
      <c r="X88" s="5">
        <v>374</v>
      </c>
      <c r="Y88" s="5">
        <v>609</v>
      </c>
      <c r="Z88" s="5">
        <v>1153</v>
      </c>
      <c r="AA88" s="31">
        <f t="shared" si="27"/>
        <v>2136</v>
      </c>
      <c r="AB88" s="10">
        <f t="shared" si="15"/>
        <v>1.5905258726254309E-4</v>
      </c>
      <c r="AC88" s="10">
        <f t="shared" si="16"/>
        <v>1.1352830726449992E-4</v>
      </c>
      <c r="AD88" s="10">
        <f t="shared" si="17"/>
        <v>2.7534021444170486E-5</v>
      </c>
      <c r="AE88" s="10">
        <f t="shared" si="18"/>
        <v>2.462620477873548E-5</v>
      </c>
      <c r="AF88" s="10">
        <f t="shared" si="19"/>
        <v>2.5988087858360025E-5</v>
      </c>
      <c r="AG88" s="10">
        <f t="shared" si="20"/>
        <v>2.8609081801389728E-5</v>
      </c>
      <c r="AH88" s="10">
        <f t="shared" si="21"/>
        <v>5.0224823404600727E-5</v>
      </c>
      <c r="AI88" s="10">
        <f t="shared" si="22"/>
        <v>1.1801993469113041E-4</v>
      </c>
      <c r="AJ88" s="10">
        <f t="shared" si="23"/>
        <v>2.1134346145336194E-4</v>
      </c>
      <c r="AK88" s="10">
        <f t="shared" si="24"/>
        <v>5.5979812212658979E-4</v>
      </c>
      <c r="AL88" s="10">
        <f t="shared" si="25"/>
        <v>2.5278325822575636E-3</v>
      </c>
    </row>
    <row r="89" spans="1:38" x14ac:dyDescent="0.25">
      <c r="A89" s="5" t="s">
        <v>26</v>
      </c>
      <c r="B89" s="5">
        <v>2014</v>
      </c>
      <c r="C89" s="6" t="str">
        <f t="shared" si="14"/>
        <v>FL-2014</v>
      </c>
      <c r="D89" s="7">
        <v>19138571</v>
      </c>
      <c r="E89" s="7">
        <v>1065821.46</v>
      </c>
      <c r="F89" s="7">
        <v>2211268.1559999995</v>
      </c>
      <c r="G89" s="7">
        <v>2462681.6260000016</v>
      </c>
      <c r="H89" s="7">
        <v>2384232.344</v>
      </c>
      <c r="I89" s="7">
        <v>2392589.6850000001</v>
      </c>
      <c r="J89" s="7">
        <v>2718694.2989999996</v>
      </c>
      <c r="K89" s="7">
        <v>2439529.0260000001</v>
      </c>
      <c r="L89" s="7">
        <v>1866727.5399999993</v>
      </c>
      <c r="M89" s="7">
        <v>1121856.0129999998</v>
      </c>
      <c r="N89" s="7">
        <v>476025.81299999985</v>
      </c>
      <c r="O89" s="20">
        <f t="shared" si="26"/>
        <v>3464609.3659999995</v>
      </c>
      <c r="P89" s="5">
        <v>3024</v>
      </c>
      <c r="Q89" s="5">
        <v>120</v>
      </c>
      <c r="R89" s="5">
        <v>60</v>
      </c>
      <c r="S89" s="5">
        <v>60</v>
      </c>
      <c r="T89" s="5">
        <v>68</v>
      </c>
      <c r="U89" s="5">
        <v>77</v>
      </c>
      <c r="V89" s="5">
        <v>159</v>
      </c>
      <c r="W89" s="5">
        <v>277</v>
      </c>
      <c r="X89" s="5">
        <v>388</v>
      </c>
      <c r="Y89" s="5">
        <v>671</v>
      </c>
      <c r="Z89" s="5">
        <v>1084</v>
      </c>
      <c r="AA89" s="31">
        <f t="shared" si="27"/>
        <v>2143</v>
      </c>
      <c r="AB89" s="10">
        <f t="shared" si="15"/>
        <v>1.580055271629214E-4</v>
      </c>
      <c r="AC89" s="10">
        <f t="shared" si="16"/>
        <v>1.1258921358179446E-4</v>
      </c>
      <c r="AD89" s="10">
        <f t="shared" si="17"/>
        <v>2.7133751208417444E-5</v>
      </c>
      <c r="AE89" s="10">
        <f t="shared" si="18"/>
        <v>2.4363685247229745E-5</v>
      </c>
      <c r="AF89" s="10">
        <f t="shared" si="19"/>
        <v>2.8520710312115453E-5</v>
      </c>
      <c r="AG89" s="10">
        <f t="shared" si="20"/>
        <v>3.2182701648653137E-5</v>
      </c>
      <c r="AH89" s="10">
        <f t="shared" si="21"/>
        <v>5.8483956823863565E-5</v>
      </c>
      <c r="AI89" s="10">
        <f t="shared" si="22"/>
        <v>1.135465071527294E-4</v>
      </c>
      <c r="AJ89" s="10">
        <f t="shared" si="23"/>
        <v>2.0785036470828526E-4</v>
      </c>
      <c r="AK89" s="10">
        <f t="shared" si="24"/>
        <v>5.9811597230347967E-4</v>
      </c>
      <c r="AL89" s="10">
        <f t="shared" si="25"/>
        <v>2.2771874347914832E-3</v>
      </c>
    </row>
    <row r="90" spans="1:38" x14ac:dyDescent="0.25">
      <c r="A90" s="5" t="s">
        <v>26</v>
      </c>
      <c r="B90" s="5">
        <v>2015</v>
      </c>
      <c r="C90" s="6" t="str">
        <f t="shared" si="14"/>
        <v>FL-2015</v>
      </c>
      <c r="D90" s="7">
        <v>19266113</v>
      </c>
      <c r="E90" s="7">
        <v>1059585.5889999999</v>
      </c>
      <c r="F90" s="7">
        <v>2198721.6509999996</v>
      </c>
      <c r="G90" s="7">
        <v>2437090.6689999998</v>
      </c>
      <c r="H90" s="7">
        <v>2415834.3890000009</v>
      </c>
      <c r="I90" s="7">
        <v>2377757.2609999999</v>
      </c>
      <c r="J90" s="7">
        <v>2696890.0170000009</v>
      </c>
      <c r="K90" s="7">
        <v>2485282.4359999988</v>
      </c>
      <c r="L90" s="7">
        <v>1952561.0160000005</v>
      </c>
      <c r="M90" s="7">
        <v>1152340.2390000001</v>
      </c>
      <c r="N90" s="7">
        <v>492651.68300000002</v>
      </c>
      <c r="O90" s="20">
        <f t="shared" si="26"/>
        <v>3597552.938000001</v>
      </c>
      <c r="P90" s="5">
        <v>3006</v>
      </c>
      <c r="Q90" s="5">
        <v>120</v>
      </c>
      <c r="R90" s="5">
        <v>60</v>
      </c>
      <c r="S90" s="5">
        <v>60</v>
      </c>
      <c r="T90" s="5">
        <v>60</v>
      </c>
      <c r="U90" s="5">
        <v>60</v>
      </c>
      <c r="V90" s="5">
        <v>91</v>
      </c>
      <c r="W90" s="5">
        <v>224</v>
      </c>
      <c r="X90" s="5">
        <v>441</v>
      </c>
      <c r="Y90" s="5">
        <v>733</v>
      </c>
      <c r="Z90" s="5">
        <v>1097</v>
      </c>
      <c r="AA90" s="31">
        <f t="shared" si="27"/>
        <v>2271</v>
      </c>
      <c r="AB90" s="10">
        <f t="shared" si="15"/>
        <v>1.5602524494691793E-4</v>
      </c>
      <c r="AC90" s="10">
        <f t="shared" si="16"/>
        <v>1.1325182339753397E-4</v>
      </c>
      <c r="AD90" s="10">
        <f t="shared" si="17"/>
        <v>2.7288583788089515E-5</v>
      </c>
      <c r="AE90" s="10">
        <f t="shared" si="18"/>
        <v>2.4619518987621222E-5</v>
      </c>
      <c r="AF90" s="10">
        <f t="shared" si="19"/>
        <v>2.4836139543835252E-5</v>
      </c>
      <c r="AG90" s="10">
        <f t="shared" si="20"/>
        <v>2.5233862591493524E-5</v>
      </c>
      <c r="AH90" s="10">
        <f t="shared" si="21"/>
        <v>3.3742569932913943E-5</v>
      </c>
      <c r="AI90" s="10">
        <f t="shared" si="22"/>
        <v>9.0130601156350874E-5</v>
      </c>
      <c r="AJ90" s="10">
        <f t="shared" si="23"/>
        <v>2.2585721848704566E-4</v>
      </c>
      <c r="AK90" s="10">
        <f t="shared" si="24"/>
        <v>6.3609685333569264E-4</v>
      </c>
      <c r="AL90" s="10">
        <f t="shared" si="25"/>
        <v>2.2267253677483124E-3</v>
      </c>
    </row>
    <row r="91" spans="1:38" x14ac:dyDescent="0.25">
      <c r="A91" s="5" t="s">
        <v>26</v>
      </c>
      <c r="B91" s="5">
        <v>2016</v>
      </c>
      <c r="C91" s="6" t="str">
        <f t="shared" si="14"/>
        <v>FL-2016</v>
      </c>
      <c r="D91" s="7">
        <v>19861484</v>
      </c>
      <c r="E91" s="7">
        <v>1089713.2459999998</v>
      </c>
      <c r="F91" s="7">
        <v>2254578.0990000004</v>
      </c>
      <c r="G91" s="7">
        <v>2475393.7519999994</v>
      </c>
      <c r="H91" s="7">
        <v>2520758.426</v>
      </c>
      <c r="I91" s="7">
        <v>2424178.0149999997</v>
      </c>
      <c r="J91" s="7">
        <v>2737058.227</v>
      </c>
      <c r="K91" s="7">
        <v>2573326.1599999997</v>
      </c>
      <c r="L91" s="7">
        <v>2076941.7129999998</v>
      </c>
      <c r="M91" s="7">
        <v>1193940.3329999996</v>
      </c>
      <c r="N91" s="7">
        <v>514060.26300000004</v>
      </c>
      <c r="O91" s="20">
        <f t="shared" si="26"/>
        <v>3784942.3089999994</v>
      </c>
      <c r="P91" s="5">
        <v>3107</v>
      </c>
      <c r="Q91" s="5">
        <v>120</v>
      </c>
      <c r="R91" s="5">
        <v>60</v>
      </c>
      <c r="S91" s="5">
        <v>60</v>
      </c>
      <c r="T91" s="5">
        <v>60</v>
      </c>
      <c r="U91" s="5">
        <v>80</v>
      </c>
      <c r="V91" s="5">
        <v>133</v>
      </c>
      <c r="W91" s="5">
        <v>274</v>
      </c>
      <c r="X91" s="5">
        <v>471</v>
      </c>
      <c r="Y91" s="5">
        <v>701</v>
      </c>
      <c r="Z91" s="5">
        <v>1088</v>
      </c>
      <c r="AA91" s="31">
        <f t="shared" si="27"/>
        <v>2260</v>
      </c>
      <c r="AB91" s="10">
        <f t="shared" si="15"/>
        <v>1.5643342662612723E-4</v>
      </c>
      <c r="AC91" s="10">
        <f t="shared" si="16"/>
        <v>1.1012071335324488E-4</v>
      </c>
      <c r="AD91" s="10">
        <f t="shared" si="17"/>
        <v>2.6612517892643642E-5</v>
      </c>
      <c r="AE91" s="10">
        <f t="shared" si="18"/>
        <v>2.4238568087005504E-5</v>
      </c>
      <c r="AF91" s="10">
        <f t="shared" si="19"/>
        <v>2.3802360186973346E-5</v>
      </c>
      <c r="AG91" s="10">
        <f t="shared" si="20"/>
        <v>3.3000876794107881E-5</v>
      </c>
      <c r="AH91" s="10">
        <f t="shared" si="21"/>
        <v>4.8592316629586995E-5</v>
      </c>
      <c r="AI91" s="10">
        <f t="shared" si="22"/>
        <v>1.0647698074930386E-4</v>
      </c>
      <c r="AJ91" s="10">
        <f t="shared" si="23"/>
        <v>2.2677574293583465E-4</v>
      </c>
      <c r="AK91" s="10">
        <f t="shared" si="24"/>
        <v>5.8713151790308117E-4</v>
      </c>
      <c r="AL91" s="10">
        <f t="shared" si="25"/>
        <v>2.1164833742459491E-3</v>
      </c>
    </row>
    <row r="92" spans="1:38" x14ac:dyDescent="0.25">
      <c r="A92" s="5" t="s">
        <v>26</v>
      </c>
      <c r="B92" s="5">
        <v>2017</v>
      </c>
      <c r="C92" s="6" t="str">
        <f t="shared" si="14"/>
        <v>FL-2017</v>
      </c>
      <c r="D92" s="7">
        <v>20177273</v>
      </c>
      <c r="E92" s="7">
        <v>1099797</v>
      </c>
      <c r="F92" s="7">
        <v>2274458</v>
      </c>
      <c r="G92" s="7">
        <v>2477826</v>
      </c>
      <c r="H92" s="7">
        <v>2588801</v>
      </c>
      <c r="I92" s="7">
        <v>2452386</v>
      </c>
      <c r="J92" s="7">
        <v>2739262</v>
      </c>
      <c r="K92" s="7">
        <v>2635005</v>
      </c>
      <c r="L92" s="7">
        <v>2159116</v>
      </c>
      <c r="M92" s="7">
        <v>1229573</v>
      </c>
      <c r="N92" s="7">
        <v>521049</v>
      </c>
      <c r="O92" s="20">
        <f t="shared" si="26"/>
        <v>3909738</v>
      </c>
      <c r="P92" s="5">
        <v>3365</v>
      </c>
      <c r="Q92" s="5">
        <v>120</v>
      </c>
      <c r="R92" s="5">
        <v>60</v>
      </c>
      <c r="S92" s="5">
        <v>60</v>
      </c>
      <c r="T92" s="5">
        <v>60</v>
      </c>
      <c r="U92" s="5">
        <v>60</v>
      </c>
      <c r="V92" s="5">
        <v>91</v>
      </c>
      <c r="W92" s="5">
        <v>300</v>
      </c>
      <c r="X92" s="5">
        <v>516</v>
      </c>
      <c r="Y92" s="5">
        <v>744</v>
      </c>
      <c r="Z92" s="5">
        <v>1294</v>
      </c>
      <c r="AA92" s="31">
        <f t="shared" si="27"/>
        <v>2554</v>
      </c>
      <c r="AB92" s="10">
        <f t="shared" si="15"/>
        <v>1.6677179319524497E-4</v>
      </c>
      <c r="AC92" s="10">
        <f t="shared" si="16"/>
        <v>1.0911104503831161E-4</v>
      </c>
      <c r="AD92" s="10">
        <f t="shared" si="17"/>
        <v>2.6379911170045786E-5</v>
      </c>
      <c r="AE92" s="10">
        <f t="shared" si="18"/>
        <v>2.4214775371636264E-5</v>
      </c>
      <c r="AF92" s="10">
        <f t="shared" si="19"/>
        <v>2.3176752481167921E-5</v>
      </c>
      <c r="AG92" s="10">
        <f t="shared" si="20"/>
        <v>2.4465969060335527E-5</v>
      </c>
      <c r="AH92" s="10">
        <f t="shared" si="21"/>
        <v>3.3220626577523438E-5</v>
      </c>
      <c r="AI92" s="10">
        <f t="shared" si="22"/>
        <v>1.1385177637234085E-4</v>
      </c>
      <c r="AJ92" s="10">
        <f t="shared" si="23"/>
        <v>2.3898669640723332E-4</v>
      </c>
      <c r="AK92" s="10">
        <f t="shared" si="24"/>
        <v>6.0508810782279707E-4</v>
      </c>
      <c r="AL92" s="10">
        <f t="shared" si="25"/>
        <v>2.4834516523397992E-3</v>
      </c>
    </row>
    <row r="93" spans="1:38" x14ac:dyDescent="0.25">
      <c r="A93" s="5" t="s">
        <v>27</v>
      </c>
      <c r="B93" s="5">
        <v>2009</v>
      </c>
      <c r="C93" s="6" t="str">
        <f t="shared" si="14"/>
        <v>GA-2009</v>
      </c>
      <c r="D93" s="7">
        <v>9497667</v>
      </c>
      <c r="E93" s="7">
        <v>727810.33900000027</v>
      </c>
      <c r="F93" s="7">
        <v>1367918.9609999997</v>
      </c>
      <c r="G93" s="7">
        <v>1369727.9640000002</v>
      </c>
      <c r="H93" s="7">
        <v>1356453.6110000007</v>
      </c>
      <c r="I93" s="7">
        <v>1442441.1719999993</v>
      </c>
      <c r="J93" s="7">
        <v>1326348.298999999</v>
      </c>
      <c r="K93" s="7">
        <v>958662.86200000008</v>
      </c>
      <c r="L93" s="7">
        <v>529997.60300000012</v>
      </c>
      <c r="M93" s="7">
        <v>304765.27399999998</v>
      </c>
      <c r="N93" s="7">
        <v>111636.011</v>
      </c>
      <c r="O93" s="20">
        <f t="shared" si="26"/>
        <v>946398.88800000004</v>
      </c>
      <c r="P93" s="5">
        <v>1798</v>
      </c>
      <c r="Q93" s="5">
        <v>120</v>
      </c>
      <c r="R93" s="5">
        <v>60</v>
      </c>
      <c r="S93" s="5">
        <v>60</v>
      </c>
      <c r="T93" s="5">
        <v>60</v>
      </c>
      <c r="U93" s="5">
        <v>65</v>
      </c>
      <c r="V93" s="5">
        <v>76</v>
      </c>
      <c r="W93" s="5">
        <v>131</v>
      </c>
      <c r="X93" s="5">
        <v>194</v>
      </c>
      <c r="Y93" s="5">
        <v>410</v>
      </c>
      <c r="Z93" s="5">
        <v>562</v>
      </c>
      <c r="AA93" s="31">
        <f t="shared" si="27"/>
        <v>1166</v>
      </c>
      <c r="AB93" s="10">
        <f t="shared" si="15"/>
        <v>1.893096483589075E-4</v>
      </c>
      <c r="AC93" s="10">
        <f t="shared" si="16"/>
        <v>1.6487811943545358E-4</v>
      </c>
      <c r="AD93" s="10">
        <f t="shared" si="17"/>
        <v>4.3862247480024525E-5</v>
      </c>
      <c r="AE93" s="10">
        <f t="shared" si="18"/>
        <v>4.3804318504809322E-5</v>
      </c>
      <c r="AF93" s="10">
        <f t="shared" si="19"/>
        <v>4.4232990729234728E-5</v>
      </c>
      <c r="AG93" s="10">
        <f t="shared" si="20"/>
        <v>4.5062496316487579E-5</v>
      </c>
      <c r="AH93" s="10">
        <f t="shared" si="21"/>
        <v>5.7300182808166029E-5</v>
      </c>
      <c r="AI93" s="10">
        <f t="shared" si="22"/>
        <v>1.3664866471066028E-4</v>
      </c>
      <c r="AJ93" s="10">
        <f t="shared" si="23"/>
        <v>3.6603939131400179E-4</v>
      </c>
      <c r="AK93" s="10">
        <f t="shared" si="24"/>
        <v>1.3452976273143247E-3</v>
      </c>
      <c r="AL93" s="10">
        <f t="shared" si="25"/>
        <v>5.0342178564585218E-3</v>
      </c>
    </row>
    <row r="94" spans="1:38" x14ac:dyDescent="0.25">
      <c r="A94" s="5" t="s">
        <v>27</v>
      </c>
      <c r="B94" s="5">
        <v>2010</v>
      </c>
      <c r="C94" s="6" t="str">
        <f t="shared" si="14"/>
        <v>GA-2010</v>
      </c>
      <c r="D94" s="7">
        <v>9411980</v>
      </c>
      <c r="E94" s="7">
        <v>684582.38200000057</v>
      </c>
      <c r="F94" s="7">
        <v>1346249.1009999996</v>
      </c>
      <c r="G94" s="7">
        <v>1364814.1389999997</v>
      </c>
      <c r="H94" s="7">
        <v>1312690.6660000009</v>
      </c>
      <c r="I94" s="7">
        <v>1413030.4450000001</v>
      </c>
      <c r="J94" s="7">
        <v>1335406.3420000002</v>
      </c>
      <c r="K94" s="7">
        <v>992477.09100000013</v>
      </c>
      <c r="L94" s="7">
        <v>556261.70500000019</v>
      </c>
      <c r="M94" s="7">
        <v>297921.51600000012</v>
      </c>
      <c r="N94" s="7">
        <v>108187.29200000002</v>
      </c>
      <c r="O94" s="20">
        <f t="shared" si="26"/>
        <v>962370.51300000038</v>
      </c>
      <c r="P94" s="5">
        <v>1780</v>
      </c>
      <c r="Q94" s="5">
        <v>120</v>
      </c>
      <c r="R94" s="5">
        <v>60</v>
      </c>
      <c r="S94" s="5">
        <v>60</v>
      </c>
      <c r="T94" s="5">
        <v>60</v>
      </c>
      <c r="U94" s="5">
        <v>60</v>
      </c>
      <c r="V94" s="5">
        <v>72</v>
      </c>
      <c r="W94" s="5">
        <v>116</v>
      </c>
      <c r="X94" s="5">
        <v>223</v>
      </c>
      <c r="Y94" s="5">
        <v>392</v>
      </c>
      <c r="Z94" s="5">
        <v>557</v>
      </c>
      <c r="AA94" s="31">
        <f t="shared" si="27"/>
        <v>1172</v>
      </c>
      <c r="AB94" s="10">
        <f t="shared" si="15"/>
        <v>1.8912067386458534E-4</v>
      </c>
      <c r="AC94" s="10">
        <f t="shared" si="16"/>
        <v>1.7528934888657403E-4</v>
      </c>
      <c r="AD94" s="10">
        <f t="shared" si="17"/>
        <v>4.4568274887189709E-5</v>
      </c>
      <c r="AE94" s="10">
        <f t="shared" si="18"/>
        <v>4.3962029909773677E-5</v>
      </c>
      <c r="AF94" s="10">
        <f t="shared" si="19"/>
        <v>4.5707645795052798E-5</v>
      </c>
      <c r="AG94" s="10">
        <f t="shared" si="20"/>
        <v>4.2461930110783984E-5</v>
      </c>
      <c r="AH94" s="10">
        <f t="shared" si="21"/>
        <v>5.3916173478828657E-5</v>
      </c>
      <c r="AI94" s="10">
        <f t="shared" si="22"/>
        <v>1.1687927212820672E-4</v>
      </c>
      <c r="AJ94" s="10">
        <f t="shared" si="23"/>
        <v>4.0089044058857137E-4</v>
      </c>
      <c r="AK94" s="10">
        <f t="shared" si="24"/>
        <v>1.3157827781730268E-3</v>
      </c>
      <c r="AL94" s="10">
        <f t="shared" si="25"/>
        <v>5.1484789914142586E-3</v>
      </c>
    </row>
    <row r="95" spans="1:38" x14ac:dyDescent="0.25">
      <c r="A95" s="5" t="s">
        <v>27</v>
      </c>
      <c r="B95" s="5">
        <v>2011</v>
      </c>
      <c r="C95" s="6" t="str">
        <f t="shared" si="14"/>
        <v>GA-2011</v>
      </c>
      <c r="D95" s="7">
        <v>9455367</v>
      </c>
      <c r="E95" s="7">
        <v>679333.37300000002</v>
      </c>
      <c r="F95" s="7">
        <v>1351738.2599999991</v>
      </c>
      <c r="G95" s="7">
        <v>1368600.4659999998</v>
      </c>
      <c r="H95" s="7">
        <v>1310807.3849999998</v>
      </c>
      <c r="I95" s="7">
        <v>1394516.9159999988</v>
      </c>
      <c r="J95" s="7">
        <v>1346240.4639999992</v>
      </c>
      <c r="K95" s="7">
        <v>1019205.557</v>
      </c>
      <c r="L95" s="7">
        <v>574548.2620000001</v>
      </c>
      <c r="M95" s="7">
        <v>301849.76800000004</v>
      </c>
      <c r="N95" s="7">
        <v>109612.06999999998</v>
      </c>
      <c r="O95" s="20">
        <f t="shared" si="26"/>
        <v>986010.10000000009</v>
      </c>
      <c r="P95" s="5">
        <v>1805</v>
      </c>
      <c r="Q95" s="5">
        <v>120</v>
      </c>
      <c r="R95" s="5">
        <v>60</v>
      </c>
      <c r="S95" s="5">
        <v>60</v>
      </c>
      <c r="T95" s="5">
        <v>60</v>
      </c>
      <c r="U95" s="5">
        <v>60</v>
      </c>
      <c r="V95" s="5">
        <v>67</v>
      </c>
      <c r="W95" s="5">
        <v>145</v>
      </c>
      <c r="X95" s="5">
        <v>253</v>
      </c>
      <c r="Y95" s="5">
        <v>376</v>
      </c>
      <c r="Z95" s="5">
        <v>544</v>
      </c>
      <c r="AA95" s="31">
        <f t="shared" si="27"/>
        <v>1173</v>
      </c>
      <c r="AB95" s="10">
        <f t="shared" si="15"/>
        <v>1.9089687370146499E-4</v>
      </c>
      <c r="AC95" s="10">
        <f t="shared" si="16"/>
        <v>1.7664375808606122E-4</v>
      </c>
      <c r="AD95" s="10">
        <f t="shared" si="17"/>
        <v>4.4387291368078936E-5</v>
      </c>
      <c r="AE95" s="10">
        <f t="shared" si="18"/>
        <v>4.3840405940647992E-5</v>
      </c>
      <c r="AF95" s="10">
        <f t="shared" si="19"/>
        <v>4.5773315505084688E-5</v>
      </c>
      <c r="AG95" s="10">
        <f t="shared" si="20"/>
        <v>4.3025652332782493E-5</v>
      </c>
      <c r="AH95" s="10">
        <f t="shared" si="21"/>
        <v>4.9768226250551953E-5</v>
      </c>
      <c r="AI95" s="10">
        <f t="shared" si="22"/>
        <v>1.4226767015164537E-4</v>
      </c>
      <c r="AJ95" s="10">
        <f t="shared" si="23"/>
        <v>4.4034594956271917E-4</v>
      </c>
      <c r="AK95" s="10">
        <f t="shared" si="24"/>
        <v>1.2456527712156463E-3</v>
      </c>
      <c r="AL95" s="10">
        <f t="shared" si="25"/>
        <v>4.9629570904007204E-3</v>
      </c>
    </row>
    <row r="96" spans="1:38" x14ac:dyDescent="0.25">
      <c r="A96" s="5" t="s">
        <v>27</v>
      </c>
      <c r="B96" s="5">
        <v>2012</v>
      </c>
      <c r="C96" s="6" t="str">
        <f t="shared" si="14"/>
        <v>GA-2012</v>
      </c>
      <c r="D96" s="7">
        <v>9452262</v>
      </c>
      <c r="E96" s="7">
        <v>668779.0199999999</v>
      </c>
      <c r="F96" s="7">
        <v>1349868.2549999994</v>
      </c>
      <c r="G96" s="7">
        <v>1364562.6910000013</v>
      </c>
      <c r="H96" s="7">
        <v>1308084.1799999992</v>
      </c>
      <c r="I96" s="7">
        <v>1373155.7419999994</v>
      </c>
      <c r="J96" s="7">
        <v>1345170.8980000005</v>
      </c>
      <c r="K96" s="7">
        <v>1039452.2730000002</v>
      </c>
      <c r="L96" s="7">
        <v>592994.93100000045</v>
      </c>
      <c r="M96" s="7">
        <v>303012.57799999986</v>
      </c>
      <c r="N96" s="7">
        <v>112049.675</v>
      </c>
      <c r="O96" s="20">
        <f t="shared" si="26"/>
        <v>1008057.1840000004</v>
      </c>
      <c r="P96" s="5">
        <v>1740</v>
      </c>
      <c r="Q96" s="5">
        <v>120</v>
      </c>
      <c r="R96" s="5">
        <v>60</v>
      </c>
      <c r="S96" s="5">
        <v>60</v>
      </c>
      <c r="T96" s="5">
        <v>60</v>
      </c>
      <c r="U96" s="5">
        <v>60</v>
      </c>
      <c r="V96" s="5">
        <v>68</v>
      </c>
      <c r="W96" s="5">
        <v>134</v>
      </c>
      <c r="X96" s="5">
        <v>166</v>
      </c>
      <c r="Y96" s="5">
        <v>419</v>
      </c>
      <c r="Z96" s="5">
        <v>533</v>
      </c>
      <c r="AA96" s="31">
        <f t="shared" si="27"/>
        <v>1118</v>
      </c>
      <c r="AB96" s="10">
        <f t="shared" si="15"/>
        <v>1.8408292110396433E-4</v>
      </c>
      <c r="AC96" s="10">
        <f t="shared" si="16"/>
        <v>1.7943146601698124E-4</v>
      </c>
      <c r="AD96" s="10">
        <f t="shared" si="17"/>
        <v>4.4448782151707116E-5</v>
      </c>
      <c r="AE96" s="10">
        <f t="shared" si="18"/>
        <v>4.3970130794085992E-5</v>
      </c>
      <c r="AF96" s="10">
        <f t="shared" si="19"/>
        <v>4.5868607630435553E-5</v>
      </c>
      <c r="AG96" s="10">
        <f t="shared" si="20"/>
        <v>4.3694970763192588E-5</v>
      </c>
      <c r="AH96" s="10">
        <f t="shared" si="21"/>
        <v>5.0551197696220137E-5</v>
      </c>
      <c r="AI96" s="10">
        <f t="shared" si="22"/>
        <v>1.2891404779293795E-4</v>
      </c>
      <c r="AJ96" s="10">
        <f t="shared" si="23"/>
        <v>2.7993493927522272E-4</v>
      </c>
      <c r="AK96" s="10">
        <f t="shared" si="24"/>
        <v>1.3827808824490454E-3</v>
      </c>
      <c r="AL96" s="10">
        <f t="shared" si="25"/>
        <v>4.7568187948782538E-3</v>
      </c>
    </row>
    <row r="97" spans="1:38" x14ac:dyDescent="0.25">
      <c r="A97" s="5" t="s">
        <v>27</v>
      </c>
      <c r="B97" s="5">
        <v>2013</v>
      </c>
      <c r="C97" s="6" t="str">
        <f t="shared" si="14"/>
        <v>GA-2013</v>
      </c>
      <c r="D97" s="7">
        <v>9590792</v>
      </c>
      <c r="E97" s="7">
        <v>664131.05300000019</v>
      </c>
      <c r="F97" s="7">
        <v>1369551.8509999993</v>
      </c>
      <c r="G97" s="7">
        <v>1384401.3210000005</v>
      </c>
      <c r="H97" s="7">
        <v>1312507.0400000005</v>
      </c>
      <c r="I97" s="7">
        <v>1360480.3209999995</v>
      </c>
      <c r="J97" s="7">
        <v>1359641.5059999996</v>
      </c>
      <c r="K97" s="7">
        <v>1076436.2519999994</v>
      </c>
      <c r="L97" s="7">
        <v>632557.40200000023</v>
      </c>
      <c r="M97" s="7">
        <v>314549.05800000002</v>
      </c>
      <c r="N97" s="7">
        <v>116858.79200000004</v>
      </c>
      <c r="O97" s="20">
        <f t="shared" si="26"/>
        <v>1063965.2520000003</v>
      </c>
      <c r="P97" s="5">
        <v>1818</v>
      </c>
      <c r="Q97" s="5">
        <v>120</v>
      </c>
      <c r="R97" s="5">
        <v>60</v>
      </c>
      <c r="S97" s="5">
        <v>60</v>
      </c>
      <c r="T97" s="5">
        <v>60</v>
      </c>
      <c r="U97" s="5">
        <v>72</v>
      </c>
      <c r="V97" s="5">
        <v>87</v>
      </c>
      <c r="W97" s="5">
        <v>143</v>
      </c>
      <c r="X97" s="5">
        <v>227</v>
      </c>
      <c r="Y97" s="5">
        <v>398</v>
      </c>
      <c r="Z97" s="5">
        <v>531</v>
      </c>
      <c r="AA97" s="31">
        <f t="shared" si="27"/>
        <v>1156</v>
      </c>
      <c r="AB97" s="10">
        <f t="shared" si="15"/>
        <v>1.8955681657990288E-4</v>
      </c>
      <c r="AC97" s="10">
        <f t="shared" si="16"/>
        <v>1.8068722951281721E-4</v>
      </c>
      <c r="AD97" s="10">
        <f t="shared" si="17"/>
        <v>4.3809951376568969E-5</v>
      </c>
      <c r="AE97" s="10">
        <f t="shared" si="18"/>
        <v>4.3340033767563834E-5</v>
      </c>
      <c r="AF97" s="10">
        <f t="shared" si="19"/>
        <v>4.5714040512879824E-5</v>
      </c>
      <c r="AG97" s="10">
        <f t="shared" si="20"/>
        <v>5.2922485455046888E-5</v>
      </c>
      <c r="AH97" s="10">
        <f t="shared" si="21"/>
        <v>6.3987455234394718E-5</v>
      </c>
      <c r="AI97" s="10">
        <f t="shared" si="22"/>
        <v>1.328457674426224E-4</v>
      </c>
      <c r="AJ97" s="10">
        <f t="shared" si="23"/>
        <v>3.5886071253340567E-4</v>
      </c>
      <c r="AK97" s="10">
        <f t="shared" si="24"/>
        <v>1.2653034236713562E-3</v>
      </c>
      <c r="AL97" s="10">
        <f t="shared" si="25"/>
        <v>4.5439456536569348E-3</v>
      </c>
    </row>
    <row r="98" spans="1:38" x14ac:dyDescent="0.25">
      <c r="A98" s="5" t="s">
        <v>27</v>
      </c>
      <c r="B98" s="5">
        <v>2014</v>
      </c>
      <c r="C98" s="6" t="str">
        <f t="shared" si="14"/>
        <v>GA-2014</v>
      </c>
      <c r="D98" s="7">
        <v>9478952</v>
      </c>
      <c r="E98" s="7">
        <v>645999.88000000024</v>
      </c>
      <c r="F98" s="7">
        <v>1347489.298</v>
      </c>
      <c r="G98" s="7">
        <v>1365894.4919999992</v>
      </c>
      <c r="H98" s="7">
        <v>1306832.5249999999</v>
      </c>
      <c r="I98" s="7">
        <v>1332399.811</v>
      </c>
      <c r="J98" s="7">
        <v>1335126.5769999996</v>
      </c>
      <c r="K98" s="7">
        <v>1075293.314</v>
      </c>
      <c r="L98" s="7">
        <v>640930.48799999978</v>
      </c>
      <c r="M98" s="7">
        <v>311844.62199999992</v>
      </c>
      <c r="N98" s="7">
        <v>113925.14099999995</v>
      </c>
      <c r="O98" s="20">
        <f t="shared" si="26"/>
        <v>1066700.2509999997</v>
      </c>
      <c r="P98" s="5">
        <v>1851</v>
      </c>
      <c r="Q98" s="5">
        <v>120</v>
      </c>
      <c r="R98" s="5">
        <v>60</v>
      </c>
      <c r="S98" s="5">
        <v>60</v>
      </c>
      <c r="T98" s="5">
        <v>60</v>
      </c>
      <c r="U98" s="5">
        <v>69</v>
      </c>
      <c r="V98" s="5">
        <v>92</v>
      </c>
      <c r="W98" s="5">
        <v>197</v>
      </c>
      <c r="X98" s="5">
        <v>257</v>
      </c>
      <c r="Y98" s="5">
        <v>348</v>
      </c>
      <c r="Z98" s="5">
        <v>528</v>
      </c>
      <c r="AA98" s="31">
        <f t="shared" si="27"/>
        <v>1133</v>
      </c>
      <c r="AB98" s="10">
        <f t="shared" si="15"/>
        <v>1.9527475189240329E-4</v>
      </c>
      <c r="AC98" s="10">
        <f t="shared" si="16"/>
        <v>1.8575854843812039E-4</v>
      </c>
      <c r="AD98" s="10">
        <f t="shared" si="17"/>
        <v>4.4527255310342362E-5</v>
      </c>
      <c r="AE98" s="10">
        <f t="shared" si="18"/>
        <v>4.3927258182398496E-5</v>
      </c>
      <c r="AF98" s="10">
        <f t="shared" si="19"/>
        <v>4.5912539558196262E-5</v>
      </c>
      <c r="AG98" s="10">
        <f t="shared" si="20"/>
        <v>5.1786257721106807E-5</v>
      </c>
      <c r="AH98" s="10">
        <f t="shared" si="21"/>
        <v>6.8907324282857141E-5</v>
      </c>
      <c r="AI98" s="10">
        <f t="shared" si="22"/>
        <v>1.8320582620120338E-4</v>
      </c>
      <c r="AJ98" s="10">
        <f t="shared" si="23"/>
        <v>4.0097952088682677E-4</v>
      </c>
      <c r="AK98" s="10">
        <f t="shared" si="24"/>
        <v>1.1159403608377767E-3</v>
      </c>
      <c r="AL98" s="10">
        <f t="shared" si="25"/>
        <v>4.6346223086965524E-3</v>
      </c>
    </row>
    <row r="99" spans="1:38" x14ac:dyDescent="0.25">
      <c r="A99" s="5" t="s">
        <v>27</v>
      </c>
      <c r="B99" s="5">
        <v>2015</v>
      </c>
      <c r="C99" s="6" t="str">
        <f t="shared" si="14"/>
        <v>GA-2015</v>
      </c>
      <c r="D99" s="7">
        <v>9631395</v>
      </c>
      <c r="E99" s="7">
        <v>642174.48999999987</v>
      </c>
      <c r="F99" s="7">
        <v>1359625.4350000001</v>
      </c>
      <c r="G99" s="7">
        <v>1379047.7269999995</v>
      </c>
      <c r="H99" s="7">
        <v>1322390.8870000003</v>
      </c>
      <c r="I99" s="7">
        <v>1334674.2350000003</v>
      </c>
      <c r="J99" s="7">
        <v>1348412.7810000004</v>
      </c>
      <c r="K99" s="7">
        <v>1114712.6999999993</v>
      </c>
      <c r="L99" s="7">
        <v>687388.32599999988</v>
      </c>
      <c r="M99" s="7">
        <v>326161.30200000008</v>
      </c>
      <c r="N99" s="7">
        <v>117757.39100000003</v>
      </c>
      <c r="O99" s="20">
        <f t="shared" si="26"/>
        <v>1131307.0190000001</v>
      </c>
      <c r="P99" s="5">
        <v>1812</v>
      </c>
      <c r="Q99" s="5">
        <v>120</v>
      </c>
      <c r="R99" s="5">
        <v>60</v>
      </c>
      <c r="S99" s="5">
        <v>60</v>
      </c>
      <c r="T99" s="5">
        <v>60</v>
      </c>
      <c r="U99" s="5">
        <v>60</v>
      </c>
      <c r="V99" s="5">
        <v>66</v>
      </c>
      <c r="W99" s="5">
        <v>167</v>
      </c>
      <c r="X99" s="5">
        <v>241</v>
      </c>
      <c r="Y99" s="5">
        <v>419</v>
      </c>
      <c r="Z99" s="5">
        <v>499</v>
      </c>
      <c r="AA99" s="31">
        <f t="shared" si="27"/>
        <v>1159</v>
      </c>
      <c r="AB99" s="10">
        <f t="shared" si="15"/>
        <v>1.8813474060611158E-4</v>
      </c>
      <c r="AC99" s="10">
        <f t="shared" si="16"/>
        <v>1.8686509954638658E-4</v>
      </c>
      <c r="AD99" s="10">
        <f t="shared" si="17"/>
        <v>4.412980108745906E-5</v>
      </c>
      <c r="AE99" s="10">
        <f t="shared" si="18"/>
        <v>4.3508283886972406E-5</v>
      </c>
      <c r="AF99" s="10">
        <f t="shared" si="19"/>
        <v>4.5372363489374219E-5</v>
      </c>
      <c r="AG99" s="10">
        <f t="shared" si="20"/>
        <v>4.4954790035337711E-5</v>
      </c>
      <c r="AH99" s="10">
        <f t="shared" si="21"/>
        <v>4.8946436083951639E-5</v>
      </c>
      <c r="AI99" s="10">
        <f t="shared" si="22"/>
        <v>1.4981438715105705E-4</v>
      </c>
      <c r="AJ99" s="10">
        <f t="shared" si="23"/>
        <v>3.5060240461517534E-4</v>
      </c>
      <c r="AK99" s="10">
        <f t="shared" si="24"/>
        <v>1.2846404445613841E-3</v>
      </c>
      <c r="AL99" s="10">
        <f t="shared" si="25"/>
        <v>4.237525948583557E-3</v>
      </c>
    </row>
    <row r="100" spans="1:38" x14ac:dyDescent="0.25">
      <c r="A100" s="5" t="s">
        <v>27</v>
      </c>
      <c r="B100" s="5">
        <v>2016</v>
      </c>
      <c r="C100" s="6" t="str">
        <f t="shared" si="14"/>
        <v>GA-2016</v>
      </c>
      <c r="D100" s="7">
        <v>9574997</v>
      </c>
      <c r="E100" s="7">
        <v>632313.38799999945</v>
      </c>
      <c r="F100" s="7">
        <v>1345915.5860000004</v>
      </c>
      <c r="G100" s="7">
        <v>1363238.5870000008</v>
      </c>
      <c r="H100" s="7">
        <v>1317244.9219999998</v>
      </c>
      <c r="I100" s="7">
        <v>1310297.7450000003</v>
      </c>
      <c r="J100" s="7">
        <v>1330462.5789999994</v>
      </c>
      <c r="K100" s="7">
        <v>1115034.5150000001</v>
      </c>
      <c r="L100" s="7">
        <v>710083.01500000013</v>
      </c>
      <c r="M100" s="7">
        <v>329408.11899999995</v>
      </c>
      <c r="N100" s="7">
        <v>118974.02500000007</v>
      </c>
      <c r="O100" s="20">
        <f t="shared" si="26"/>
        <v>1158465.1590000002</v>
      </c>
      <c r="P100" s="5">
        <v>1755</v>
      </c>
      <c r="Q100" s="5">
        <v>120</v>
      </c>
      <c r="R100" s="5">
        <v>60</v>
      </c>
      <c r="S100" s="5">
        <v>60</v>
      </c>
      <c r="T100" s="5">
        <v>60</v>
      </c>
      <c r="U100" s="5">
        <v>60</v>
      </c>
      <c r="V100" s="5">
        <v>65</v>
      </c>
      <c r="W100" s="5">
        <v>202</v>
      </c>
      <c r="X100" s="5">
        <v>266</v>
      </c>
      <c r="Y100" s="5">
        <v>351</v>
      </c>
      <c r="Z100" s="5">
        <v>451</v>
      </c>
      <c r="AA100" s="31">
        <f t="shared" si="27"/>
        <v>1068</v>
      </c>
      <c r="AB100" s="10">
        <f t="shared" si="15"/>
        <v>1.8328987466001296E-4</v>
      </c>
      <c r="AC100" s="10">
        <f t="shared" si="16"/>
        <v>1.8977931240639825E-4</v>
      </c>
      <c r="AD100" s="10">
        <f t="shared" si="17"/>
        <v>4.4579318810265996E-5</v>
      </c>
      <c r="AE100" s="10">
        <f t="shared" si="18"/>
        <v>4.4012838671210507E-5</v>
      </c>
      <c r="AF100" s="10">
        <f t="shared" si="19"/>
        <v>4.5549615715276989E-5</v>
      </c>
      <c r="AG100" s="10">
        <f t="shared" si="20"/>
        <v>4.5791119025393717E-5</v>
      </c>
      <c r="AH100" s="10">
        <f t="shared" si="21"/>
        <v>4.8855188432924746E-5</v>
      </c>
      <c r="AI100" s="10">
        <f t="shared" si="22"/>
        <v>1.8116031143663745E-4</v>
      </c>
      <c r="AJ100" s="10">
        <f t="shared" si="23"/>
        <v>3.7460408766431337E-4</v>
      </c>
      <c r="AK100" s="10">
        <f t="shared" si="24"/>
        <v>1.0655475070424723E-3</v>
      </c>
      <c r="AL100" s="10">
        <f t="shared" si="25"/>
        <v>3.7907433996622352E-3</v>
      </c>
    </row>
    <row r="101" spans="1:38" x14ac:dyDescent="0.25">
      <c r="A101" s="5" t="s">
        <v>27</v>
      </c>
      <c r="B101" s="5">
        <v>2017</v>
      </c>
      <c r="C101" s="6" t="str">
        <f t="shared" si="14"/>
        <v>GA-2017</v>
      </c>
      <c r="D101" s="7">
        <v>9582620</v>
      </c>
      <c r="E101" s="7">
        <v>617683</v>
      </c>
      <c r="F101" s="7">
        <v>1327702</v>
      </c>
      <c r="G101" s="7">
        <v>1350441</v>
      </c>
      <c r="H101" s="7">
        <v>1321565</v>
      </c>
      <c r="I101" s="7">
        <v>1298299</v>
      </c>
      <c r="J101" s="7">
        <v>1325803</v>
      </c>
      <c r="K101" s="7">
        <v>1135496</v>
      </c>
      <c r="L101" s="7">
        <v>744856</v>
      </c>
      <c r="M101" s="7">
        <v>341221</v>
      </c>
      <c r="N101" s="7">
        <v>119554</v>
      </c>
      <c r="O101" s="20">
        <f t="shared" si="26"/>
        <v>1205631</v>
      </c>
      <c r="P101" s="5">
        <v>1766</v>
      </c>
      <c r="Q101" s="5">
        <v>120</v>
      </c>
      <c r="R101" s="5">
        <v>60</v>
      </c>
      <c r="S101" s="5">
        <v>60</v>
      </c>
      <c r="T101" s="5">
        <v>60</v>
      </c>
      <c r="U101" s="5">
        <v>60</v>
      </c>
      <c r="V101" s="5">
        <v>70</v>
      </c>
      <c r="W101" s="5">
        <v>159</v>
      </c>
      <c r="X101" s="5">
        <v>274</v>
      </c>
      <c r="Y101" s="5">
        <v>391</v>
      </c>
      <c r="Z101" s="5">
        <v>452</v>
      </c>
      <c r="AA101" s="31">
        <f t="shared" si="27"/>
        <v>1117</v>
      </c>
      <c r="AB101" s="10">
        <f t="shared" si="15"/>
        <v>1.8429197860292905E-4</v>
      </c>
      <c r="AC101" s="10">
        <f t="shared" si="16"/>
        <v>1.942744093653217E-4</v>
      </c>
      <c r="AD101" s="10">
        <f t="shared" si="17"/>
        <v>4.5190863612467257E-5</v>
      </c>
      <c r="AE101" s="10">
        <f t="shared" si="18"/>
        <v>4.4429930667093193E-5</v>
      </c>
      <c r="AF101" s="10">
        <f t="shared" si="19"/>
        <v>4.5400718088024426E-5</v>
      </c>
      <c r="AG101" s="10">
        <f t="shared" si="20"/>
        <v>4.6214315808608033E-5</v>
      </c>
      <c r="AH101" s="10">
        <f t="shared" si="21"/>
        <v>5.2798190983124943E-5</v>
      </c>
      <c r="AI101" s="10">
        <f t="shared" si="22"/>
        <v>1.4002691334888013E-4</v>
      </c>
      <c r="AJ101" s="10">
        <f t="shared" si="23"/>
        <v>3.678563373323166E-4</v>
      </c>
      <c r="AK101" s="10">
        <f t="shared" si="24"/>
        <v>1.1458849250192691E-3</v>
      </c>
      <c r="AL101" s="10">
        <f t="shared" si="25"/>
        <v>3.780718336483932E-3</v>
      </c>
    </row>
    <row r="102" spans="1:38" x14ac:dyDescent="0.25">
      <c r="A102" s="5" t="s">
        <v>28</v>
      </c>
      <c r="B102" s="5">
        <v>2009</v>
      </c>
      <c r="C102" s="6" t="str">
        <f t="shared" si="14"/>
        <v>HI-2009</v>
      </c>
      <c r="D102" s="7">
        <v>1280241</v>
      </c>
      <c r="E102" s="7">
        <v>86680.740999999995</v>
      </c>
      <c r="F102" s="7">
        <v>154047.16699999999</v>
      </c>
      <c r="G102" s="7">
        <v>174733.16500000001</v>
      </c>
      <c r="H102" s="7">
        <v>183511.85700000002</v>
      </c>
      <c r="I102" s="7">
        <v>175700.70799999998</v>
      </c>
      <c r="J102" s="7">
        <v>180058.22700000001</v>
      </c>
      <c r="K102" s="7">
        <v>147014.962</v>
      </c>
      <c r="L102" s="7">
        <v>86906.005000000005</v>
      </c>
      <c r="M102" s="7">
        <v>67847.144</v>
      </c>
      <c r="N102" s="7">
        <v>25893.421000000002</v>
      </c>
      <c r="O102" s="20">
        <f t="shared" si="26"/>
        <v>180646.57</v>
      </c>
      <c r="P102" s="5">
        <v>785</v>
      </c>
      <c r="Q102" s="5">
        <v>120</v>
      </c>
      <c r="R102" s="5">
        <v>60</v>
      </c>
      <c r="S102" s="5">
        <v>60</v>
      </c>
      <c r="T102" s="5">
        <v>60</v>
      </c>
      <c r="U102" s="5">
        <v>60</v>
      </c>
      <c r="V102" s="5">
        <v>60</v>
      </c>
      <c r="W102" s="5">
        <v>60</v>
      </c>
      <c r="X102" s="5">
        <v>60</v>
      </c>
      <c r="Y102" s="5">
        <v>60</v>
      </c>
      <c r="Z102" s="5">
        <v>125</v>
      </c>
      <c r="AA102" s="31">
        <f t="shared" si="27"/>
        <v>245</v>
      </c>
      <c r="AB102" s="10">
        <f t="shared" si="15"/>
        <v>6.1316580237627137E-4</v>
      </c>
      <c r="AC102" s="10">
        <f t="shared" si="16"/>
        <v>1.3843905649122221E-3</v>
      </c>
      <c r="AD102" s="10">
        <f t="shared" si="17"/>
        <v>3.8949109658082841E-4</v>
      </c>
      <c r="AE102" s="10">
        <f t="shared" si="18"/>
        <v>3.4338071996807242E-4</v>
      </c>
      <c r="AF102" s="10">
        <f t="shared" si="19"/>
        <v>3.2695435042107385E-4</v>
      </c>
      <c r="AG102" s="10">
        <f t="shared" si="20"/>
        <v>3.4148980207865756E-4</v>
      </c>
      <c r="AH102" s="10">
        <f t="shared" si="21"/>
        <v>3.3322554042476492E-4</v>
      </c>
      <c r="AI102" s="10">
        <f t="shared" si="22"/>
        <v>4.0812172573292233E-4</v>
      </c>
      <c r="AJ102" s="10">
        <f t="shared" si="23"/>
        <v>6.904010833313532E-4</v>
      </c>
      <c r="AK102" s="10">
        <f t="shared" si="24"/>
        <v>8.8434083533420356E-4</v>
      </c>
      <c r="AL102" s="10">
        <f t="shared" si="25"/>
        <v>4.8274810810050939E-3</v>
      </c>
    </row>
    <row r="103" spans="1:38" x14ac:dyDescent="0.25">
      <c r="A103" s="5" t="s">
        <v>28</v>
      </c>
      <c r="B103" s="5">
        <v>2010</v>
      </c>
      <c r="C103" s="6" t="str">
        <f t="shared" si="14"/>
        <v>HI-2010</v>
      </c>
      <c r="D103" s="7">
        <v>1333591</v>
      </c>
      <c r="E103" s="7">
        <v>86252.421000000002</v>
      </c>
      <c r="F103" s="7">
        <v>162175.20699999997</v>
      </c>
      <c r="G103" s="7">
        <v>180941.44699999999</v>
      </c>
      <c r="H103" s="7">
        <v>179787.30600000004</v>
      </c>
      <c r="I103" s="7">
        <v>179139.769</v>
      </c>
      <c r="J103" s="7">
        <v>194286.103</v>
      </c>
      <c r="K103" s="7">
        <v>165165.84499999997</v>
      </c>
      <c r="L103" s="7">
        <v>93984.443999999989</v>
      </c>
      <c r="M103" s="7">
        <v>64883.703000000001</v>
      </c>
      <c r="N103" s="7">
        <v>27040.289000000001</v>
      </c>
      <c r="O103" s="20">
        <f t="shared" si="26"/>
        <v>185908.43599999999</v>
      </c>
      <c r="P103" s="5">
        <v>811</v>
      </c>
      <c r="Q103" s="5">
        <v>120</v>
      </c>
      <c r="R103" s="5">
        <v>60</v>
      </c>
      <c r="S103" s="5">
        <v>60</v>
      </c>
      <c r="T103" s="5">
        <v>60</v>
      </c>
      <c r="U103" s="5">
        <v>60</v>
      </c>
      <c r="V103" s="5">
        <v>60</v>
      </c>
      <c r="W103" s="5">
        <v>60</v>
      </c>
      <c r="X103" s="5">
        <v>60</v>
      </c>
      <c r="Y103" s="5">
        <v>72</v>
      </c>
      <c r="Z103" s="5">
        <v>139</v>
      </c>
      <c r="AA103" s="31">
        <f t="shared" si="27"/>
        <v>271</v>
      </c>
      <c r="AB103" s="10">
        <f t="shared" si="15"/>
        <v>6.0813247839854945E-4</v>
      </c>
      <c r="AC103" s="10">
        <f t="shared" si="16"/>
        <v>1.3912652956141369E-3</v>
      </c>
      <c r="AD103" s="10">
        <f t="shared" si="17"/>
        <v>3.6997023842244895E-4</v>
      </c>
      <c r="AE103" s="10">
        <f t="shared" si="18"/>
        <v>3.3159898406250727E-4</v>
      </c>
      <c r="AF103" s="10">
        <f t="shared" si="19"/>
        <v>3.3372767708082784E-4</v>
      </c>
      <c r="AG103" s="10">
        <f t="shared" si="20"/>
        <v>3.3493400340378913E-4</v>
      </c>
      <c r="AH103" s="10">
        <f t="shared" si="21"/>
        <v>3.0882291153886597E-4</v>
      </c>
      <c r="AI103" s="10">
        <f t="shared" si="22"/>
        <v>3.6327123201531172E-4</v>
      </c>
      <c r="AJ103" s="10">
        <f t="shared" si="23"/>
        <v>6.3840352133167917E-4</v>
      </c>
      <c r="AK103" s="10">
        <f t="shared" si="24"/>
        <v>1.1096777260077156E-3</v>
      </c>
      <c r="AL103" s="10">
        <f t="shared" si="25"/>
        <v>5.1404776036232452E-3</v>
      </c>
    </row>
    <row r="104" spans="1:38" x14ac:dyDescent="0.25">
      <c r="A104" s="5" t="s">
        <v>28</v>
      </c>
      <c r="B104" s="5">
        <v>2011</v>
      </c>
      <c r="C104" s="6" t="str">
        <f t="shared" si="14"/>
        <v>HI-2011</v>
      </c>
      <c r="D104" s="7">
        <v>1346554</v>
      </c>
      <c r="E104" s="7">
        <v>87273.002000000008</v>
      </c>
      <c r="F104" s="7">
        <v>163361.682</v>
      </c>
      <c r="G104" s="7">
        <v>181829.715</v>
      </c>
      <c r="H104" s="7">
        <v>183269.86200000002</v>
      </c>
      <c r="I104" s="7">
        <v>177677.43799999999</v>
      </c>
      <c r="J104" s="7">
        <v>192700.54499999998</v>
      </c>
      <c r="K104" s="7">
        <v>170625.44500000001</v>
      </c>
      <c r="L104" s="7">
        <v>97991.892000000007</v>
      </c>
      <c r="M104" s="7">
        <v>65051.873999999996</v>
      </c>
      <c r="N104" s="7">
        <v>28777.923999999999</v>
      </c>
      <c r="O104" s="20">
        <f t="shared" si="26"/>
        <v>191821.69</v>
      </c>
      <c r="P104" s="5">
        <v>853</v>
      </c>
      <c r="Q104" s="5">
        <v>120</v>
      </c>
      <c r="R104" s="5">
        <v>60</v>
      </c>
      <c r="S104" s="5">
        <v>60</v>
      </c>
      <c r="T104" s="5">
        <v>60</v>
      </c>
      <c r="U104" s="5">
        <v>60</v>
      </c>
      <c r="V104" s="5">
        <v>60</v>
      </c>
      <c r="W104" s="5">
        <v>60</v>
      </c>
      <c r="X104" s="5">
        <v>60</v>
      </c>
      <c r="Y104" s="5">
        <v>66</v>
      </c>
      <c r="Z104" s="5">
        <v>187</v>
      </c>
      <c r="AA104" s="31">
        <f t="shared" si="27"/>
        <v>313</v>
      </c>
      <c r="AB104" s="10">
        <f t="shared" si="15"/>
        <v>6.3346883971975877E-4</v>
      </c>
      <c r="AC104" s="10">
        <f t="shared" si="16"/>
        <v>1.3749956716282085E-3</v>
      </c>
      <c r="AD104" s="10">
        <f t="shared" si="17"/>
        <v>3.6728319190543104E-4</v>
      </c>
      <c r="AE104" s="10">
        <f t="shared" si="18"/>
        <v>3.2997906860273086E-4</v>
      </c>
      <c r="AF104" s="10">
        <f t="shared" si="19"/>
        <v>3.2738607071139712E-4</v>
      </c>
      <c r="AG104" s="10">
        <f t="shared" si="20"/>
        <v>3.3769059637161136E-4</v>
      </c>
      <c r="AH104" s="10">
        <f t="shared" si="21"/>
        <v>3.1136393516686733E-4</v>
      </c>
      <c r="AI104" s="10">
        <f t="shared" si="22"/>
        <v>3.5164743453123301E-4</v>
      </c>
      <c r="AJ104" s="10">
        <f t="shared" si="23"/>
        <v>6.1229555604457551E-4</v>
      </c>
      <c r="AK104" s="10">
        <f t="shared" si="24"/>
        <v>1.0145749221613508E-3</v>
      </c>
      <c r="AL104" s="10">
        <f t="shared" si="25"/>
        <v>6.49803648101927E-3</v>
      </c>
    </row>
    <row r="105" spans="1:38" x14ac:dyDescent="0.25">
      <c r="A105" s="5" t="s">
        <v>28</v>
      </c>
      <c r="B105" s="5">
        <v>2012</v>
      </c>
      <c r="C105" s="6" t="str">
        <f t="shared" si="14"/>
        <v>HI-2012</v>
      </c>
      <c r="D105" s="7">
        <v>1362730</v>
      </c>
      <c r="E105" s="7">
        <v>88387.760999999999</v>
      </c>
      <c r="F105" s="7">
        <v>163162.182</v>
      </c>
      <c r="G105" s="7">
        <v>182441.715</v>
      </c>
      <c r="H105" s="7">
        <v>188610.20899999997</v>
      </c>
      <c r="I105" s="7">
        <v>176124.67700000003</v>
      </c>
      <c r="J105" s="7">
        <v>191607.36</v>
      </c>
      <c r="K105" s="7">
        <v>174620.43299999999</v>
      </c>
      <c r="L105" s="7">
        <v>102127.91000000002</v>
      </c>
      <c r="M105" s="7">
        <v>63200.142000000007</v>
      </c>
      <c r="N105" s="7">
        <v>31781.493000000002</v>
      </c>
      <c r="O105" s="20">
        <f t="shared" si="26"/>
        <v>197109.54500000004</v>
      </c>
      <c r="P105" s="5">
        <v>915</v>
      </c>
      <c r="Q105" s="5">
        <v>120</v>
      </c>
      <c r="R105" s="5">
        <v>60</v>
      </c>
      <c r="S105" s="5">
        <v>60</v>
      </c>
      <c r="T105" s="5">
        <v>60</v>
      </c>
      <c r="U105" s="5">
        <v>60</v>
      </c>
      <c r="V105" s="5">
        <v>60</v>
      </c>
      <c r="W105" s="5">
        <v>60</v>
      </c>
      <c r="X105" s="5">
        <v>60</v>
      </c>
      <c r="Y105" s="5">
        <v>76</v>
      </c>
      <c r="Z105" s="5">
        <v>239</v>
      </c>
      <c r="AA105" s="31">
        <f t="shared" si="27"/>
        <v>375</v>
      </c>
      <c r="AB105" s="10">
        <f t="shared" si="15"/>
        <v>6.7144628796606811E-4</v>
      </c>
      <c r="AC105" s="10">
        <f t="shared" si="16"/>
        <v>1.3576540308561499E-3</v>
      </c>
      <c r="AD105" s="10">
        <f t="shared" si="17"/>
        <v>3.6773227266597845E-4</v>
      </c>
      <c r="AE105" s="10">
        <f t="shared" si="18"/>
        <v>3.2887215514280823E-4</v>
      </c>
      <c r="AF105" s="10">
        <f t="shared" si="19"/>
        <v>3.1811639633992455E-4</v>
      </c>
      <c r="AG105" s="10">
        <f t="shared" si="20"/>
        <v>3.4066776457452349E-4</v>
      </c>
      <c r="AH105" s="10">
        <f t="shared" si="21"/>
        <v>3.1314037206086449E-4</v>
      </c>
      <c r="AI105" s="10">
        <f t="shared" si="22"/>
        <v>3.4360240075684615E-4</v>
      </c>
      <c r="AJ105" s="10">
        <f t="shared" si="23"/>
        <v>5.8749855940457398E-4</v>
      </c>
      <c r="AK105" s="10">
        <f t="shared" si="24"/>
        <v>1.2025289436849681E-3</v>
      </c>
      <c r="AL105" s="10">
        <f t="shared" si="25"/>
        <v>7.520099826650686E-3</v>
      </c>
    </row>
    <row r="106" spans="1:38" x14ac:dyDescent="0.25">
      <c r="A106" s="5" t="s">
        <v>28</v>
      </c>
      <c r="B106" s="5">
        <v>2013</v>
      </c>
      <c r="C106" s="6" t="str">
        <f t="shared" si="14"/>
        <v>HI-2013</v>
      </c>
      <c r="D106" s="7">
        <v>1376298</v>
      </c>
      <c r="E106" s="7">
        <v>88924.034</v>
      </c>
      <c r="F106" s="7">
        <v>165870.53600000002</v>
      </c>
      <c r="G106" s="7">
        <v>182628.31600000002</v>
      </c>
      <c r="H106" s="7">
        <v>192634.27100000001</v>
      </c>
      <c r="I106" s="7">
        <v>174196.14199999999</v>
      </c>
      <c r="J106" s="7">
        <v>188485.30199999997</v>
      </c>
      <c r="K106" s="7">
        <v>177111.15400000001</v>
      </c>
      <c r="L106" s="7">
        <v>106876.09300000001</v>
      </c>
      <c r="M106" s="7">
        <v>62754.050999999999</v>
      </c>
      <c r="N106" s="7">
        <v>32578.109000000004</v>
      </c>
      <c r="O106" s="20">
        <f t="shared" si="26"/>
        <v>202208.253</v>
      </c>
      <c r="P106" s="5">
        <v>949</v>
      </c>
      <c r="Q106" s="5">
        <v>120</v>
      </c>
      <c r="R106" s="5">
        <v>60</v>
      </c>
      <c r="S106" s="5">
        <v>60</v>
      </c>
      <c r="T106" s="5">
        <v>60</v>
      </c>
      <c r="U106" s="5">
        <v>60</v>
      </c>
      <c r="V106" s="5">
        <v>60</v>
      </c>
      <c r="W106" s="5">
        <v>60</v>
      </c>
      <c r="X106" s="5">
        <v>60</v>
      </c>
      <c r="Y106" s="5">
        <v>97</v>
      </c>
      <c r="Z106" s="5">
        <v>252</v>
      </c>
      <c r="AA106" s="31">
        <f t="shared" si="27"/>
        <v>409</v>
      </c>
      <c r="AB106" s="10">
        <f t="shared" si="15"/>
        <v>6.8953090101126358E-4</v>
      </c>
      <c r="AC106" s="10">
        <f t="shared" si="16"/>
        <v>1.3494664445834745E-3</v>
      </c>
      <c r="AD106" s="10">
        <f t="shared" si="17"/>
        <v>3.6172789602609105E-4</v>
      </c>
      <c r="AE106" s="10">
        <f t="shared" si="18"/>
        <v>3.2853612908526183E-4</v>
      </c>
      <c r="AF106" s="10">
        <f t="shared" si="19"/>
        <v>3.1147105698549349E-4</v>
      </c>
      <c r="AG106" s="10">
        <f t="shared" si="20"/>
        <v>3.4443931599816946E-4</v>
      </c>
      <c r="AH106" s="10">
        <f t="shared" si="21"/>
        <v>3.1832720834646305E-4</v>
      </c>
      <c r="AI106" s="10">
        <f t="shared" si="22"/>
        <v>3.3877030692262329E-4</v>
      </c>
      <c r="AJ106" s="10">
        <f t="shared" si="23"/>
        <v>5.6139776741277389E-4</v>
      </c>
      <c r="AK106" s="10">
        <f t="shared" si="24"/>
        <v>1.5457169450303694E-3</v>
      </c>
      <c r="AL106" s="10">
        <f t="shared" si="25"/>
        <v>7.7352555975547868E-3</v>
      </c>
    </row>
    <row r="107" spans="1:38" x14ac:dyDescent="0.25">
      <c r="A107" s="5" t="s">
        <v>28</v>
      </c>
      <c r="B107" s="5">
        <v>2014</v>
      </c>
      <c r="C107" s="6" t="str">
        <f t="shared" si="14"/>
        <v>HI-2014</v>
      </c>
      <c r="D107" s="7">
        <v>1391072</v>
      </c>
      <c r="E107" s="7">
        <v>89518.225999999995</v>
      </c>
      <c r="F107" s="7">
        <v>168002.12399999998</v>
      </c>
      <c r="G107" s="7">
        <v>186077.82000000004</v>
      </c>
      <c r="H107" s="7">
        <v>199121.39999999997</v>
      </c>
      <c r="I107" s="7">
        <v>174280.28600000002</v>
      </c>
      <c r="J107" s="7">
        <v>184341.89500000002</v>
      </c>
      <c r="K107" s="7">
        <v>177204.234</v>
      </c>
      <c r="L107" s="7">
        <v>112912.48300000001</v>
      </c>
      <c r="M107" s="7">
        <v>64472.092000000004</v>
      </c>
      <c r="N107" s="7">
        <v>35489.49</v>
      </c>
      <c r="O107" s="20">
        <f t="shared" si="26"/>
        <v>212874.065</v>
      </c>
      <c r="P107" s="5">
        <v>921</v>
      </c>
      <c r="Q107" s="5">
        <v>120</v>
      </c>
      <c r="R107" s="5">
        <v>60</v>
      </c>
      <c r="S107" s="5">
        <v>60</v>
      </c>
      <c r="T107" s="5">
        <v>60</v>
      </c>
      <c r="U107" s="5">
        <v>60</v>
      </c>
      <c r="V107" s="5">
        <v>60</v>
      </c>
      <c r="W107" s="5">
        <v>60</v>
      </c>
      <c r="X107" s="5">
        <v>60</v>
      </c>
      <c r="Y107" s="5">
        <v>97</v>
      </c>
      <c r="Z107" s="5">
        <v>224</v>
      </c>
      <c r="AA107" s="31">
        <f t="shared" si="27"/>
        <v>381</v>
      </c>
      <c r="AB107" s="10">
        <f t="shared" si="15"/>
        <v>6.6207931724598012E-4</v>
      </c>
      <c r="AC107" s="10">
        <f t="shared" si="16"/>
        <v>1.3405091383289925E-3</v>
      </c>
      <c r="AD107" s="10">
        <f t="shared" si="17"/>
        <v>3.5713834189382039E-4</v>
      </c>
      <c r="AE107" s="10">
        <f t="shared" si="18"/>
        <v>3.2244573802509073E-4</v>
      </c>
      <c r="AF107" s="10">
        <f t="shared" si="19"/>
        <v>3.01323715080348E-4</v>
      </c>
      <c r="AG107" s="10">
        <f t="shared" si="20"/>
        <v>3.442730177755159E-4</v>
      </c>
      <c r="AH107" s="10">
        <f t="shared" si="21"/>
        <v>3.2548216996467351E-4</v>
      </c>
      <c r="AI107" s="10">
        <f t="shared" si="22"/>
        <v>3.3859236117349207E-4</v>
      </c>
      <c r="AJ107" s="10">
        <f t="shared" si="23"/>
        <v>5.3138500195766655E-4</v>
      </c>
      <c r="AK107" s="10">
        <f t="shared" si="24"/>
        <v>1.5045269509790374E-3</v>
      </c>
      <c r="AL107" s="10">
        <f t="shared" si="25"/>
        <v>6.3117277819433309E-3</v>
      </c>
    </row>
    <row r="108" spans="1:38" x14ac:dyDescent="0.25">
      <c r="A108" s="5" t="s">
        <v>28</v>
      </c>
      <c r="B108" s="5">
        <v>2015</v>
      </c>
      <c r="C108" s="6" t="str">
        <f t="shared" si="14"/>
        <v>HI-2015</v>
      </c>
      <c r="D108" s="7">
        <v>1406214</v>
      </c>
      <c r="E108" s="7">
        <v>91491.915999999997</v>
      </c>
      <c r="F108" s="7">
        <v>168365.158</v>
      </c>
      <c r="G108" s="7">
        <v>184446.45100000003</v>
      </c>
      <c r="H108" s="7">
        <v>204911.745</v>
      </c>
      <c r="I108" s="7">
        <v>175432.212</v>
      </c>
      <c r="J108" s="7">
        <v>181558.927</v>
      </c>
      <c r="K108" s="7">
        <v>179121.21399999998</v>
      </c>
      <c r="L108" s="7">
        <v>119782.58900000001</v>
      </c>
      <c r="M108" s="7">
        <v>63347.564000000006</v>
      </c>
      <c r="N108" s="7">
        <v>36780.498999999996</v>
      </c>
      <c r="O108" s="20">
        <f t="shared" si="26"/>
        <v>219910.652</v>
      </c>
      <c r="P108" s="5">
        <v>1030</v>
      </c>
      <c r="Q108" s="5">
        <v>120</v>
      </c>
      <c r="R108" s="5">
        <v>60</v>
      </c>
      <c r="S108" s="5">
        <v>60</v>
      </c>
      <c r="T108" s="5">
        <v>60</v>
      </c>
      <c r="U108" s="5">
        <v>60</v>
      </c>
      <c r="V108" s="5">
        <v>60</v>
      </c>
      <c r="W108" s="5">
        <v>60</v>
      </c>
      <c r="X108" s="5">
        <v>60</v>
      </c>
      <c r="Y108" s="5">
        <v>104</v>
      </c>
      <c r="Z108" s="5">
        <v>326</v>
      </c>
      <c r="AA108" s="31">
        <f t="shared" si="27"/>
        <v>490</v>
      </c>
      <c r="AB108" s="10">
        <f t="shared" si="15"/>
        <v>7.324631955022493E-4</v>
      </c>
      <c r="AC108" s="10">
        <f t="shared" si="16"/>
        <v>1.3115912885680522E-3</v>
      </c>
      <c r="AD108" s="10">
        <f t="shared" si="17"/>
        <v>3.5636826949670905E-4</v>
      </c>
      <c r="AE108" s="10">
        <f t="shared" si="18"/>
        <v>3.2529766593340412E-4</v>
      </c>
      <c r="AF108" s="10">
        <f t="shared" si="19"/>
        <v>2.9280898466800916E-4</v>
      </c>
      <c r="AG108" s="10">
        <f t="shared" si="20"/>
        <v>3.4201244638014367E-4</v>
      </c>
      <c r="AH108" s="10">
        <f t="shared" si="21"/>
        <v>3.3047121940745991E-4</v>
      </c>
      <c r="AI108" s="10">
        <f t="shared" si="22"/>
        <v>3.3496869890575889E-4</v>
      </c>
      <c r="AJ108" s="10">
        <f t="shared" si="23"/>
        <v>5.0090752337971249E-4</v>
      </c>
      <c r="AK108" s="10">
        <f t="shared" si="24"/>
        <v>1.6417363736354565E-3</v>
      </c>
      <c r="AL108" s="10">
        <f t="shared" si="25"/>
        <v>8.8633925276543971E-3</v>
      </c>
    </row>
    <row r="109" spans="1:38" x14ac:dyDescent="0.25">
      <c r="A109" s="5" t="s">
        <v>28</v>
      </c>
      <c r="B109" s="5">
        <v>2016</v>
      </c>
      <c r="C109" s="6" t="str">
        <f t="shared" si="14"/>
        <v>HI-2016</v>
      </c>
      <c r="D109" s="7">
        <v>1413673</v>
      </c>
      <c r="E109" s="7">
        <v>92158.558000000019</v>
      </c>
      <c r="F109" s="7">
        <v>167987.815</v>
      </c>
      <c r="G109" s="7">
        <v>180209.18800000002</v>
      </c>
      <c r="H109" s="7">
        <v>203187.95700000002</v>
      </c>
      <c r="I109" s="7">
        <v>176254.22400000002</v>
      </c>
      <c r="J109" s="7">
        <v>181785.24799999996</v>
      </c>
      <c r="K109" s="7">
        <v>184036.68400000001</v>
      </c>
      <c r="L109" s="7">
        <v>126288.821</v>
      </c>
      <c r="M109" s="7">
        <v>63877.96699999999</v>
      </c>
      <c r="N109" s="7">
        <v>37988.300000000003</v>
      </c>
      <c r="O109" s="20">
        <f t="shared" si="26"/>
        <v>228155.08799999999</v>
      </c>
      <c r="P109" s="5">
        <v>988</v>
      </c>
      <c r="Q109" s="5">
        <v>120</v>
      </c>
      <c r="R109" s="5">
        <v>60</v>
      </c>
      <c r="S109" s="5">
        <v>60</v>
      </c>
      <c r="T109" s="5">
        <v>60</v>
      </c>
      <c r="U109" s="5">
        <v>60</v>
      </c>
      <c r="V109" s="5">
        <v>60</v>
      </c>
      <c r="W109" s="5">
        <v>60</v>
      </c>
      <c r="X109" s="5">
        <v>60</v>
      </c>
      <c r="Y109" s="5">
        <v>85</v>
      </c>
      <c r="Z109" s="5">
        <v>303</v>
      </c>
      <c r="AA109" s="31">
        <f t="shared" si="27"/>
        <v>448</v>
      </c>
      <c r="AB109" s="10">
        <f t="shared" si="15"/>
        <v>6.9888863973493164E-4</v>
      </c>
      <c r="AC109" s="10">
        <f t="shared" si="16"/>
        <v>1.3021037069612133E-3</v>
      </c>
      <c r="AD109" s="10">
        <f t="shared" si="17"/>
        <v>3.5716876250816169E-4</v>
      </c>
      <c r="AE109" s="10">
        <f t="shared" si="18"/>
        <v>3.3294639782739595E-4</v>
      </c>
      <c r="AF109" s="10">
        <f t="shared" si="19"/>
        <v>2.9529309160778654E-4</v>
      </c>
      <c r="AG109" s="10">
        <f t="shared" si="20"/>
        <v>3.4041737348660647E-4</v>
      </c>
      <c r="AH109" s="10">
        <f t="shared" si="21"/>
        <v>3.3005978570934433E-4</v>
      </c>
      <c r="AI109" s="10">
        <f t="shared" si="22"/>
        <v>3.2602195766578794E-4</v>
      </c>
      <c r="AJ109" s="10">
        <f t="shared" si="23"/>
        <v>4.7510143435419358E-4</v>
      </c>
      <c r="AK109" s="10">
        <f t="shared" si="24"/>
        <v>1.3306622610578702E-3</v>
      </c>
      <c r="AL109" s="10">
        <f t="shared" si="25"/>
        <v>7.9761400220594234E-3</v>
      </c>
    </row>
    <row r="110" spans="1:38" x14ac:dyDescent="0.25">
      <c r="A110" s="5" t="s">
        <v>28</v>
      </c>
      <c r="B110" s="5">
        <v>2017</v>
      </c>
      <c r="C110" s="6" t="str">
        <f t="shared" si="14"/>
        <v>HI-2017</v>
      </c>
      <c r="D110" s="7">
        <v>1421658</v>
      </c>
      <c r="E110" s="7">
        <v>91417</v>
      </c>
      <c r="F110" s="7">
        <v>168638</v>
      </c>
      <c r="G110" s="7">
        <v>177283</v>
      </c>
      <c r="H110" s="7">
        <v>205405</v>
      </c>
      <c r="I110" s="7">
        <v>177403</v>
      </c>
      <c r="J110" s="7">
        <v>179765</v>
      </c>
      <c r="K110" s="7">
        <v>183621</v>
      </c>
      <c r="L110" s="7">
        <v>133674</v>
      </c>
      <c r="M110" s="7">
        <v>66599</v>
      </c>
      <c r="N110" s="7">
        <v>37853</v>
      </c>
      <c r="O110" s="20">
        <f t="shared" si="26"/>
        <v>238126</v>
      </c>
      <c r="P110" s="5">
        <v>1088</v>
      </c>
      <c r="Q110" s="5">
        <v>120</v>
      </c>
      <c r="R110" s="5">
        <v>60</v>
      </c>
      <c r="S110" s="5">
        <v>60</v>
      </c>
      <c r="T110" s="5">
        <v>60</v>
      </c>
      <c r="U110" s="5">
        <v>60</v>
      </c>
      <c r="V110" s="5">
        <v>60</v>
      </c>
      <c r="W110" s="5">
        <v>60</v>
      </c>
      <c r="X110" s="5">
        <v>60</v>
      </c>
      <c r="Y110" s="5">
        <v>106</v>
      </c>
      <c r="Z110" s="5">
        <v>382</v>
      </c>
      <c r="AA110" s="31">
        <f t="shared" si="27"/>
        <v>548</v>
      </c>
      <c r="AB110" s="10">
        <f t="shared" si="15"/>
        <v>7.653036102916454E-4</v>
      </c>
      <c r="AC110" s="10">
        <f t="shared" si="16"/>
        <v>1.3126661343076233E-3</v>
      </c>
      <c r="AD110" s="10">
        <f t="shared" si="17"/>
        <v>3.5579169582181954E-4</v>
      </c>
      <c r="AE110" s="10">
        <f t="shared" si="18"/>
        <v>3.384419261858159E-4</v>
      </c>
      <c r="AF110" s="10">
        <f t="shared" si="19"/>
        <v>2.9210583968257832E-4</v>
      </c>
      <c r="AG110" s="10">
        <f t="shared" si="20"/>
        <v>3.3821299527065496E-4</v>
      </c>
      <c r="AH110" s="10">
        <f t="shared" si="21"/>
        <v>3.3376908741968681E-4</v>
      </c>
      <c r="AI110" s="10">
        <f t="shared" si="22"/>
        <v>3.2676001110984037E-4</v>
      </c>
      <c r="AJ110" s="10">
        <f t="shared" si="23"/>
        <v>4.4885318012478117E-4</v>
      </c>
      <c r="AK110" s="10">
        <f t="shared" si="24"/>
        <v>1.5916154897220678E-3</v>
      </c>
      <c r="AL110" s="10">
        <f t="shared" si="25"/>
        <v>1.0091670409214593E-2</v>
      </c>
    </row>
    <row r="111" spans="1:38" x14ac:dyDescent="0.25">
      <c r="A111" s="5" t="s">
        <v>29</v>
      </c>
      <c r="B111" s="5">
        <v>2009</v>
      </c>
      <c r="C111" s="6" t="str">
        <f t="shared" si="14"/>
        <v>IA-2009</v>
      </c>
      <c r="D111" s="7">
        <v>2939403</v>
      </c>
      <c r="E111" s="7">
        <v>194872.17199999999</v>
      </c>
      <c r="F111" s="7">
        <v>381483.93799999991</v>
      </c>
      <c r="G111" s="7">
        <v>440273.24699999992</v>
      </c>
      <c r="H111" s="7">
        <v>351004.32199999993</v>
      </c>
      <c r="I111" s="7">
        <v>380666.61199999991</v>
      </c>
      <c r="J111" s="7">
        <v>432370.63299999991</v>
      </c>
      <c r="K111" s="7">
        <v>326577.6069999999</v>
      </c>
      <c r="L111" s="7">
        <v>206739.25599999999</v>
      </c>
      <c r="M111" s="7">
        <v>154806.75000000003</v>
      </c>
      <c r="N111" s="7">
        <v>69911.267999999996</v>
      </c>
      <c r="O111" s="20">
        <f t="shared" si="26"/>
        <v>431457.27400000003</v>
      </c>
      <c r="P111" s="5">
        <v>1123</v>
      </c>
      <c r="Q111" s="5">
        <v>120</v>
      </c>
      <c r="R111" s="5">
        <v>60</v>
      </c>
      <c r="S111" s="5">
        <v>60</v>
      </c>
      <c r="T111" s="5">
        <v>60</v>
      </c>
      <c r="U111" s="5">
        <v>60</v>
      </c>
      <c r="V111" s="5">
        <v>67</v>
      </c>
      <c r="W111" s="5">
        <v>65</v>
      </c>
      <c r="X111" s="5">
        <v>71</v>
      </c>
      <c r="Y111" s="5">
        <v>158</v>
      </c>
      <c r="Z111" s="5">
        <v>342</v>
      </c>
      <c r="AA111" s="31">
        <f t="shared" si="27"/>
        <v>571</v>
      </c>
      <c r="AB111" s="10">
        <f t="shared" si="15"/>
        <v>3.8205036873133761E-4</v>
      </c>
      <c r="AC111" s="10">
        <f t="shared" si="16"/>
        <v>6.1578828197183535E-4</v>
      </c>
      <c r="AD111" s="10">
        <f t="shared" si="17"/>
        <v>1.5728054060299654E-4</v>
      </c>
      <c r="AE111" s="10">
        <f t="shared" si="18"/>
        <v>1.3627900493349762E-4</v>
      </c>
      <c r="AF111" s="10">
        <f t="shared" si="19"/>
        <v>1.7093806611304352E-4</v>
      </c>
      <c r="AG111" s="10">
        <f t="shared" si="20"/>
        <v>1.5761823629543853E-4</v>
      </c>
      <c r="AH111" s="10">
        <f t="shared" si="21"/>
        <v>1.5495964546694829E-4</v>
      </c>
      <c r="AI111" s="10">
        <f t="shared" si="22"/>
        <v>1.9903385476151161E-4</v>
      </c>
      <c r="AJ111" s="10">
        <f t="shared" si="23"/>
        <v>3.4342776197279149E-4</v>
      </c>
      <c r="AK111" s="10">
        <f t="shared" si="24"/>
        <v>1.0206273305266079E-3</v>
      </c>
      <c r="AL111" s="10">
        <f t="shared" si="25"/>
        <v>4.8919152775200704E-3</v>
      </c>
    </row>
    <row r="112" spans="1:38" x14ac:dyDescent="0.25">
      <c r="A112" s="5" t="s">
        <v>29</v>
      </c>
      <c r="B112" s="5">
        <v>2010</v>
      </c>
      <c r="C112" s="6" t="str">
        <f t="shared" si="14"/>
        <v>IA-2010</v>
      </c>
      <c r="D112" s="7">
        <v>2899335</v>
      </c>
      <c r="E112" s="7">
        <v>190348.39</v>
      </c>
      <c r="F112" s="7">
        <v>383130.47200000007</v>
      </c>
      <c r="G112" s="7">
        <v>421090.40799999994</v>
      </c>
      <c r="H112" s="7">
        <v>356427.26500000001</v>
      </c>
      <c r="I112" s="7">
        <v>364477.2519999998</v>
      </c>
      <c r="J112" s="7">
        <v>422553.109</v>
      </c>
      <c r="K112" s="7">
        <v>335156.57500000007</v>
      </c>
      <c r="L112" s="7">
        <v>207605.64500000005</v>
      </c>
      <c r="M112" s="7">
        <v>150624.49099999995</v>
      </c>
      <c r="N112" s="7">
        <v>68008.944000000003</v>
      </c>
      <c r="O112" s="20">
        <f t="shared" si="26"/>
        <v>426239.08</v>
      </c>
      <c r="P112" s="5">
        <v>1054</v>
      </c>
      <c r="Q112" s="5">
        <v>120</v>
      </c>
      <c r="R112" s="5">
        <v>60</v>
      </c>
      <c r="S112" s="5">
        <v>60</v>
      </c>
      <c r="T112" s="5">
        <v>60</v>
      </c>
      <c r="U112" s="5">
        <v>60</v>
      </c>
      <c r="V112" s="5">
        <v>60</v>
      </c>
      <c r="W112" s="5">
        <v>60</v>
      </c>
      <c r="X112" s="5">
        <v>65</v>
      </c>
      <c r="Y112" s="5">
        <v>130</v>
      </c>
      <c r="Z112" s="5">
        <v>319</v>
      </c>
      <c r="AA112" s="31">
        <f t="shared" si="27"/>
        <v>514</v>
      </c>
      <c r="AB112" s="10">
        <f t="shared" si="15"/>
        <v>3.6353163742720314E-4</v>
      </c>
      <c r="AC112" s="10">
        <f t="shared" si="16"/>
        <v>6.3042298387708977E-4</v>
      </c>
      <c r="AD112" s="10">
        <f t="shared" si="17"/>
        <v>1.5660461483731837E-4</v>
      </c>
      <c r="AE112" s="10">
        <f t="shared" si="18"/>
        <v>1.4248721618945071E-4</v>
      </c>
      <c r="AF112" s="10">
        <f t="shared" si="19"/>
        <v>1.6833729035852519E-4</v>
      </c>
      <c r="AG112" s="10">
        <f t="shared" si="20"/>
        <v>1.6461932718917676E-4</v>
      </c>
      <c r="AH112" s="10">
        <f t="shared" si="21"/>
        <v>1.4199398542349856E-4</v>
      </c>
      <c r="AI112" s="10">
        <f t="shared" si="22"/>
        <v>1.7902080542504646E-4</v>
      </c>
      <c r="AJ112" s="10">
        <f t="shared" si="23"/>
        <v>3.1309360590845196E-4</v>
      </c>
      <c r="AK112" s="10">
        <f t="shared" si="24"/>
        <v>8.6307345596274945E-4</v>
      </c>
      <c r="AL112" s="10">
        <f t="shared" si="25"/>
        <v>4.6905595240531893E-3</v>
      </c>
    </row>
    <row r="113" spans="1:38" x14ac:dyDescent="0.25">
      <c r="A113" s="5" t="s">
        <v>29</v>
      </c>
      <c r="B113" s="5">
        <v>2011</v>
      </c>
      <c r="C113" s="6" t="str">
        <f t="shared" si="14"/>
        <v>IA-2011</v>
      </c>
      <c r="D113" s="7">
        <v>2839877</v>
      </c>
      <c r="E113" s="7">
        <v>186854.58799999996</v>
      </c>
      <c r="F113" s="7">
        <v>373941.17599999998</v>
      </c>
      <c r="G113" s="7">
        <v>408814.84899999993</v>
      </c>
      <c r="H113" s="7">
        <v>356161.38100000005</v>
      </c>
      <c r="I113" s="7">
        <v>349038.05200000008</v>
      </c>
      <c r="J113" s="7">
        <v>409142.79700000002</v>
      </c>
      <c r="K113" s="7">
        <v>337858.23800000001</v>
      </c>
      <c r="L113" s="7">
        <v>206047.24499999994</v>
      </c>
      <c r="M113" s="7">
        <v>144826.75</v>
      </c>
      <c r="N113" s="7">
        <v>66546.440000000017</v>
      </c>
      <c r="O113" s="20">
        <f t="shared" si="26"/>
        <v>417420.43499999994</v>
      </c>
      <c r="P113" s="5">
        <v>1117</v>
      </c>
      <c r="Q113" s="5">
        <v>120</v>
      </c>
      <c r="R113" s="5">
        <v>60</v>
      </c>
      <c r="S113" s="5">
        <v>60</v>
      </c>
      <c r="T113" s="5">
        <v>60</v>
      </c>
      <c r="U113" s="5">
        <v>60</v>
      </c>
      <c r="V113" s="5">
        <v>60</v>
      </c>
      <c r="W113" s="5">
        <v>60</v>
      </c>
      <c r="X113" s="5">
        <v>60</v>
      </c>
      <c r="Y113" s="5">
        <v>129</v>
      </c>
      <c r="Z113" s="5">
        <v>388</v>
      </c>
      <c r="AA113" s="31">
        <f t="shared" si="27"/>
        <v>577</v>
      </c>
      <c r="AB113" s="10">
        <f t="shared" si="15"/>
        <v>3.9332689408731432E-4</v>
      </c>
      <c r="AC113" s="10">
        <f t="shared" si="16"/>
        <v>6.4221061566869327E-4</v>
      </c>
      <c r="AD113" s="10">
        <f t="shared" si="17"/>
        <v>1.604530440905497E-4</v>
      </c>
      <c r="AE113" s="10">
        <f t="shared" si="18"/>
        <v>1.4676570615467055E-4</v>
      </c>
      <c r="AF113" s="10">
        <f t="shared" si="19"/>
        <v>1.6846295864963526E-4</v>
      </c>
      <c r="AG113" s="10">
        <f t="shared" si="20"/>
        <v>1.7190102814348732E-4</v>
      </c>
      <c r="AH113" s="10">
        <f t="shared" si="21"/>
        <v>1.4664806624959352E-4</v>
      </c>
      <c r="AI113" s="10">
        <f t="shared" si="22"/>
        <v>1.7758927636389319E-4</v>
      </c>
      <c r="AJ113" s="10">
        <f t="shared" si="23"/>
        <v>2.9119535182331615E-4</v>
      </c>
      <c r="AK113" s="10">
        <f t="shared" si="24"/>
        <v>8.9071942855860537E-4</v>
      </c>
      <c r="AL113" s="10">
        <f t="shared" si="25"/>
        <v>5.8305147503006907E-3</v>
      </c>
    </row>
    <row r="114" spans="1:38" x14ac:dyDescent="0.25">
      <c r="A114" s="5" t="s">
        <v>29</v>
      </c>
      <c r="B114" s="5">
        <v>2012</v>
      </c>
      <c r="C114" s="6" t="str">
        <f t="shared" si="14"/>
        <v>IA-2012</v>
      </c>
      <c r="D114" s="7">
        <v>2961052</v>
      </c>
      <c r="E114" s="7">
        <v>193429.39699999991</v>
      </c>
      <c r="F114" s="7">
        <v>389917.76399999985</v>
      </c>
      <c r="G114" s="7">
        <v>423007.61799999978</v>
      </c>
      <c r="H114" s="7">
        <v>373043.0849999999</v>
      </c>
      <c r="I114" s="7">
        <v>356504.07699999993</v>
      </c>
      <c r="J114" s="7">
        <v>422263.19500000012</v>
      </c>
      <c r="K114" s="7">
        <v>362897.5610000001</v>
      </c>
      <c r="L114" s="7">
        <v>220048.81600000005</v>
      </c>
      <c r="M114" s="7">
        <v>148370.77299999999</v>
      </c>
      <c r="N114" s="7">
        <v>70490.617000000013</v>
      </c>
      <c r="O114" s="20">
        <f t="shared" si="26"/>
        <v>438910.20600000006</v>
      </c>
      <c r="P114" s="5">
        <v>1138</v>
      </c>
      <c r="Q114" s="5">
        <v>120</v>
      </c>
      <c r="R114" s="5">
        <v>60</v>
      </c>
      <c r="S114" s="5">
        <v>60</v>
      </c>
      <c r="T114" s="5">
        <v>60</v>
      </c>
      <c r="U114" s="5">
        <v>60</v>
      </c>
      <c r="V114" s="5">
        <v>60</v>
      </c>
      <c r="W114" s="5">
        <v>60</v>
      </c>
      <c r="X114" s="5">
        <v>60</v>
      </c>
      <c r="Y114" s="5">
        <v>127</v>
      </c>
      <c r="Z114" s="5">
        <v>411</v>
      </c>
      <c r="AA114" s="31">
        <f t="shared" si="27"/>
        <v>598</v>
      </c>
      <c r="AB114" s="10">
        <f t="shared" si="15"/>
        <v>3.8432286903438372E-4</v>
      </c>
      <c r="AC114" s="10">
        <f t="shared" si="16"/>
        <v>6.2038139942089592E-4</v>
      </c>
      <c r="AD114" s="10">
        <f t="shared" si="17"/>
        <v>1.538786009246812E-4</v>
      </c>
      <c r="AE114" s="10">
        <f t="shared" si="18"/>
        <v>1.4184141714440715E-4</v>
      </c>
      <c r="AF114" s="10">
        <f t="shared" si="19"/>
        <v>1.6083933039530814E-4</v>
      </c>
      <c r="AG114" s="10">
        <f t="shared" si="20"/>
        <v>1.6830102057991336E-4</v>
      </c>
      <c r="AH114" s="10">
        <f t="shared" si="21"/>
        <v>1.4209147448903279E-4</v>
      </c>
      <c r="AI114" s="10">
        <f t="shared" si="22"/>
        <v>1.6533591417551574E-4</v>
      </c>
      <c r="AJ114" s="10">
        <f t="shared" si="23"/>
        <v>2.7266677044969869E-4</v>
      </c>
      <c r="AK114" s="10">
        <f t="shared" si="24"/>
        <v>8.559637281124094E-4</v>
      </c>
      <c r="AL114" s="10">
        <f t="shared" si="25"/>
        <v>5.8305632365226699E-3</v>
      </c>
    </row>
    <row r="115" spans="1:38" x14ac:dyDescent="0.25">
      <c r="A115" s="5" t="s">
        <v>29</v>
      </c>
      <c r="B115" s="5">
        <v>2013</v>
      </c>
      <c r="C115" s="6" t="str">
        <f t="shared" si="14"/>
        <v>IA-2013</v>
      </c>
      <c r="D115" s="7">
        <v>2869003</v>
      </c>
      <c r="E115" s="7">
        <v>185985.31499999997</v>
      </c>
      <c r="F115" s="7">
        <v>378058.09100000001</v>
      </c>
      <c r="G115" s="7">
        <v>411924.33399999997</v>
      </c>
      <c r="H115" s="7">
        <v>366037.99299999984</v>
      </c>
      <c r="I115" s="7">
        <v>342201.6160000001</v>
      </c>
      <c r="J115" s="7">
        <v>400355.14799999993</v>
      </c>
      <c r="K115" s="7">
        <v>359562.929</v>
      </c>
      <c r="L115" s="7">
        <v>215175.44300000006</v>
      </c>
      <c r="M115" s="7">
        <v>140479.33899999998</v>
      </c>
      <c r="N115" s="7">
        <v>68351.840999999986</v>
      </c>
      <c r="O115" s="20">
        <f t="shared" si="26"/>
        <v>424006.62300000002</v>
      </c>
      <c r="P115" s="5">
        <v>1226</v>
      </c>
      <c r="Q115" s="5">
        <v>120</v>
      </c>
      <c r="R115" s="5">
        <v>60</v>
      </c>
      <c r="S115" s="5">
        <v>60</v>
      </c>
      <c r="T115" s="5">
        <v>60</v>
      </c>
      <c r="U115" s="5">
        <v>60</v>
      </c>
      <c r="V115" s="5">
        <v>60</v>
      </c>
      <c r="W115" s="5">
        <v>60</v>
      </c>
      <c r="X115" s="5">
        <v>70</v>
      </c>
      <c r="Y115" s="5">
        <v>164</v>
      </c>
      <c r="Z115" s="5">
        <v>452</v>
      </c>
      <c r="AA115" s="31">
        <f t="shared" si="27"/>
        <v>686</v>
      </c>
      <c r="AB115" s="10">
        <f t="shared" si="15"/>
        <v>4.2732614779419887E-4</v>
      </c>
      <c r="AC115" s="10">
        <f t="shared" si="16"/>
        <v>6.4521223086887267E-4</v>
      </c>
      <c r="AD115" s="10">
        <f t="shared" si="17"/>
        <v>1.5870576884439698E-4</v>
      </c>
      <c r="AE115" s="10">
        <f t="shared" si="18"/>
        <v>1.4565781879737167E-4</v>
      </c>
      <c r="AF115" s="10">
        <f t="shared" si="19"/>
        <v>1.639174106169903E-4</v>
      </c>
      <c r="AG115" s="10">
        <f t="shared" si="20"/>
        <v>1.7533523278276975E-4</v>
      </c>
      <c r="AH115" s="10">
        <f t="shared" si="21"/>
        <v>1.4986693764207576E-4</v>
      </c>
      <c r="AI115" s="10">
        <f t="shared" si="22"/>
        <v>1.6686926031799011E-4</v>
      </c>
      <c r="AJ115" s="10">
        <f t="shared" si="23"/>
        <v>3.2531593300821031E-4</v>
      </c>
      <c r="AK115" s="10">
        <f t="shared" si="24"/>
        <v>1.1674314612200732E-3</v>
      </c>
      <c r="AL115" s="10">
        <f t="shared" si="25"/>
        <v>6.6128430981105555E-3</v>
      </c>
    </row>
    <row r="116" spans="1:38" x14ac:dyDescent="0.25">
      <c r="A116" s="5" t="s">
        <v>29</v>
      </c>
      <c r="B116" s="5">
        <v>2014</v>
      </c>
      <c r="C116" s="6" t="str">
        <f t="shared" si="14"/>
        <v>IA-2014</v>
      </c>
      <c r="D116" s="7">
        <v>2715855</v>
      </c>
      <c r="E116" s="7">
        <v>175728.29700000002</v>
      </c>
      <c r="F116" s="7">
        <v>359070.88199999987</v>
      </c>
      <c r="G116" s="7">
        <v>392993.04200000007</v>
      </c>
      <c r="H116" s="7">
        <v>351219.71499999997</v>
      </c>
      <c r="I116" s="7">
        <v>323707.37699999998</v>
      </c>
      <c r="J116" s="7">
        <v>369757.3330000001</v>
      </c>
      <c r="K116" s="7">
        <v>342675.30400000012</v>
      </c>
      <c r="L116" s="7">
        <v>207970.78699999998</v>
      </c>
      <c r="M116" s="7">
        <v>129990.05499999999</v>
      </c>
      <c r="N116" s="7">
        <v>62331.764999999999</v>
      </c>
      <c r="O116" s="20">
        <f t="shared" si="26"/>
        <v>400292.60699999996</v>
      </c>
      <c r="P116" s="5">
        <v>1050</v>
      </c>
      <c r="Q116" s="5">
        <v>120</v>
      </c>
      <c r="R116" s="5">
        <v>60</v>
      </c>
      <c r="S116" s="5">
        <v>60</v>
      </c>
      <c r="T116" s="5">
        <v>60</v>
      </c>
      <c r="U116" s="5">
        <v>60</v>
      </c>
      <c r="V116" s="5">
        <v>60</v>
      </c>
      <c r="W116" s="5">
        <v>60</v>
      </c>
      <c r="X116" s="5">
        <v>60</v>
      </c>
      <c r="Y116" s="5">
        <v>117</v>
      </c>
      <c r="Z116" s="5">
        <v>333</v>
      </c>
      <c r="AA116" s="31">
        <f t="shared" si="27"/>
        <v>510</v>
      </c>
      <c r="AB116" s="10">
        <f t="shared" si="15"/>
        <v>3.8661857867964232E-4</v>
      </c>
      <c r="AC116" s="10">
        <f t="shared" si="16"/>
        <v>6.8287237769111249E-4</v>
      </c>
      <c r="AD116" s="10">
        <f t="shared" si="17"/>
        <v>1.6709792692129244E-4</v>
      </c>
      <c r="AE116" s="10">
        <f t="shared" si="18"/>
        <v>1.5267445880123238E-4</v>
      </c>
      <c r="AF116" s="10">
        <f t="shared" si="19"/>
        <v>1.7083323468900373E-4</v>
      </c>
      <c r="AG116" s="10">
        <f t="shared" si="20"/>
        <v>1.8535258774779174E-4</v>
      </c>
      <c r="AH116" s="10">
        <f t="shared" si="21"/>
        <v>1.6226858711142851E-4</v>
      </c>
      <c r="AI116" s="10">
        <f t="shared" si="22"/>
        <v>1.7509286283437565E-4</v>
      </c>
      <c r="AJ116" s="10">
        <f t="shared" si="23"/>
        <v>2.8850205774333106E-4</v>
      </c>
      <c r="AK116" s="10">
        <f t="shared" si="24"/>
        <v>9.0006885526742802E-4</v>
      </c>
      <c r="AL116" s="10">
        <f t="shared" si="25"/>
        <v>5.3423804058813354E-3</v>
      </c>
    </row>
    <row r="117" spans="1:38" x14ac:dyDescent="0.25">
      <c r="A117" s="5" t="s">
        <v>29</v>
      </c>
      <c r="B117" s="5">
        <v>2015</v>
      </c>
      <c r="C117" s="6" t="str">
        <f t="shared" si="14"/>
        <v>IA-2015</v>
      </c>
      <c r="D117" s="7">
        <v>2858834</v>
      </c>
      <c r="E117" s="7">
        <v>182165.25799999986</v>
      </c>
      <c r="F117" s="7">
        <v>374907.34</v>
      </c>
      <c r="G117" s="7">
        <v>415286.07100000005</v>
      </c>
      <c r="H117" s="7">
        <v>365563.55299999996</v>
      </c>
      <c r="I117" s="7">
        <v>335910.17800000001</v>
      </c>
      <c r="J117" s="7">
        <v>381435.64799999999</v>
      </c>
      <c r="K117" s="7">
        <v>367713.22999999986</v>
      </c>
      <c r="L117" s="7">
        <v>229336.61500000008</v>
      </c>
      <c r="M117" s="7">
        <v>138595.91599999997</v>
      </c>
      <c r="N117" s="7">
        <v>67486.192999999999</v>
      </c>
      <c r="O117" s="20">
        <f t="shared" si="26"/>
        <v>435418.72400000005</v>
      </c>
      <c r="P117" s="5">
        <v>1087</v>
      </c>
      <c r="Q117" s="5">
        <v>120</v>
      </c>
      <c r="R117" s="5">
        <v>60</v>
      </c>
      <c r="S117" s="5">
        <v>60</v>
      </c>
      <c r="T117" s="5">
        <v>60</v>
      </c>
      <c r="U117" s="5">
        <v>60</v>
      </c>
      <c r="V117" s="5">
        <v>60</v>
      </c>
      <c r="W117" s="5">
        <v>66</v>
      </c>
      <c r="X117" s="5">
        <v>68</v>
      </c>
      <c r="Y117" s="5">
        <v>120</v>
      </c>
      <c r="Z117" s="5">
        <v>353</v>
      </c>
      <c r="AA117" s="31">
        <f t="shared" si="27"/>
        <v>541</v>
      </c>
      <c r="AB117" s="10">
        <f t="shared" si="15"/>
        <v>3.8022494485514022E-4</v>
      </c>
      <c r="AC117" s="10">
        <f t="shared" si="16"/>
        <v>6.587425138991108E-4</v>
      </c>
      <c r="AD117" s="10">
        <f t="shared" si="17"/>
        <v>1.6003954470456618E-4</v>
      </c>
      <c r="AE117" s="10">
        <f t="shared" si="18"/>
        <v>1.4447872006764223E-4</v>
      </c>
      <c r="AF117" s="10">
        <f t="shared" si="19"/>
        <v>1.641301478432671E-4</v>
      </c>
      <c r="AG117" s="10">
        <f t="shared" si="20"/>
        <v>1.786191783685697E-4</v>
      </c>
      <c r="AH117" s="10">
        <f t="shared" si="21"/>
        <v>1.5730045242126923E-4</v>
      </c>
      <c r="AI117" s="10">
        <f t="shared" si="22"/>
        <v>1.7948769479955896E-4</v>
      </c>
      <c r="AJ117" s="10">
        <f t="shared" si="23"/>
        <v>2.965073850069688E-4</v>
      </c>
      <c r="AK117" s="10">
        <f t="shared" si="24"/>
        <v>8.6582637831839158E-4</v>
      </c>
      <c r="AL117" s="10">
        <f t="shared" si="25"/>
        <v>5.2306995595380523E-3</v>
      </c>
    </row>
    <row r="118" spans="1:38" x14ac:dyDescent="0.25">
      <c r="A118" s="5" t="s">
        <v>29</v>
      </c>
      <c r="B118" s="5">
        <v>2016</v>
      </c>
      <c r="C118" s="6" t="str">
        <f t="shared" si="14"/>
        <v>IA-2016</v>
      </c>
      <c r="D118" s="7">
        <v>2728192</v>
      </c>
      <c r="E118" s="7">
        <v>173932.64600000004</v>
      </c>
      <c r="F118" s="7">
        <v>357747.20599999989</v>
      </c>
      <c r="G118" s="7">
        <v>396745.96400000015</v>
      </c>
      <c r="H118" s="7">
        <v>352111.94100000011</v>
      </c>
      <c r="I118" s="7">
        <v>324975.72200000013</v>
      </c>
      <c r="J118" s="7">
        <v>356190.05099999998</v>
      </c>
      <c r="K118" s="7">
        <v>350217.8299999999</v>
      </c>
      <c r="L118" s="7">
        <v>225782.21800000002</v>
      </c>
      <c r="M118" s="7">
        <v>128107.07500000004</v>
      </c>
      <c r="N118" s="7">
        <v>62700.050000000025</v>
      </c>
      <c r="O118" s="20">
        <f t="shared" si="26"/>
        <v>416589.34300000011</v>
      </c>
      <c r="P118" s="5">
        <v>992</v>
      </c>
      <c r="Q118" s="5">
        <v>120</v>
      </c>
      <c r="R118" s="5">
        <v>60</v>
      </c>
      <c r="S118" s="5">
        <v>60</v>
      </c>
      <c r="T118" s="5">
        <v>60</v>
      </c>
      <c r="U118" s="5">
        <v>60</v>
      </c>
      <c r="V118" s="5">
        <v>60</v>
      </c>
      <c r="W118" s="5">
        <v>60</v>
      </c>
      <c r="X118" s="5">
        <v>60</v>
      </c>
      <c r="Y118" s="5">
        <v>98</v>
      </c>
      <c r="Z118" s="5">
        <v>294</v>
      </c>
      <c r="AA118" s="31">
        <f t="shared" si="27"/>
        <v>452</v>
      </c>
      <c r="AB118" s="10">
        <f t="shared" si="15"/>
        <v>3.6361077226236278E-4</v>
      </c>
      <c r="AC118" s="10">
        <f t="shared" si="16"/>
        <v>6.8992223576015731E-4</v>
      </c>
      <c r="AD118" s="10">
        <f t="shared" si="17"/>
        <v>1.67716194546604E-4</v>
      </c>
      <c r="AE118" s="10">
        <f t="shared" si="18"/>
        <v>1.5123027187240642E-4</v>
      </c>
      <c r="AF118" s="10">
        <f t="shared" si="19"/>
        <v>1.7040035572096654E-4</v>
      </c>
      <c r="AG118" s="10">
        <f t="shared" si="20"/>
        <v>1.8462917669892883E-4</v>
      </c>
      <c r="AH118" s="10">
        <f t="shared" si="21"/>
        <v>1.6844939894180257E-4</v>
      </c>
      <c r="AI118" s="10">
        <f t="shared" si="22"/>
        <v>1.7132194554457726E-4</v>
      </c>
      <c r="AJ118" s="10">
        <f t="shared" si="23"/>
        <v>2.6574280530807789E-4</v>
      </c>
      <c r="AK118" s="10">
        <f t="shared" si="24"/>
        <v>7.6498507205788574E-4</v>
      </c>
      <c r="AL118" s="10">
        <f t="shared" si="25"/>
        <v>4.6889914760833507E-3</v>
      </c>
    </row>
    <row r="119" spans="1:38" x14ac:dyDescent="0.25">
      <c r="A119" s="5" t="s">
        <v>29</v>
      </c>
      <c r="B119" s="5">
        <v>2017</v>
      </c>
      <c r="C119" s="6" t="str">
        <f t="shared" si="14"/>
        <v>IA-2017</v>
      </c>
      <c r="D119" s="7">
        <v>2660904</v>
      </c>
      <c r="E119" s="7">
        <v>169114</v>
      </c>
      <c r="F119" s="7">
        <v>349808</v>
      </c>
      <c r="G119" s="7">
        <v>386059</v>
      </c>
      <c r="H119" s="7">
        <v>343839</v>
      </c>
      <c r="I119" s="7">
        <v>317583</v>
      </c>
      <c r="J119" s="7">
        <v>339116</v>
      </c>
      <c r="K119" s="7">
        <v>342395</v>
      </c>
      <c r="L119" s="7">
        <v>227642</v>
      </c>
      <c r="M119" s="7">
        <v>124672</v>
      </c>
      <c r="N119" s="7">
        <v>60676</v>
      </c>
      <c r="O119" s="20">
        <f t="shared" si="26"/>
        <v>412990</v>
      </c>
      <c r="P119" s="5">
        <v>1038</v>
      </c>
      <c r="Q119" s="5">
        <v>120</v>
      </c>
      <c r="R119" s="5">
        <v>60</v>
      </c>
      <c r="S119" s="5">
        <v>60</v>
      </c>
      <c r="T119" s="5">
        <v>60</v>
      </c>
      <c r="U119" s="5">
        <v>60</v>
      </c>
      <c r="V119" s="5">
        <v>60</v>
      </c>
      <c r="W119" s="5">
        <v>60</v>
      </c>
      <c r="X119" s="5">
        <v>75</v>
      </c>
      <c r="Y119" s="5">
        <v>96</v>
      </c>
      <c r="Z119" s="5">
        <v>327</v>
      </c>
      <c r="AA119" s="31">
        <f t="shared" si="27"/>
        <v>498</v>
      </c>
      <c r="AB119" s="10">
        <f t="shared" si="15"/>
        <v>3.9009299095345041E-4</v>
      </c>
      <c r="AC119" s="10">
        <f t="shared" si="16"/>
        <v>7.0958051964946725E-4</v>
      </c>
      <c r="AD119" s="10">
        <f t="shared" si="17"/>
        <v>1.715226638613182E-4</v>
      </c>
      <c r="AE119" s="10">
        <f t="shared" si="18"/>
        <v>1.5541665911169018E-4</v>
      </c>
      <c r="AF119" s="10">
        <f t="shared" si="19"/>
        <v>1.7450027483793286E-4</v>
      </c>
      <c r="AG119" s="10">
        <f t="shared" si="20"/>
        <v>1.8892698916503717E-4</v>
      </c>
      <c r="AH119" s="10">
        <f t="shared" si="21"/>
        <v>1.7693060781561471E-4</v>
      </c>
      <c r="AI119" s="10">
        <f t="shared" si="22"/>
        <v>1.7523620379970503E-4</v>
      </c>
      <c r="AJ119" s="10">
        <f t="shared" si="23"/>
        <v>3.2946468577854703E-4</v>
      </c>
      <c r="AK119" s="10">
        <f t="shared" si="24"/>
        <v>7.7002053388090352E-4</v>
      </c>
      <c r="AL119" s="10">
        <f t="shared" si="25"/>
        <v>5.3892807699914298E-3</v>
      </c>
    </row>
    <row r="120" spans="1:38" x14ac:dyDescent="0.25">
      <c r="A120" s="5" t="s">
        <v>30</v>
      </c>
      <c r="B120" s="5">
        <v>2009</v>
      </c>
      <c r="C120" s="6" t="str">
        <f t="shared" si="14"/>
        <v>ID-2009</v>
      </c>
      <c r="D120" s="7">
        <v>1488444</v>
      </c>
      <c r="E120" s="7">
        <v>118308.21899999997</v>
      </c>
      <c r="F120" s="7">
        <v>219654.72199999998</v>
      </c>
      <c r="G120" s="7">
        <v>226820.76600000003</v>
      </c>
      <c r="H120" s="7">
        <v>198791.48699999994</v>
      </c>
      <c r="I120" s="7">
        <v>190729.63400000005</v>
      </c>
      <c r="J120" s="7">
        <v>201623.93400000007</v>
      </c>
      <c r="K120" s="7">
        <v>158520.40900000004</v>
      </c>
      <c r="L120" s="7">
        <v>93117.267000000007</v>
      </c>
      <c r="M120" s="7">
        <v>57869.106000000014</v>
      </c>
      <c r="N120" s="7">
        <v>23393.019999999997</v>
      </c>
      <c r="O120" s="20">
        <f t="shared" si="26"/>
        <v>174379.39300000001</v>
      </c>
      <c r="P120" s="5">
        <v>725</v>
      </c>
      <c r="Q120" s="5">
        <v>120</v>
      </c>
      <c r="R120" s="5">
        <v>60</v>
      </c>
      <c r="S120" s="5">
        <v>60</v>
      </c>
      <c r="T120" s="5">
        <v>60</v>
      </c>
      <c r="U120" s="5">
        <v>60</v>
      </c>
      <c r="V120" s="5">
        <v>60</v>
      </c>
      <c r="W120" s="5">
        <v>60</v>
      </c>
      <c r="X120" s="5">
        <v>60</v>
      </c>
      <c r="Y120" s="5">
        <v>60</v>
      </c>
      <c r="Z120" s="5">
        <v>65</v>
      </c>
      <c r="AA120" s="31">
        <f t="shared" si="27"/>
        <v>185</v>
      </c>
      <c r="AB120" s="10">
        <f t="shared" si="15"/>
        <v>4.8708584266522623E-4</v>
      </c>
      <c r="AC120" s="10">
        <f t="shared" si="16"/>
        <v>1.0142997757408556E-3</v>
      </c>
      <c r="AD120" s="10">
        <f t="shared" si="17"/>
        <v>2.7315597613239569E-4</v>
      </c>
      <c r="AE120" s="10">
        <f t="shared" si="18"/>
        <v>2.6452604432170902E-4</v>
      </c>
      <c r="AF120" s="10">
        <f t="shared" si="19"/>
        <v>3.0182378986882882E-4</v>
      </c>
      <c r="AG120" s="10">
        <f t="shared" si="20"/>
        <v>3.1458142471976844E-4</v>
      </c>
      <c r="AH120" s="10">
        <f t="shared" si="21"/>
        <v>2.975837184091447E-4</v>
      </c>
      <c r="AI120" s="10">
        <f t="shared" si="22"/>
        <v>3.7850015892906244E-4</v>
      </c>
      <c r="AJ120" s="10">
        <f t="shared" si="23"/>
        <v>6.4434880804652476E-4</v>
      </c>
      <c r="AK120" s="10">
        <f t="shared" si="24"/>
        <v>1.036822652833102E-3</v>
      </c>
      <c r="AL120" s="10">
        <f t="shared" si="25"/>
        <v>2.7786066100058912E-3</v>
      </c>
    </row>
    <row r="121" spans="1:38" x14ac:dyDescent="0.25">
      <c r="A121" s="5" t="s">
        <v>30</v>
      </c>
      <c r="B121" s="5">
        <v>2010</v>
      </c>
      <c r="C121" s="6" t="str">
        <f t="shared" si="14"/>
        <v>ID-2010</v>
      </c>
      <c r="D121" s="7">
        <v>1500717</v>
      </c>
      <c r="E121" s="7">
        <v>117531.72699999997</v>
      </c>
      <c r="F121" s="7">
        <v>226985.93000000002</v>
      </c>
      <c r="G121" s="7">
        <v>221152.67499999999</v>
      </c>
      <c r="H121" s="7">
        <v>198668.28800000006</v>
      </c>
      <c r="I121" s="7">
        <v>189624.17400000003</v>
      </c>
      <c r="J121" s="7">
        <v>203261.524</v>
      </c>
      <c r="K121" s="7">
        <v>165030.50300000006</v>
      </c>
      <c r="L121" s="7">
        <v>97975.627000000037</v>
      </c>
      <c r="M121" s="7">
        <v>56860.578000000009</v>
      </c>
      <c r="N121" s="7">
        <v>23060.665000000005</v>
      </c>
      <c r="O121" s="20">
        <f t="shared" si="26"/>
        <v>177896.87000000005</v>
      </c>
      <c r="P121" s="5">
        <v>768</v>
      </c>
      <c r="Q121" s="5">
        <v>120</v>
      </c>
      <c r="R121" s="5">
        <v>60</v>
      </c>
      <c r="S121" s="5">
        <v>60</v>
      </c>
      <c r="T121" s="5">
        <v>60</v>
      </c>
      <c r="U121" s="5">
        <v>60</v>
      </c>
      <c r="V121" s="5">
        <v>60</v>
      </c>
      <c r="W121" s="5">
        <v>60</v>
      </c>
      <c r="X121" s="5">
        <v>60</v>
      </c>
      <c r="Y121" s="5">
        <v>65</v>
      </c>
      <c r="Z121" s="5">
        <v>103</v>
      </c>
      <c r="AA121" s="31">
        <f t="shared" si="27"/>
        <v>228</v>
      </c>
      <c r="AB121" s="10">
        <f t="shared" si="15"/>
        <v>5.117553809279164E-4</v>
      </c>
      <c r="AC121" s="10">
        <f t="shared" si="16"/>
        <v>1.0210009081207496E-3</v>
      </c>
      <c r="AD121" s="10">
        <f t="shared" si="17"/>
        <v>2.6433356463988759E-4</v>
      </c>
      <c r="AE121" s="10">
        <f t="shared" si="18"/>
        <v>2.7130578456715479E-4</v>
      </c>
      <c r="AF121" s="10">
        <f t="shared" si="19"/>
        <v>3.0201095808506681E-4</v>
      </c>
      <c r="AG121" s="10">
        <f t="shared" si="20"/>
        <v>3.1641535324499284E-4</v>
      </c>
      <c r="AH121" s="10">
        <f t="shared" si="21"/>
        <v>2.9518621537049972E-4</v>
      </c>
      <c r="AI121" s="10">
        <f t="shared" si="22"/>
        <v>3.635691518191639E-4</v>
      </c>
      <c r="AJ121" s="10">
        <f t="shared" si="23"/>
        <v>6.1239720364330999E-4</v>
      </c>
      <c r="AK121" s="10">
        <f t="shared" si="24"/>
        <v>1.1431470147911615E-3</v>
      </c>
      <c r="AL121" s="10">
        <f t="shared" si="25"/>
        <v>4.4664800429649355E-3</v>
      </c>
    </row>
    <row r="122" spans="1:38" x14ac:dyDescent="0.25">
      <c r="A122" s="5" t="s">
        <v>30</v>
      </c>
      <c r="B122" s="5">
        <v>2011</v>
      </c>
      <c r="C122" s="6" t="str">
        <f t="shared" si="14"/>
        <v>ID-2011</v>
      </c>
      <c r="D122" s="7">
        <v>1529400</v>
      </c>
      <c r="E122" s="7">
        <v>118195.25499999998</v>
      </c>
      <c r="F122" s="7">
        <v>230983.96400000001</v>
      </c>
      <c r="G122" s="7">
        <v>222542.09299999999</v>
      </c>
      <c r="H122" s="7">
        <v>203342.02600000007</v>
      </c>
      <c r="I122" s="7">
        <v>190115.88499999995</v>
      </c>
      <c r="J122" s="7">
        <v>204605.45599999998</v>
      </c>
      <c r="K122" s="7">
        <v>172728.52600000004</v>
      </c>
      <c r="L122" s="7">
        <v>103768.05099999999</v>
      </c>
      <c r="M122" s="7">
        <v>59070.706000000013</v>
      </c>
      <c r="N122" s="7">
        <v>23949.446</v>
      </c>
      <c r="O122" s="20">
        <f t="shared" si="26"/>
        <v>186788.20300000001</v>
      </c>
      <c r="P122" s="5">
        <v>761</v>
      </c>
      <c r="Q122" s="5">
        <v>120</v>
      </c>
      <c r="R122" s="5">
        <v>60</v>
      </c>
      <c r="S122" s="5">
        <v>60</v>
      </c>
      <c r="T122" s="5">
        <v>60</v>
      </c>
      <c r="U122" s="5">
        <v>60</v>
      </c>
      <c r="V122" s="5">
        <v>60</v>
      </c>
      <c r="W122" s="5">
        <v>60</v>
      </c>
      <c r="X122" s="5">
        <v>60</v>
      </c>
      <c r="Y122" s="5">
        <v>60</v>
      </c>
      <c r="Z122" s="5">
        <v>101</v>
      </c>
      <c r="AA122" s="31">
        <f t="shared" si="27"/>
        <v>221</v>
      </c>
      <c r="AB122" s="10">
        <f t="shared" si="15"/>
        <v>4.9758075062115862E-4</v>
      </c>
      <c r="AC122" s="10">
        <f t="shared" si="16"/>
        <v>1.0152691831833691E-3</v>
      </c>
      <c r="AD122" s="10">
        <f t="shared" si="17"/>
        <v>2.597582921384101E-4</v>
      </c>
      <c r="AE122" s="10">
        <f t="shared" si="18"/>
        <v>2.6961191562083496E-4</v>
      </c>
      <c r="AF122" s="10">
        <f t="shared" si="19"/>
        <v>2.9506935275642419E-4</v>
      </c>
      <c r="AG122" s="10">
        <f t="shared" si="20"/>
        <v>3.1559698443925409E-4</v>
      </c>
      <c r="AH122" s="10">
        <f t="shared" si="21"/>
        <v>2.9324731203648845E-4</v>
      </c>
      <c r="AI122" s="10">
        <f t="shared" si="22"/>
        <v>3.4736590063878613E-4</v>
      </c>
      <c r="AJ122" s="10">
        <f t="shared" si="23"/>
        <v>5.7821265237023686E-4</v>
      </c>
      <c r="AK122" s="10">
        <f t="shared" si="24"/>
        <v>1.0157318925560156E-3</v>
      </c>
      <c r="AL122" s="10">
        <f t="shared" si="25"/>
        <v>4.2172165485581592E-3</v>
      </c>
    </row>
    <row r="123" spans="1:38" x14ac:dyDescent="0.25">
      <c r="A123" s="5" t="s">
        <v>30</v>
      </c>
      <c r="B123" s="5">
        <v>2012</v>
      </c>
      <c r="C123" s="6" t="str">
        <f t="shared" si="14"/>
        <v>ID-2012</v>
      </c>
      <c r="D123" s="7">
        <v>1536407</v>
      </c>
      <c r="E123" s="7">
        <v>117963.488</v>
      </c>
      <c r="F123" s="7">
        <v>232694.77499999999</v>
      </c>
      <c r="G123" s="7">
        <v>223084.11000000002</v>
      </c>
      <c r="H123" s="7">
        <v>205227.49300000005</v>
      </c>
      <c r="I123" s="7">
        <v>188570.155</v>
      </c>
      <c r="J123" s="7">
        <v>202336.63400000005</v>
      </c>
      <c r="K123" s="7">
        <v>176453.93299999999</v>
      </c>
      <c r="L123" s="7">
        <v>108055.36599999998</v>
      </c>
      <c r="M123" s="7">
        <v>59283.276999999987</v>
      </c>
      <c r="N123" s="7">
        <v>23963.852000000003</v>
      </c>
      <c r="O123" s="20">
        <f t="shared" si="26"/>
        <v>191302.495</v>
      </c>
      <c r="P123" s="5">
        <v>751</v>
      </c>
      <c r="Q123" s="5">
        <v>120</v>
      </c>
      <c r="R123" s="5">
        <v>60</v>
      </c>
      <c r="S123" s="5">
        <v>60</v>
      </c>
      <c r="T123" s="5">
        <v>60</v>
      </c>
      <c r="U123" s="5">
        <v>60</v>
      </c>
      <c r="V123" s="5">
        <v>60</v>
      </c>
      <c r="W123" s="5">
        <v>60</v>
      </c>
      <c r="X123" s="5">
        <v>60</v>
      </c>
      <c r="Y123" s="5">
        <v>60</v>
      </c>
      <c r="Z123" s="5">
        <v>91</v>
      </c>
      <c r="AA123" s="31">
        <f t="shared" si="27"/>
        <v>211</v>
      </c>
      <c r="AB123" s="10">
        <f t="shared" si="15"/>
        <v>4.888027716614152E-4</v>
      </c>
      <c r="AC123" s="10">
        <f t="shared" si="16"/>
        <v>1.0172639181371104E-3</v>
      </c>
      <c r="AD123" s="10">
        <f t="shared" si="17"/>
        <v>2.5784850562287015E-4</v>
      </c>
      <c r="AE123" s="10">
        <f t="shared" si="18"/>
        <v>2.6895685219355156E-4</v>
      </c>
      <c r="AF123" s="10">
        <f t="shared" si="19"/>
        <v>2.9235849019507338E-4</v>
      </c>
      <c r="AG123" s="10">
        <f t="shared" si="20"/>
        <v>3.1818396712883859E-4</v>
      </c>
      <c r="AH123" s="10">
        <f t="shared" si="21"/>
        <v>2.9653552504980383E-4</v>
      </c>
      <c r="AI123" s="10">
        <f t="shared" si="22"/>
        <v>3.4003209211550987E-4</v>
      </c>
      <c r="AJ123" s="10">
        <f t="shared" si="23"/>
        <v>5.5527089695850927E-4</v>
      </c>
      <c r="AK123" s="10">
        <f t="shared" si="24"/>
        <v>1.0120898006363585E-3</v>
      </c>
      <c r="AL123" s="10">
        <f t="shared" si="25"/>
        <v>3.7973861631260277E-3</v>
      </c>
    </row>
    <row r="124" spans="1:38" x14ac:dyDescent="0.25">
      <c r="A124" s="5" t="s">
        <v>30</v>
      </c>
      <c r="B124" s="5">
        <v>2013</v>
      </c>
      <c r="C124" s="6" t="str">
        <f t="shared" si="14"/>
        <v>ID-2013</v>
      </c>
      <c r="D124" s="7">
        <v>1553580</v>
      </c>
      <c r="E124" s="7">
        <v>117186.89000000001</v>
      </c>
      <c r="F124" s="7">
        <v>237208.435</v>
      </c>
      <c r="G124" s="7">
        <v>222510.21500000005</v>
      </c>
      <c r="H124" s="7">
        <v>208266.16099999999</v>
      </c>
      <c r="I124" s="7">
        <v>191229.17700000003</v>
      </c>
      <c r="J124" s="7">
        <v>200453.41300000006</v>
      </c>
      <c r="K124" s="7">
        <v>181315.43100000001</v>
      </c>
      <c r="L124" s="7">
        <v>112203.31700000005</v>
      </c>
      <c r="M124" s="7">
        <v>59270.093000000015</v>
      </c>
      <c r="N124" s="7">
        <v>24265.836000000007</v>
      </c>
      <c r="O124" s="20">
        <f t="shared" si="26"/>
        <v>195739.24600000007</v>
      </c>
      <c r="P124" s="5">
        <v>786</v>
      </c>
      <c r="Q124" s="5">
        <v>120</v>
      </c>
      <c r="R124" s="5">
        <v>60</v>
      </c>
      <c r="S124" s="5">
        <v>60</v>
      </c>
      <c r="T124" s="5">
        <v>60</v>
      </c>
      <c r="U124" s="5">
        <v>60</v>
      </c>
      <c r="V124" s="5">
        <v>60</v>
      </c>
      <c r="W124" s="5">
        <v>60</v>
      </c>
      <c r="X124" s="5">
        <v>60</v>
      </c>
      <c r="Y124" s="5">
        <v>67</v>
      </c>
      <c r="Z124" s="5">
        <v>119</v>
      </c>
      <c r="AA124" s="31">
        <f t="shared" si="27"/>
        <v>246</v>
      </c>
      <c r="AB124" s="10">
        <f t="shared" si="15"/>
        <v>5.059282431545205E-4</v>
      </c>
      <c r="AC124" s="10">
        <f t="shared" si="16"/>
        <v>1.0240053302890792E-3</v>
      </c>
      <c r="AD124" s="10">
        <f t="shared" si="17"/>
        <v>2.52942101321144E-4</v>
      </c>
      <c r="AE124" s="10">
        <f t="shared" si="18"/>
        <v>2.6965054166164904E-4</v>
      </c>
      <c r="AF124" s="10">
        <f t="shared" si="19"/>
        <v>2.8809288898353489E-4</v>
      </c>
      <c r="AG124" s="10">
        <f t="shared" si="20"/>
        <v>3.1375965185480032E-4</v>
      </c>
      <c r="AH124" s="10">
        <f t="shared" si="21"/>
        <v>2.9932141888748976E-4</v>
      </c>
      <c r="AI124" s="10">
        <f t="shared" si="22"/>
        <v>3.3091502289179126E-4</v>
      </c>
      <c r="AJ124" s="10">
        <f t="shared" si="23"/>
        <v>5.3474354951556355E-4</v>
      </c>
      <c r="AK124" s="10">
        <f t="shared" si="24"/>
        <v>1.1304183376260263E-3</v>
      </c>
      <c r="AL124" s="10">
        <f t="shared" si="25"/>
        <v>4.9040140220184443E-3</v>
      </c>
    </row>
    <row r="125" spans="1:38" x14ac:dyDescent="0.25">
      <c r="A125" s="5" t="s">
        <v>30</v>
      </c>
      <c r="B125" s="5">
        <v>2014</v>
      </c>
      <c r="C125" s="6" t="str">
        <f t="shared" si="14"/>
        <v>ID-2014</v>
      </c>
      <c r="D125" s="7">
        <v>1447565</v>
      </c>
      <c r="E125" s="7">
        <v>105305.61700000001</v>
      </c>
      <c r="F125" s="7">
        <v>220453.24700000003</v>
      </c>
      <c r="G125" s="7">
        <v>199613.28599999996</v>
      </c>
      <c r="H125" s="7">
        <v>195363.09799999994</v>
      </c>
      <c r="I125" s="7">
        <v>180904.51199999996</v>
      </c>
      <c r="J125" s="7">
        <v>184813.79800000001</v>
      </c>
      <c r="K125" s="7">
        <v>171175.413</v>
      </c>
      <c r="L125" s="7">
        <v>109409.83100000001</v>
      </c>
      <c r="M125" s="7">
        <v>57199.572000000007</v>
      </c>
      <c r="N125" s="7">
        <v>22841.778000000006</v>
      </c>
      <c r="O125" s="20">
        <f t="shared" si="26"/>
        <v>189451.18100000004</v>
      </c>
      <c r="P125" s="5">
        <v>751</v>
      </c>
      <c r="Q125" s="5">
        <v>120</v>
      </c>
      <c r="R125" s="5">
        <v>60</v>
      </c>
      <c r="S125" s="5">
        <v>60</v>
      </c>
      <c r="T125" s="5">
        <v>60</v>
      </c>
      <c r="U125" s="5">
        <v>60</v>
      </c>
      <c r="V125" s="5">
        <v>60</v>
      </c>
      <c r="W125" s="5">
        <v>60</v>
      </c>
      <c r="X125" s="5">
        <v>60</v>
      </c>
      <c r="Y125" s="5">
        <v>60</v>
      </c>
      <c r="Z125" s="5">
        <v>91</v>
      </c>
      <c r="AA125" s="31">
        <f t="shared" si="27"/>
        <v>211</v>
      </c>
      <c r="AB125" s="10">
        <f t="shared" si="15"/>
        <v>5.1880226449244071E-4</v>
      </c>
      <c r="AC125" s="10">
        <f t="shared" si="16"/>
        <v>1.1395403532937847E-3</v>
      </c>
      <c r="AD125" s="10">
        <f t="shared" si="17"/>
        <v>2.7216655148653803E-4</v>
      </c>
      <c r="AE125" s="10">
        <f t="shared" si="18"/>
        <v>3.0058119478079237E-4</v>
      </c>
      <c r="AF125" s="10">
        <f t="shared" si="19"/>
        <v>3.0712043683910056E-4</v>
      </c>
      <c r="AG125" s="10">
        <f t="shared" si="20"/>
        <v>3.3166668612444566E-4</v>
      </c>
      <c r="AH125" s="10">
        <f t="shared" si="21"/>
        <v>3.2465108476370362E-4</v>
      </c>
      <c r="AI125" s="10">
        <f t="shared" si="22"/>
        <v>3.5051762953830289E-4</v>
      </c>
      <c r="AJ125" s="10">
        <f t="shared" si="23"/>
        <v>5.4839678895034574E-4</v>
      </c>
      <c r="AK125" s="10">
        <f t="shared" si="24"/>
        <v>1.04895889780434E-3</v>
      </c>
      <c r="AL125" s="10">
        <f t="shared" si="25"/>
        <v>3.9839280462317765E-3</v>
      </c>
    </row>
    <row r="126" spans="1:38" x14ac:dyDescent="0.25">
      <c r="A126" s="5" t="s">
        <v>30</v>
      </c>
      <c r="B126" s="5">
        <v>2015</v>
      </c>
      <c r="C126" s="6" t="str">
        <f t="shared" si="14"/>
        <v>ID-2015</v>
      </c>
      <c r="D126" s="7">
        <v>1484099</v>
      </c>
      <c r="E126" s="7">
        <v>106045.37800000006</v>
      </c>
      <c r="F126" s="7">
        <v>223634.647</v>
      </c>
      <c r="G126" s="7">
        <v>210738.19999999995</v>
      </c>
      <c r="H126" s="7">
        <v>199795.44199999998</v>
      </c>
      <c r="I126" s="7">
        <v>185526.41000000003</v>
      </c>
      <c r="J126" s="7">
        <v>186597.00000000006</v>
      </c>
      <c r="K126" s="7">
        <v>175739.3249999999</v>
      </c>
      <c r="L126" s="7">
        <v>115193.95200000003</v>
      </c>
      <c r="M126" s="7">
        <v>57896.127999999997</v>
      </c>
      <c r="N126" s="7">
        <v>22252.799000000003</v>
      </c>
      <c r="O126" s="20">
        <f t="shared" si="26"/>
        <v>195342.87900000002</v>
      </c>
      <c r="P126" s="5">
        <v>772</v>
      </c>
      <c r="Q126" s="5">
        <v>120</v>
      </c>
      <c r="R126" s="5">
        <v>60</v>
      </c>
      <c r="S126" s="5">
        <v>60</v>
      </c>
      <c r="T126" s="5">
        <v>60</v>
      </c>
      <c r="U126" s="5">
        <v>60</v>
      </c>
      <c r="V126" s="5">
        <v>60</v>
      </c>
      <c r="W126" s="5">
        <v>60</v>
      </c>
      <c r="X126" s="5">
        <v>60</v>
      </c>
      <c r="Y126" s="5">
        <v>68</v>
      </c>
      <c r="Z126" s="5">
        <v>104</v>
      </c>
      <c r="AA126" s="31">
        <f t="shared" si="27"/>
        <v>232</v>
      </c>
      <c r="AB126" s="10">
        <f t="shared" si="15"/>
        <v>5.2018093132600988E-4</v>
      </c>
      <c r="AC126" s="10">
        <f t="shared" si="16"/>
        <v>1.1315910439774182E-3</v>
      </c>
      <c r="AD126" s="10">
        <f t="shared" si="17"/>
        <v>2.6829474236163416E-4</v>
      </c>
      <c r="AE126" s="10">
        <f t="shared" si="18"/>
        <v>2.8471345014809851E-4</v>
      </c>
      <c r="AF126" s="10">
        <f t="shared" si="19"/>
        <v>3.0030715115112589E-4</v>
      </c>
      <c r="AG126" s="10">
        <f t="shared" si="20"/>
        <v>3.2340409109409267E-4</v>
      </c>
      <c r="AH126" s="10">
        <f t="shared" si="21"/>
        <v>3.2154857795141389E-4</v>
      </c>
      <c r="AI126" s="10">
        <f t="shared" si="22"/>
        <v>3.4141476303041468E-4</v>
      </c>
      <c r="AJ126" s="10">
        <f t="shared" si="23"/>
        <v>5.2086067851895537E-4</v>
      </c>
      <c r="AK126" s="10">
        <f t="shared" si="24"/>
        <v>1.1745172319641134E-3</v>
      </c>
      <c r="AL126" s="10">
        <f t="shared" si="25"/>
        <v>4.6735693788453299E-3</v>
      </c>
    </row>
    <row r="127" spans="1:38" x14ac:dyDescent="0.25">
      <c r="A127" s="5" t="s">
        <v>30</v>
      </c>
      <c r="B127" s="5">
        <v>2016</v>
      </c>
      <c r="C127" s="6" t="str">
        <f t="shared" si="14"/>
        <v>ID-2016</v>
      </c>
      <c r="D127" s="7">
        <v>1498415</v>
      </c>
      <c r="E127" s="7">
        <v>104928.70999999999</v>
      </c>
      <c r="F127" s="7">
        <v>226209.63500000004</v>
      </c>
      <c r="G127" s="7">
        <v>210922.47400000002</v>
      </c>
      <c r="H127" s="7">
        <v>198792.23299999998</v>
      </c>
      <c r="I127" s="7">
        <v>185114.62699999998</v>
      </c>
      <c r="J127" s="7">
        <v>181877.149</v>
      </c>
      <c r="K127" s="7">
        <v>180223.47800000003</v>
      </c>
      <c r="L127" s="7">
        <v>124425.43800000004</v>
      </c>
      <c r="M127" s="7">
        <v>60701.626999999986</v>
      </c>
      <c r="N127" s="7">
        <v>24139.109</v>
      </c>
      <c r="O127" s="20">
        <f t="shared" si="26"/>
        <v>209266.17400000003</v>
      </c>
      <c r="P127" s="5">
        <v>747</v>
      </c>
      <c r="Q127" s="5">
        <v>120</v>
      </c>
      <c r="R127" s="5">
        <v>60</v>
      </c>
      <c r="S127" s="5">
        <v>60</v>
      </c>
      <c r="T127" s="5">
        <v>60</v>
      </c>
      <c r="U127" s="5">
        <v>60</v>
      </c>
      <c r="V127" s="5">
        <v>60</v>
      </c>
      <c r="W127" s="5">
        <v>60</v>
      </c>
      <c r="X127" s="5">
        <v>60</v>
      </c>
      <c r="Y127" s="5">
        <v>60</v>
      </c>
      <c r="Z127" s="5">
        <v>87</v>
      </c>
      <c r="AA127" s="31">
        <f t="shared" si="27"/>
        <v>207</v>
      </c>
      <c r="AB127" s="10">
        <f t="shared" si="15"/>
        <v>4.9852677662730284E-4</v>
      </c>
      <c r="AC127" s="10">
        <f t="shared" si="16"/>
        <v>1.1436336156234077E-3</v>
      </c>
      <c r="AD127" s="10">
        <f t="shared" si="17"/>
        <v>2.6524069144976954E-4</v>
      </c>
      <c r="AE127" s="10">
        <f t="shared" si="18"/>
        <v>2.8446470810881915E-4</v>
      </c>
      <c r="AF127" s="10">
        <f t="shared" si="19"/>
        <v>3.0182265722625095E-4</v>
      </c>
      <c r="AG127" s="10">
        <f t="shared" si="20"/>
        <v>3.24123495654398E-4</v>
      </c>
      <c r="AH127" s="10">
        <f t="shared" si="21"/>
        <v>3.2989300926418192E-4</v>
      </c>
      <c r="AI127" s="10">
        <f t="shared" si="22"/>
        <v>3.3291999835892628E-4</v>
      </c>
      <c r="AJ127" s="10">
        <f t="shared" si="23"/>
        <v>4.8221650624207554E-4</v>
      </c>
      <c r="AK127" s="10">
        <f t="shared" si="24"/>
        <v>9.8844138065689756E-4</v>
      </c>
      <c r="AL127" s="10">
        <f t="shared" si="25"/>
        <v>3.6041098285773511E-3</v>
      </c>
    </row>
    <row r="128" spans="1:38" x14ac:dyDescent="0.25">
      <c r="A128" s="5" t="s">
        <v>30</v>
      </c>
      <c r="B128" s="5">
        <v>2017</v>
      </c>
      <c r="C128" s="6" t="str">
        <f t="shared" si="14"/>
        <v>ID-2017</v>
      </c>
      <c r="D128" s="7">
        <v>1477406</v>
      </c>
      <c r="E128" s="7">
        <v>100125</v>
      </c>
      <c r="F128" s="7">
        <v>219883</v>
      </c>
      <c r="G128" s="7">
        <v>202076</v>
      </c>
      <c r="H128" s="7">
        <v>197089</v>
      </c>
      <c r="I128" s="7">
        <v>185100</v>
      </c>
      <c r="J128" s="7">
        <v>180146</v>
      </c>
      <c r="K128" s="7">
        <v>179283</v>
      </c>
      <c r="L128" s="7">
        <v>128357</v>
      </c>
      <c r="M128" s="7">
        <v>61454</v>
      </c>
      <c r="N128" s="7">
        <v>23893</v>
      </c>
      <c r="O128" s="20">
        <f t="shared" si="26"/>
        <v>213704</v>
      </c>
      <c r="P128" s="5">
        <v>790</v>
      </c>
      <c r="Q128" s="5">
        <v>120</v>
      </c>
      <c r="R128" s="5">
        <v>60</v>
      </c>
      <c r="S128" s="5">
        <v>60</v>
      </c>
      <c r="T128" s="5">
        <v>60</v>
      </c>
      <c r="U128" s="5">
        <v>60</v>
      </c>
      <c r="V128" s="5">
        <v>60</v>
      </c>
      <c r="W128" s="5">
        <v>60</v>
      </c>
      <c r="X128" s="5">
        <v>60</v>
      </c>
      <c r="Y128" s="5">
        <v>76</v>
      </c>
      <c r="Z128" s="5">
        <v>114</v>
      </c>
      <c r="AA128" s="31">
        <f t="shared" si="27"/>
        <v>250</v>
      </c>
      <c r="AB128" s="10">
        <f t="shared" si="15"/>
        <v>5.3472099070939205E-4</v>
      </c>
      <c r="AC128" s="10">
        <f t="shared" si="16"/>
        <v>1.1985018726591761E-3</v>
      </c>
      <c r="AD128" s="10">
        <f t="shared" si="17"/>
        <v>2.7287239122624304E-4</v>
      </c>
      <c r="AE128" s="10">
        <f t="shared" si="18"/>
        <v>2.9691799125081651E-4</v>
      </c>
      <c r="AF128" s="10">
        <f t="shared" si="19"/>
        <v>3.0443099310463803E-4</v>
      </c>
      <c r="AG128" s="10">
        <f t="shared" si="20"/>
        <v>3.2414910858995135E-4</v>
      </c>
      <c r="AH128" s="10">
        <f t="shared" si="21"/>
        <v>3.3306318208564163E-4</v>
      </c>
      <c r="AI128" s="10">
        <f t="shared" si="22"/>
        <v>3.3466642124462443E-4</v>
      </c>
      <c r="AJ128" s="10">
        <f t="shared" si="23"/>
        <v>4.6744626315666464E-4</v>
      </c>
      <c r="AK128" s="10">
        <f t="shared" si="24"/>
        <v>1.2366973671363948E-3</v>
      </c>
      <c r="AL128" s="10">
        <f t="shared" si="25"/>
        <v>4.7712719206462143E-3</v>
      </c>
    </row>
    <row r="129" spans="1:38" x14ac:dyDescent="0.25">
      <c r="A129" s="5" t="s">
        <v>31</v>
      </c>
      <c r="B129" s="5">
        <v>2009</v>
      </c>
      <c r="C129" s="6" t="str">
        <f t="shared" si="14"/>
        <v>IL-2009</v>
      </c>
      <c r="D129" s="7">
        <v>12785043</v>
      </c>
      <c r="E129" s="7">
        <v>892111.46400000039</v>
      </c>
      <c r="F129" s="7">
        <v>1754655.1490000009</v>
      </c>
      <c r="G129" s="7">
        <v>1830364.514</v>
      </c>
      <c r="H129" s="7">
        <v>1758476.6700000009</v>
      </c>
      <c r="I129" s="7">
        <v>1816055.436</v>
      </c>
      <c r="J129" s="7">
        <v>1851699.4279999991</v>
      </c>
      <c r="K129" s="7">
        <v>1329711.6629999999</v>
      </c>
      <c r="L129" s="7">
        <v>796071.00700000033</v>
      </c>
      <c r="M129" s="7">
        <v>534055.47799999989</v>
      </c>
      <c r="N129" s="7">
        <v>221032.01100000003</v>
      </c>
      <c r="O129" s="20">
        <f t="shared" si="26"/>
        <v>1551158.4960000003</v>
      </c>
      <c r="P129" s="5">
        <v>2713</v>
      </c>
      <c r="Q129" s="5">
        <v>120</v>
      </c>
      <c r="R129" s="5">
        <v>60</v>
      </c>
      <c r="S129" s="5">
        <v>60</v>
      </c>
      <c r="T129" s="5">
        <v>60</v>
      </c>
      <c r="U129" s="5">
        <v>72</v>
      </c>
      <c r="V129" s="5">
        <v>102</v>
      </c>
      <c r="W129" s="5">
        <v>173</v>
      </c>
      <c r="X129" s="5">
        <v>263</v>
      </c>
      <c r="Y129" s="5">
        <v>589</v>
      </c>
      <c r="Z129" s="5">
        <v>1154</v>
      </c>
      <c r="AA129" s="31">
        <f t="shared" si="27"/>
        <v>2006</v>
      </c>
      <c r="AB129" s="10">
        <f t="shared" si="15"/>
        <v>2.1220108528379608E-4</v>
      </c>
      <c r="AC129" s="10">
        <f t="shared" si="16"/>
        <v>1.345123393683908E-4</v>
      </c>
      <c r="AD129" s="10">
        <f t="shared" si="17"/>
        <v>3.4194753330416363E-5</v>
      </c>
      <c r="AE129" s="10">
        <f t="shared" si="18"/>
        <v>3.278035579310843E-5</v>
      </c>
      <c r="AF129" s="10">
        <f t="shared" si="19"/>
        <v>3.4120441302186836E-5</v>
      </c>
      <c r="AG129" s="10">
        <f t="shared" si="20"/>
        <v>3.9646366830401097E-5</v>
      </c>
      <c r="AH129" s="10">
        <f t="shared" si="21"/>
        <v>5.5084533946294469E-5</v>
      </c>
      <c r="AI129" s="10">
        <f t="shared" si="22"/>
        <v>1.3010339370092447E-4</v>
      </c>
      <c r="AJ129" s="10">
        <f t="shared" si="23"/>
        <v>3.3037253924259535E-4</v>
      </c>
      <c r="AK129" s="10">
        <f t="shared" si="24"/>
        <v>1.1028816747761178E-3</v>
      </c>
      <c r="AL129" s="10">
        <f t="shared" si="25"/>
        <v>5.2209632205717019E-3</v>
      </c>
    </row>
    <row r="130" spans="1:38" x14ac:dyDescent="0.25">
      <c r="A130" s="5" t="s">
        <v>31</v>
      </c>
      <c r="B130" s="5">
        <v>2010</v>
      </c>
      <c r="C130" s="6" t="str">
        <f t="shared" si="14"/>
        <v>IL-2010</v>
      </c>
      <c r="D130" s="7">
        <v>12699765</v>
      </c>
      <c r="E130" s="7">
        <v>844052.18200000003</v>
      </c>
      <c r="F130" s="7">
        <v>1740059.4860000007</v>
      </c>
      <c r="G130" s="7">
        <v>1802677.9820000001</v>
      </c>
      <c r="H130" s="7">
        <v>1752223.878</v>
      </c>
      <c r="I130" s="7">
        <v>1774117.5290000001</v>
      </c>
      <c r="J130" s="7">
        <v>1848952.3939999999</v>
      </c>
      <c r="K130" s="7">
        <v>1384642.5249999999</v>
      </c>
      <c r="L130" s="7">
        <v>807321.60000000033</v>
      </c>
      <c r="M130" s="7">
        <v>524032.36900000006</v>
      </c>
      <c r="N130" s="7">
        <v>224866.4599999999</v>
      </c>
      <c r="O130" s="20">
        <f t="shared" si="26"/>
        <v>1556220.4290000005</v>
      </c>
      <c r="P130" s="5">
        <v>2555</v>
      </c>
      <c r="Q130" s="5">
        <v>120</v>
      </c>
      <c r="R130" s="5">
        <v>60</v>
      </c>
      <c r="S130" s="5">
        <v>60</v>
      </c>
      <c r="T130" s="5">
        <v>60</v>
      </c>
      <c r="U130" s="5">
        <v>60</v>
      </c>
      <c r="V130" s="5">
        <v>70</v>
      </c>
      <c r="W130" s="5">
        <v>153</v>
      </c>
      <c r="X130" s="5">
        <v>247</v>
      </c>
      <c r="Y130" s="5">
        <v>597</v>
      </c>
      <c r="Z130" s="5">
        <v>1068</v>
      </c>
      <c r="AA130" s="31">
        <f t="shared" si="27"/>
        <v>1912</v>
      </c>
      <c r="AB130" s="10">
        <f t="shared" si="15"/>
        <v>2.0118482507353483E-4</v>
      </c>
      <c r="AC130" s="10">
        <f t="shared" si="16"/>
        <v>1.4217130475944909E-4</v>
      </c>
      <c r="AD130" s="10">
        <f t="shared" si="17"/>
        <v>3.4481579786634932E-5</v>
      </c>
      <c r="AE130" s="10">
        <f t="shared" si="18"/>
        <v>3.328381474623236E-5</v>
      </c>
      <c r="AF130" s="10">
        <f t="shared" si="19"/>
        <v>3.4242199728772328E-5</v>
      </c>
      <c r="AG130" s="10">
        <f t="shared" si="20"/>
        <v>3.3819630897745331E-5</v>
      </c>
      <c r="AH130" s="10">
        <f t="shared" si="21"/>
        <v>3.785927654338514E-5</v>
      </c>
      <c r="AI130" s="10">
        <f t="shared" si="22"/>
        <v>1.1049783408898265E-4</v>
      </c>
      <c r="AJ130" s="10">
        <f t="shared" si="23"/>
        <v>3.0594994609335353E-4</v>
      </c>
      <c r="AK130" s="10">
        <f t="shared" si="24"/>
        <v>1.1392426027789896E-3</v>
      </c>
      <c r="AL130" s="10">
        <f t="shared" si="25"/>
        <v>4.7494855391061897E-3</v>
      </c>
    </row>
    <row r="131" spans="1:38" x14ac:dyDescent="0.25">
      <c r="A131" s="5" t="s">
        <v>31</v>
      </c>
      <c r="B131" s="5">
        <v>2011</v>
      </c>
      <c r="C131" s="6" t="str">
        <f t="shared" ref="C131:C194" si="28">(A131&amp;"-"&amp;B131)</f>
        <v>IL-2011</v>
      </c>
      <c r="D131" s="7">
        <v>12597962</v>
      </c>
      <c r="E131" s="7">
        <v>826826.70300000021</v>
      </c>
      <c r="F131" s="7">
        <v>1716811.7340000004</v>
      </c>
      <c r="G131" s="7">
        <v>1778455.6140000005</v>
      </c>
      <c r="H131" s="7">
        <v>1742987.8100000003</v>
      </c>
      <c r="I131" s="7">
        <v>1728847.8560000001</v>
      </c>
      <c r="J131" s="7">
        <v>1829258.47</v>
      </c>
      <c r="K131" s="7">
        <v>1407394.169</v>
      </c>
      <c r="L131" s="7">
        <v>817205.45299999975</v>
      </c>
      <c r="M131" s="7">
        <v>517529.01899999991</v>
      </c>
      <c r="N131" s="7">
        <v>224885.51399999997</v>
      </c>
      <c r="O131" s="20">
        <f t="shared" si="26"/>
        <v>1559619.9859999996</v>
      </c>
      <c r="P131" s="5">
        <v>2751</v>
      </c>
      <c r="Q131" s="5">
        <v>120</v>
      </c>
      <c r="R131" s="5">
        <v>60</v>
      </c>
      <c r="S131" s="5">
        <v>60</v>
      </c>
      <c r="T131" s="5">
        <v>60</v>
      </c>
      <c r="U131" s="5">
        <v>60</v>
      </c>
      <c r="V131" s="5">
        <v>81</v>
      </c>
      <c r="W131" s="5">
        <v>201</v>
      </c>
      <c r="X131" s="5">
        <v>256</v>
      </c>
      <c r="Y131" s="5">
        <v>625</v>
      </c>
      <c r="Z131" s="5">
        <v>1168</v>
      </c>
      <c r="AA131" s="31">
        <f t="shared" si="27"/>
        <v>2049</v>
      </c>
      <c r="AB131" s="10">
        <f t="shared" ref="AB131:AB194" si="29">(P131/D131)</f>
        <v>2.1836865359651028E-4</v>
      </c>
      <c r="AC131" s="10">
        <f t="shared" ref="AC131:AC194" si="30">(Q131/E131)</f>
        <v>1.4513319364819785E-4</v>
      </c>
      <c r="AD131" s="10">
        <f t="shared" ref="AD131:AD194" si="31">(R131/F131)</f>
        <v>3.4948502978952723E-5</v>
      </c>
      <c r="AE131" s="10">
        <f t="shared" ref="AE131:AE194" si="32">(S131/G131)</f>
        <v>3.3737136607559993E-5</v>
      </c>
      <c r="AF131" s="10">
        <f t="shared" ref="AF131:AF194" si="33">(T131/H131)</f>
        <v>3.4423648665678272E-5</v>
      </c>
      <c r="AG131" s="10">
        <f t="shared" ref="AG131:AG194" si="34">(U131/I131)</f>
        <v>3.4705193861778431E-5</v>
      </c>
      <c r="AH131" s="10">
        <f t="shared" ref="AH131:AH194" si="35">(V131/J131)</f>
        <v>4.4280237773068781E-5</v>
      </c>
      <c r="AI131" s="10">
        <f t="shared" ref="AI131:AI194" si="36">(W131/K131)</f>
        <v>1.4281713284546087E-4</v>
      </c>
      <c r="AJ131" s="10">
        <f t="shared" ref="AJ131:AJ194" si="37">(X131/L131)</f>
        <v>3.1326271632208511E-4</v>
      </c>
      <c r="AK131" s="10">
        <f t="shared" ref="AK131:AK194" si="38">(Y131/M131)</f>
        <v>1.2076617485289266E-3</v>
      </c>
      <c r="AL131" s="10">
        <f t="shared" ref="AL131:AL194" si="39">(Z131/N131)</f>
        <v>5.1937538315607124E-3</v>
      </c>
    </row>
    <row r="132" spans="1:38" x14ac:dyDescent="0.25">
      <c r="A132" s="5" t="s">
        <v>31</v>
      </c>
      <c r="B132" s="5">
        <v>2012</v>
      </c>
      <c r="C132" s="6" t="str">
        <f t="shared" si="28"/>
        <v>IL-2012</v>
      </c>
      <c r="D132" s="7">
        <v>12694550</v>
      </c>
      <c r="E132" s="7">
        <v>826641.96000000031</v>
      </c>
      <c r="F132" s="7">
        <v>1714163.3160000001</v>
      </c>
      <c r="G132" s="7">
        <v>1784606.7199999997</v>
      </c>
      <c r="H132" s="7">
        <v>1761955.9519999989</v>
      </c>
      <c r="I132" s="7">
        <v>1715035.9189999991</v>
      </c>
      <c r="J132" s="7">
        <v>1834098.66</v>
      </c>
      <c r="K132" s="7">
        <v>1460640.2519999999</v>
      </c>
      <c r="L132" s="7">
        <v>846993.18</v>
      </c>
      <c r="M132" s="7">
        <v>522505.18700000015</v>
      </c>
      <c r="N132" s="7">
        <v>232126.89200000005</v>
      </c>
      <c r="O132" s="20">
        <f t="shared" ref="O132:O195" si="40">SUM(L132:N132)</f>
        <v>1601625.2590000001</v>
      </c>
      <c r="P132" s="5">
        <v>2666</v>
      </c>
      <c r="Q132" s="5">
        <v>120</v>
      </c>
      <c r="R132" s="5">
        <v>60</v>
      </c>
      <c r="S132" s="5">
        <v>60</v>
      </c>
      <c r="T132" s="5">
        <v>60</v>
      </c>
      <c r="U132" s="5">
        <v>60</v>
      </c>
      <c r="V132" s="5">
        <v>78</v>
      </c>
      <c r="W132" s="5">
        <v>185</v>
      </c>
      <c r="X132" s="5">
        <v>292</v>
      </c>
      <c r="Y132" s="5">
        <v>559</v>
      </c>
      <c r="Z132" s="5">
        <v>1132</v>
      </c>
      <c r="AA132" s="31">
        <f t="shared" ref="AA132:AA195" si="41">SUM(X132:Z132)</f>
        <v>1983</v>
      </c>
      <c r="AB132" s="10">
        <f t="shared" si="29"/>
        <v>2.1001138283751689E-4</v>
      </c>
      <c r="AC132" s="10">
        <f t="shared" si="30"/>
        <v>1.4516562890177985E-4</v>
      </c>
      <c r="AD132" s="10">
        <f t="shared" si="31"/>
        <v>3.5002499143436342E-5</v>
      </c>
      <c r="AE132" s="10">
        <f t="shared" si="32"/>
        <v>3.36208528902099E-5</v>
      </c>
      <c r="AF132" s="10">
        <f t="shared" si="33"/>
        <v>3.4053064681834928E-5</v>
      </c>
      <c r="AG132" s="10">
        <f t="shared" si="34"/>
        <v>3.4984690020361042E-5</v>
      </c>
      <c r="AH132" s="10">
        <f t="shared" si="35"/>
        <v>4.252770131787785E-5</v>
      </c>
      <c r="AI132" s="10">
        <f t="shared" si="36"/>
        <v>1.2665678612285705E-4</v>
      </c>
      <c r="AJ132" s="10">
        <f t="shared" si="37"/>
        <v>3.4474893882852748E-4</v>
      </c>
      <c r="AK132" s="10">
        <f t="shared" si="38"/>
        <v>1.0698458386787266E-3</v>
      </c>
      <c r="AL132" s="10">
        <f t="shared" si="39"/>
        <v>4.8766430733066454E-3</v>
      </c>
    </row>
    <row r="133" spans="1:38" x14ac:dyDescent="0.25">
      <c r="A133" s="5" t="s">
        <v>31</v>
      </c>
      <c r="B133" s="5">
        <v>2013</v>
      </c>
      <c r="C133" s="6" t="str">
        <f t="shared" si="28"/>
        <v>IL-2013</v>
      </c>
      <c r="D133" s="7">
        <v>12580101</v>
      </c>
      <c r="E133" s="7">
        <v>807263.59800000023</v>
      </c>
      <c r="F133" s="7">
        <v>1691815.5800000008</v>
      </c>
      <c r="G133" s="7">
        <v>1759587.8980000003</v>
      </c>
      <c r="H133" s="7">
        <v>1750182.378</v>
      </c>
      <c r="I133" s="7">
        <v>1677345.1140000003</v>
      </c>
      <c r="J133" s="7">
        <v>1800864.3629999997</v>
      </c>
      <c r="K133" s="7">
        <v>1480883.2480000004</v>
      </c>
      <c r="L133" s="7">
        <v>866207.41099999996</v>
      </c>
      <c r="M133" s="7">
        <v>505570.75800000009</v>
      </c>
      <c r="N133" s="7">
        <v>234078.35400000005</v>
      </c>
      <c r="O133" s="20">
        <f t="shared" si="40"/>
        <v>1605856.523</v>
      </c>
      <c r="P133" s="5">
        <v>2787</v>
      </c>
      <c r="Q133" s="5">
        <v>120</v>
      </c>
      <c r="R133" s="5">
        <v>60</v>
      </c>
      <c r="S133" s="5">
        <v>60</v>
      </c>
      <c r="T133" s="5">
        <v>60</v>
      </c>
      <c r="U133" s="5">
        <v>60</v>
      </c>
      <c r="V133" s="5">
        <v>65</v>
      </c>
      <c r="W133" s="5">
        <v>180</v>
      </c>
      <c r="X133" s="5">
        <v>315</v>
      </c>
      <c r="Y133" s="5">
        <v>600</v>
      </c>
      <c r="Z133" s="5">
        <v>1207</v>
      </c>
      <c r="AA133" s="31">
        <f t="shared" si="41"/>
        <v>2122</v>
      </c>
      <c r="AB133" s="10">
        <f t="shared" si="29"/>
        <v>2.2154035170305865E-4</v>
      </c>
      <c r="AC133" s="10">
        <f t="shared" si="30"/>
        <v>1.4865032970308662E-4</v>
      </c>
      <c r="AD133" s="10">
        <f t="shared" si="31"/>
        <v>3.5464858409685515E-5</v>
      </c>
      <c r="AE133" s="10">
        <f t="shared" si="32"/>
        <v>3.4098893308028418E-5</v>
      </c>
      <c r="AF133" s="10">
        <f t="shared" si="33"/>
        <v>3.4282141538051754E-5</v>
      </c>
      <c r="AG133" s="10">
        <f t="shared" si="34"/>
        <v>3.5770813948309501E-5</v>
      </c>
      <c r="AH133" s="10">
        <f t="shared" si="35"/>
        <v>3.6093778818366238E-5</v>
      </c>
      <c r="AI133" s="10">
        <f t="shared" si="36"/>
        <v>1.2154908244326359E-4</v>
      </c>
      <c r="AJ133" s="10">
        <f t="shared" si="37"/>
        <v>3.6365424262111286E-4</v>
      </c>
      <c r="AK133" s="10">
        <f t="shared" si="38"/>
        <v>1.1867774995008708E-3</v>
      </c>
      <c r="AL133" s="10">
        <f t="shared" si="39"/>
        <v>5.1563930597358851E-3</v>
      </c>
    </row>
    <row r="134" spans="1:38" x14ac:dyDescent="0.25">
      <c r="A134" s="5" t="s">
        <v>31</v>
      </c>
      <c r="B134" s="5">
        <v>2014</v>
      </c>
      <c r="C134" s="6" t="str">
        <f t="shared" si="28"/>
        <v>IL-2014</v>
      </c>
      <c r="D134" s="7">
        <v>12558195</v>
      </c>
      <c r="E134" s="7">
        <v>792432.07699999993</v>
      </c>
      <c r="F134" s="7">
        <v>1670056.9570000011</v>
      </c>
      <c r="G134" s="7">
        <v>1753712.7280000001</v>
      </c>
      <c r="H134" s="7">
        <v>1748553.7829999989</v>
      </c>
      <c r="I134" s="7">
        <v>1662813.6840000001</v>
      </c>
      <c r="J134" s="7">
        <v>1774318.7560000003</v>
      </c>
      <c r="K134" s="7">
        <v>1520083.8749999993</v>
      </c>
      <c r="L134" s="7">
        <v>893303.8</v>
      </c>
      <c r="M134" s="7">
        <v>503550.80799999973</v>
      </c>
      <c r="N134" s="7">
        <v>233847.42200000005</v>
      </c>
      <c r="O134" s="20">
        <f t="shared" si="40"/>
        <v>1630702.0299999998</v>
      </c>
      <c r="P134" s="5">
        <v>2829</v>
      </c>
      <c r="Q134" s="5">
        <v>120</v>
      </c>
      <c r="R134" s="5">
        <v>60</v>
      </c>
      <c r="S134" s="5">
        <v>60</v>
      </c>
      <c r="T134" s="5">
        <v>60</v>
      </c>
      <c r="U134" s="5">
        <v>67</v>
      </c>
      <c r="V134" s="5">
        <v>86</v>
      </c>
      <c r="W134" s="5">
        <v>191</v>
      </c>
      <c r="X134" s="5">
        <v>333</v>
      </c>
      <c r="Y134" s="5">
        <v>577</v>
      </c>
      <c r="Z134" s="5">
        <v>1215</v>
      </c>
      <c r="AA134" s="31">
        <f t="shared" si="41"/>
        <v>2125</v>
      </c>
      <c r="AB134" s="10">
        <f t="shared" si="29"/>
        <v>2.2527122727430176E-4</v>
      </c>
      <c r="AC134" s="10">
        <f t="shared" si="30"/>
        <v>1.5143253722678369E-4</v>
      </c>
      <c r="AD134" s="10">
        <f t="shared" si="31"/>
        <v>3.5926918389526497E-5</v>
      </c>
      <c r="AE134" s="10">
        <f t="shared" si="32"/>
        <v>3.4213129118602142E-5</v>
      </c>
      <c r="AF134" s="10">
        <f t="shared" si="33"/>
        <v>3.4314071767960048E-5</v>
      </c>
      <c r="AG134" s="10">
        <f t="shared" si="34"/>
        <v>4.0293149283464756E-5</v>
      </c>
      <c r="AH134" s="10">
        <f t="shared" si="35"/>
        <v>4.8469306717963805E-5</v>
      </c>
      <c r="AI134" s="10">
        <f t="shared" si="36"/>
        <v>1.2565096120107193E-4</v>
      </c>
      <c r="AJ134" s="10">
        <f t="shared" si="37"/>
        <v>3.7277351781107388E-4</v>
      </c>
      <c r="AK134" s="10">
        <f t="shared" si="38"/>
        <v>1.1458625243631827E-3</v>
      </c>
      <c r="AL134" s="10">
        <f t="shared" si="39"/>
        <v>5.1956955078170577E-3</v>
      </c>
    </row>
    <row r="135" spans="1:38" x14ac:dyDescent="0.25">
      <c r="A135" s="5" t="s">
        <v>31</v>
      </c>
      <c r="B135" s="5">
        <v>2015</v>
      </c>
      <c r="C135" s="6" t="str">
        <f t="shared" si="28"/>
        <v>IL-2015</v>
      </c>
      <c r="D135" s="7">
        <v>12514525</v>
      </c>
      <c r="E135" s="7">
        <v>781640.65500000003</v>
      </c>
      <c r="F135" s="7">
        <v>1655938.2409999999</v>
      </c>
      <c r="G135" s="7">
        <v>1736609.4839999995</v>
      </c>
      <c r="H135" s="7">
        <v>1740169.8979999998</v>
      </c>
      <c r="I135" s="7">
        <v>1646411.6739999999</v>
      </c>
      <c r="J135" s="7">
        <v>1745745.8629999999</v>
      </c>
      <c r="K135" s="7">
        <v>1536681.9429999997</v>
      </c>
      <c r="L135" s="7">
        <v>923824.5550000004</v>
      </c>
      <c r="M135" s="7">
        <v>510100.87300000008</v>
      </c>
      <c r="N135" s="7">
        <v>233360.25199999995</v>
      </c>
      <c r="O135" s="20">
        <f t="shared" si="40"/>
        <v>1667285.6800000004</v>
      </c>
      <c r="P135" s="5">
        <v>2686</v>
      </c>
      <c r="Q135" s="5">
        <v>120</v>
      </c>
      <c r="R135" s="5">
        <v>60</v>
      </c>
      <c r="S135" s="5">
        <v>60</v>
      </c>
      <c r="T135" s="5">
        <v>60</v>
      </c>
      <c r="U135" s="5">
        <v>60</v>
      </c>
      <c r="V135" s="5">
        <v>75</v>
      </c>
      <c r="W135" s="5">
        <v>194</v>
      </c>
      <c r="X135" s="5">
        <v>315</v>
      </c>
      <c r="Y135" s="5">
        <v>541</v>
      </c>
      <c r="Z135" s="5">
        <v>1141</v>
      </c>
      <c r="AA135" s="31">
        <f t="shared" si="41"/>
        <v>1997</v>
      </c>
      <c r="AB135" s="10">
        <f t="shared" si="29"/>
        <v>2.1463059924367884E-4</v>
      </c>
      <c r="AC135" s="10">
        <f t="shared" si="30"/>
        <v>1.5352323248846365E-4</v>
      </c>
      <c r="AD135" s="10">
        <f t="shared" si="31"/>
        <v>3.6233235343225583E-5</v>
      </c>
      <c r="AE135" s="10">
        <f t="shared" si="32"/>
        <v>3.4550081957285921E-5</v>
      </c>
      <c r="AF135" s="10">
        <f t="shared" si="33"/>
        <v>3.4479391965668866E-5</v>
      </c>
      <c r="AG135" s="10">
        <f t="shared" si="34"/>
        <v>3.6442890285288397E-5</v>
      </c>
      <c r="AH135" s="10">
        <f t="shared" si="35"/>
        <v>4.29615796832623E-5</v>
      </c>
      <c r="AI135" s="10">
        <f t="shared" si="36"/>
        <v>1.2624603346432376E-4</v>
      </c>
      <c r="AJ135" s="10">
        <f t="shared" si="37"/>
        <v>3.4097383350023628E-4</v>
      </c>
      <c r="AK135" s="10">
        <f t="shared" si="38"/>
        <v>1.0605745424787773E-3</v>
      </c>
      <c r="AL135" s="10">
        <f t="shared" si="39"/>
        <v>4.8894359267318598E-3</v>
      </c>
    </row>
    <row r="136" spans="1:38" x14ac:dyDescent="0.25">
      <c r="A136" s="5" t="s">
        <v>31</v>
      </c>
      <c r="B136" s="5">
        <v>2016</v>
      </c>
      <c r="C136" s="6" t="str">
        <f t="shared" si="28"/>
        <v>IL-2016</v>
      </c>
      <c r="D136" s="7">
        <v>12613152</v>
      </c>
      <c r="E136" s="7">
        <v>776121.96899999992</v>
      </c>
      <c r="F136" s="7">
        <v>1644562.8130000003</v>
      </c>
      <c r="G136" s="7">
        <v>1735615.4159999993</v>
      </c>
      <c r="H136" s="7">
        <v>1747801.6149999998</v>
      </c>
      <c r="I136" s="7">
        <v>1641331.571</v>
      </c>
      <c r="J136" s="7">
        <v>1738312.4190000005</v>
      </c>
      <c r="K136" s="7">
        <v>1584310.5069999998</v>
      </c>
      <c r="L136" s="7">
        <v>979686.75400000031</v>
      </c>
      <c r="M136" s="7">
        <v>521369.3780000002</v>
      </c>
      <c r="N136" s="7">
        <v>240786.94300000003</v>
      </c>
      <c r="O136" s="20">
        <f t="shared" si="40"/>
        <v>1741843.0750000004</v>
      </c>
      <c r="P136" s="5">
        <v>2516</v>
      </c>
      <c r="Q136" s="5">
        <v>120</v>
      </c>
      <c r="R136" s="5">
        <v>60</v>
      </c>
      <c r="S136" s="5">
        <v>60</v>
      </c>
      <c r="T136" s="5">
        <v>60</v>
      </c>
      <c r="U136" s="5">
        <v>60</v>
      </c>
      <c r="V136" s="5">
        <v>76</v>
      </c>
      <c r="W136" s="5">
        <v>221</v>
      </c>
      <c r="X136" s="5">
        <v>333</v>
      </c>
      <c r="Y136" s="5">
        <v>519</v>
      </c>
      <c r="Z136" s="5">
        <v>947</v>
      </c>
      <c r="AA136" s="31">
        <f t="shared" si="41"/>
        <v>1799</v>
      </c>
      <c r="AB136" s="10">
        <f t="shared" si="29"/>
        <v>1.9947432648080354E-4</v>
      </c>
      <c r="AC136" s="10">
        <f t="shared" si="30"/>
        <v>1.5461487342590608E-4</v>
      </c>
      <c r="AD136" s="10">
        <f t="shared" si="31"/>
        <v>3.6483860346172129E-5</v>
      </c>
      <c r="AE136" s="10">
        <f t="shared" si="32"/>
        <v>3.4569870402672213E-5</v>
      </c>
      <c r="AF136" s="10">
        <f t="shared" si="33"/>
        <v>3.4328838859666579E-5</v>
      </c>
      <c r="AG136" s="10">
        <f t="shared" si="34"/>
        <v>3.655568506699979E-5</v>
      </c>
      <c r="AH136" s="10">
        <f t="shared" si="35"/>
        <v>4.3720564364212815E-5</v>
      </c>
      <c r="AI136" s="10">
        <f t="shared" si="36"/>
        <v>1.3949285763336798E-4</v>
      </c>
      <c r="AJ136" s="10">
        <f t="shared" si="37"/>
        <v>3.3990456504630855E-4</v>
      </c>
      <c r="AK136" s="10">
        <f t="shared" si="38"/>
        <v>9.9545547149491355E-4</v>
      </c>
      <c r="AL136" s="10">
        <f t="shared" si="39"/>
        <v>3.9329375098217014E-3</v>
      </c>
    </row>
    <row r="137" spans="1:38" x14ac:dyDescent="0.25">
      <c r="A137" s="5" t="s">
        <v>31</v>
      </c>
      <c r="B137" s="5">
        <v>2017</v>
      </c>
      <c r="C137" s="6" t="str">
        <f t="shared" si="28"/>
        <v>IL-2017</v>
      </c>
      <c r="D137" s="7">
        <v>12491161</v>
      </c>
      <c r="E137" s="7">
        <v>766302</v>
      </c>
      <c r="F137" s="7">
        <v>1614338</v>
      </c>
      <c r="G137" s="7">
        <v>1703933</v>
      </c>
      <c r="H137" s="7">
        <v>1742744</v>
      </c>
      <c r="I137" s="7">
        <v>1619739</v>
      </c>
      <c r="J137" s="7">
        <v>1688402</v>
      </c>
      <c r="K137" s="7">
        <v>1581940</v>
      </c>
      <c r="L137" s="7">
        <v>1006169</v>
      </c>
      <c r="M137" s="7">
        <v>526767</v>
      </c>
      <c r="N137" s="7">
        <v>240827</v>
      </c>
      <c r="O137" s="20">
        <f t="shared" si="40"/>
        <v>1773763</v>
      </c>
      <c r="P137" s="5">
        <v>2726</v>
      </c>
      <c r="Q137" s="5">
        <v>120</v>
      </c>
      <c r="R137" s="5">
        <v>60</v>
      </c>
      <c r="S137" s="5">
        <v>60</v>
      </c>
      <c r="T137" s="5">
        <v>60</v>
      </c>
      <c r="U137" s="5">
        <v>60</v>
      </c>
      <c r="V137" s="5">
        <v>73</v>
      </c>
      <c r="W137" s="5">
        <v>207</v>
      </c>
      <c r="X137" s="5">
        <v>370</v>
      </c>
      <c r="Y137" s="5">
        <v>587</v>
      </c>
      <c r="Z137" s="5">
        <v>1069</v>
      </c>
      <c r="AA137" s="31">
        <f t="shared" si="41"/>
        <v>2026</v>
      </c>
      <c r="AB137" s="10">
        <f t="shared" si="29"/>
        <v>2.1823431785083868E-4</v>
      </c>
      <c r="AC137" s="10">
        <f t="shared" si="30"/>
        <v>1.5659622446502814E-4</v>
      </c>
      <c r="AD137" s="10">
        <f t="shared" si="31"/>
        <v>3.7166937778829467E-5</v>
      </c>
      <c r="AE137" s="10">
        <f t="shared" si="32"/>
        <v>3.5212652140665153E-5</v>
      </c>
      <c r="AF137" s="10">
        <f t="shared" si="33"/>
        <v>3.4428464536386296E-5</v>
      </c>
      <c r="AG137" s="10">
        <f t="shared" si="34"/>
        <v>3.7043005076743846E-5</v>
      </c>
      <c r="AH137" s="10">
        <f t="shared" si="35"/>
        <v>4.3236148737089862E-5</v>
      </c>
      <c r="AI137" s="10">
        <f t="shared" si="36"/>
        <v>1.3085199185809828E-4</v>
      </c>
      <c r="AJ137" s="10">
        <f t="shared" si="37"/>
        <v>3.6773146459491397E-4</v>
      </c>
      <c r="AK137" s="10">
        <f t="shared" si="38"/>
        <v>1.1143446723124266E-3</v>
      </c>
      <c r="AL137" s="10">
        <f t="shared" si="39"/>
        <v>4.4388710568167193E-3</v>
      </c>
    </row>
    <row r="138" spans="1:38" x14ac:dyDescent="0.25">
      <c r="A138" s="5" t="s">
        <v>32</v>
      </c>
      <c r="B138" s="5">
        <v>2009</v>
      </c>
      <c r="C138" s="6" t="str">
        <f t="shared" si="28"/>
        <v>IN-2009</v>
      </c>
      <c r="D138" s="7">
        <v>6342469</v>
      </c>
      <c r="E138" s="7">
        <v>441193.0959999999</v>
      </c>
      <c r="F138" s="7">
        <v>872152.48199999996</v>
      </c>
      <c r="G138" s="7">
        <v>908840.45299999986</v>
      </c>
      <c r="H138" s="7">
        <v>827150.11599999992</v>
      </c>
      <c r="I138" s="7">
        <v>879121.60200000019</v>
      </c>
      <c r="J138" s="7">
        <v>924322.82299999986</v>
      </c>
      <c r="K138" s="7">
        <v>687855.61800000037</v>
      </c>
      <c r="L138" s="7">
        <v>412614.74799999996</v>
      </c>
      <c r="M138" s="7">
        <v>277850.85499999992</v>
      </c>
      <c r="N138" s="7">
        <v>108053.95500000005</v>
      </c>
      <c r="O138" s="20">
        <f t="shared" si="40"/>
        <v>798519.55799999996</v>
      </c>
      <c r="P138" s="5">
        <v>1516</v>
      </c>
      <c r="Q138" s="5">
        <v>120</v>
      </c>
      <c r="R138" s="5">
        <v>60</v>
      </c>
      <c r="S138" s="5">
        <v>60</v>
      </c>
      <c r="T138" s="5">
        <v>60</v>
      </c>
      <c r="U138" s="5">
        <v>60</v>
      </c>
      <c r="V138" s="5">
        <v>60</v>
      </c>
      <c r="W138" s="5">
        <v>85</v>
      </c>
      <c r="X138" s="5">
        <v>118</v>
      </c>
      <c r="Y138" s="5">
        <v>296</v>
      </c>
      <c r="Z138" s="5">
        <v>537</v>
      </c>
      <c r="AA138" s="31">
        <f t="shared" si="41"/>
        <v>951</v>
      </c>
      <c r="AB138" s="10">
        <f t="shared" si="29"/>
        <v>2.3902363574816054E-4</v>
      </c>
      <c r="AC138" s="10">
        <f t="shared" si="30"/>
        <v>2.7198975026572047E-4</v>
      </c>
      <c r="AD138" s="10">
        <f t="shared" si="31"/>
        <v>6.8795309579821855E-5</v>
      </c>
      <c r="AE138" s="10">
        <f t="shared" si="32"/>
        <v>6.6018188123058828E-5</v>
      </c>
      <c r="AF138" s="10">
        <f t="shared" si="33"/>
        <v>7.2538223521206646E-5</v>
      </c>
      <c r="AG138" s="10">
        <f t="shared" si="34"/>
        <v>6.8249943879777387E-5</v>
      </c>
      <c r="AH138" s="10">
        <f t="shared" si="35"/>
        <v>6.4912386135033268E-5</v>
      </c>
      <c r="AI138" s="10">
        <f t="shared" si="36"/>
        <v>1.2357244423930831E-4</v>
      </c>
      <c r="AJ138" s="10">
        <f t="shared" si="37"/>
        <v>2.8598105271797027E-4</v>
      </c>
      <c r="AK138" s="10">
        <f t="shared" si="38"/>
        <v>1.0653197378140157E-3</v>
      </c>
      <c r="AL138" s="10">
        <f t="shared" si="39"/>
        <v>4.9697394232353625E-3</v>
      </c>
    </row>
    <row r="139" spans="1:38" x14ac:dyDescent="0.25">
      <c r="A139" s="5" t="s">
        <v>32</v>
      </c>
      <c r="B139" s="5">
        <v>2010</v>
      </c>
      <c r="C139" s="6" t="str">
        <f t="shared" si="28"/>
        <v>IN-2010</v>
      </c>
      <c r="D139" s="7">
        <v>6417398</v>
      </c>
      <c r="E139" s="7">
        <v>434220.701</v>
      </c>
      <c r="F139" s="7">
        <v>892279.24599999969</v>
      </c>
      <c r="G139" s="7">
        <v>925144.25400000042</v>
      </c>
      <c r="H139" s="7">
        <v>821683.98299999977</v>
      </c>
      <c r="I139" s="7">
        <v>867670.94899999991</v>
      </c>
      <c r="J139" s="7">
        <v>937873.24199999974</v>
      </c>
      <c r="K139" s="7">
        <v>722547.61300000024</v>
      </c>
      <c r="L139" s="7">
        <v>429819.46800000017</v>
      </c>
      <c r="M139" s="7">
        <v>279231.98899999988</v>
      </c>
      <c r="N139" s="7">
        <v>107913.81699999997</v>
      </c>
      <c r="O139" s="20">
        <f t="shared" si="40"/>
        <v>816965.27399999998</v>
      </c>
      <c r="P139" s="5">
        <v>1544</v>
      </c>
      <c r="Q139" s="5">
        <v>120</v>
      </c>
      <c r="R139" s="5">
        <v>60</v>
      </c>
      <c r="S139" s="5">
        <v>60</v>
      </c>
      <c r="T139" s="5">
        <v>60</v>
      </c>
      <c r="U139" s="5">
        <v>60</v>
      </c>
      <c r="V139" s="5">
        <v>65</v>
      </c>
      <c r="W139" s="5">
        <v>83</v>
      </c>
      <c r="X139" s="5">
        <v>116</v>
      </c>
      <c r="Y139" s="5">
        <v>311</v>
      </c>
      <c r="Z139" s="5">
        <v>549</v>
      </c>
      <c r="AA139" s="31">
        <f t="shared" si="41"/>
        <v>976</v>
      </c>
      <c r="AB139" s="10">
        <f t="shared" si="29"/>
        <v>2.4059595493375975E-4</v>
      </c>
      <c r="AC139" s="10">
        <f t="shared" si="30"/>
        <v>2.7635716059516013E-4</v>
      </c>
      <c r="AD139" s="10">
        <f t="shared" si="31"/>
        <v>6.7243522999076928E-5</v>
      </c>
      <c r="AE139" s="10">
        <f t="shared" si="32"/>
        <v>6.4854750748957223E-5</v>
      </c>
      <c r="AF139" s="10">
        <f t="shared" si="33"/>
        <v>7.3020773486344096E-5</v>
      </c>
      <c r="AG139" s="10">
        <f t="shared" si="34"/>
        <v>6.9150638348731906E-5</v>
      </c>
      <c r="AH139" s="10">
        <f t="shared" si="35"/>
        <v>6.9305740999059246E-5</v>
      </c>
      <c r="AI139" s="10">
        <f t="shared" si="36"/>
        <v>1.1487132267365192E-4</v>
      </c>
      <c r="AJ139" s="10">
        <f t="shared" si="37"/>
        <v>2.6988074909626929E-4</v>
      </c>
      <c r="AK139" s="10">
        <f t="shared" si="38"/>
        <v>1.1137692393832432E-3</v>
      </c>
      <c r="AL139" s="10">
        <f t="shared" si="39"/>
        <v>5.0873930258624822E-3</v>
      </c>
    </row>
    <row r="140" spans="1:38" x14ac:dyDescent="0.25">
      <c r="A140" s="5" t="s">
        <v>32</v>
      </c>
      <c r="B140" s="5">
        <v>2011</v>
      </c>
      <c r="C140" s="6" t="str">
        <f t="shared" si="28"/>
        <v>IN-2011</v>
      </c>
      <c r="D140" s="7">
        <v>6122854</v>
      </c>
      <c r="E140" s="7">
        <v>413324.31099999987</v>
      </c>
      <c r="F140" s="7">
        <v>846918.71800000011</v>
      </c>
      <c r="G140" s="7">
        <v>886187.56499999994</v>
      </c>
      <c r="H140" s="7">
        <v>786823.8559999998</v>
      </c>
      <c r="I140" s="7">
        <v>811199.49900000019</v>
      </c>
      <c r="J140" s="7">
        <v>889629.853</v>
      </c>
      <c r="K140" s="7">
        <v>707830.05599999963</v>
      </c>
      <c r="L140" s="7">
        <v>415771.44900000002</v>
      </c>
      <c r="M140" s="7">
        <v>262994.35599999991</v>
      </c>
      <c r="N140" s="7">
        <v>104097.71399999999</v>
      </c>
      <c r="O140" s="20">
        <f t="shared" si="40"/>
        <v>782863.51899999997</v>
      </c>
      <c r="P140" s="5">
        <v>1362</v>
      </c>
      <c r="Q140" s="5">
        <v>120</v>
      </c>
      <c r="R140" s="5">
        <v>60</v>
      </c>
      <c r="S140" s="5">
        <v>60</v>
      </c>
      <c r="T140" s="5">
        <v>60</v>
      </c>
      <c r="U140" s="5">
        <v>60</v>
      </c>
      <c r="V140" s="5">
        <v>60</v>
      </c>
      <c r="W140" s="5">
        <v>67</v>
      </c>
      <c r="X140" s="5">
        <v>107</v>
      </c>
      <c r="Y140" s="5">
        <v>250</v>
      </c>
      <c r="Z140" s="5">
        <v>458</v>
      </c>
      <c r="AA140" s="31">
        <f t="shared" si="41"/>
        <v>815</v>
      </c>
      <c r="AB140" s="10">
        <f t="shared" si="29"/>
        <v>2.2244528450294585E-4</v>
      </c>
      <c r="AC140" s="10">
        <f t="shared" si="30"/>
        <v>2.9032891801034186E-4</v>
      </c>
      <c r="AD140" s="10">
        <f t="shared" si="31"/>
        <v>7.0845051272086759E-5</v>
      </c>
      <c r="AE140" s="10">
        <f t="shared" si="32"/>
        <v>6.7705757076381461E-5</v>
      </c>
      <c r="AF140" s="10">
        <f t="shared" si="33"/>
        <v>7.6255949209552207E-5</v>
      </c>
      <c r="AG140" s="10">
        <f t="shared" si="34"/>
        <v>7.3964542722184277E-5</v>
      </c>
      <c r="AH140" s="10">
        <f t="shared" si="35"/>
        <v>6.7443779902021786E-5</v>
      </c>
      <c r="AI140" s="10">
        <f t="shared" si="36"/>
        <v>9.4655488887575626E-5</v>
      </c>
      <c r="AJ140" s="10">
        <f t="shared" si="37"/>
        <v>2.5735292853165583E-4</v>
      </c>
      <c r="AK140" s="10">
        <f t="shared" si="38"/>
        <v>9.5059074195493409E-4</v>
      </c>
      <c r="AL140" s="10">
        <f t="shared" si="39"/>
        <v>4.399712370244749E-3</v>
      </c>
    </row>
    <row r="141" spans="1:38" x14ac:dyDescent="0.25">
      <c r="A141" s="5" t="s">
        <v>32</v>
      </c>
      <c r="B141" s="5">
        <v>2012</v>
      </c>
      <c r="C141" s="6" t="str">
        <f t="shared" si="28"/>
        <v>IN-2012</v>
      </c>
      <c r="D141" s="7">
        <v>6196359</v>
      </c>
      <c r="E141" s="7">
        <v>413214.62900000013</v>
      </c>
      <c r="F141" s="7">
        <v>853588.74799999991</v>
      </c>
      <c r="G141" s="7">
        <v>894392.93499999982</v>
      </c>
      <c r="H141" s="7">
        <v>794058.03600000008</v>
      </c>
      <c r="I141" s="7">
        <v>805505.14800000028</v>
      </c>
      <c r="J141" s="7">
        <v>893335.89199999999</v>
      </c>
      <c r="K141" s="7">
        <v>734396.83000000019</v>
      </c>
      <c r="L141" s="7">
        <v>434146.70099999977</v>
      </c>
      <c r="M141" s="7">
        <v>264627.89500000008</v>
      </c>
      <c r="N141" s="7">
        <v>107469.41999999998</v>
      </c>
      <c r="O141" s="20">
        <f t="shared" si="40"/>
        <v>806244.01599999983</v>
      </c>
      <c r="P141" s="5">
        <v>1336</v>
      </c>
      <c r="Q141" s="5">
        <v>120</v>
      </c>
      <c r="R141" s="5">
        <v>60</v>
      </c>
      <c r="S141" s="5">
        <v>60</v>
      </c>
      <c r="T141" s="5">
        <v>60</v>
      </c>
      <c r="U141" s="5">
        <v>60</v>
      </c>
      <c r="V141" s="5">
        <v>60</v>
      </c>
      <c r="W141" s="5">
        <v>60</v>
      </c>
      <c r="X141" s="5">
        <v>80</v>
      </c>
      <c r="Y141" s="5">
        <v>244</v>
      </c>
      <c r="Z141" s="5">
        <v>472</v>
      </c>
      <c r="AA141" s="31">
        <f t="shared" si="41"/>
        <v>796</v>
      </c>
      <c r="AB141" s="10">
        <f t="shared" si="29"/>
        <v>2.156104899667692E-4</v>
      </c>
      <c r="AC141" s="10">
        <f t="shared" si="30"/>
        <v>2.9040598173013852E-4</v>
      </c>
      <c r="AD141" s="10">
        <f t="shared" si="31"/>
        <v>7.0291460777315685E-5</v>
      </c>
      <c r="AE141" s="10">
        <f t="shared" si="32"/>
        <v>6.708460862338991E-5</v>
      </c>
      <c r="AF141" s="10">
        <f t="shared" si="33"/>
        <v>7.5561227617876523E-5</v>
      </c>
      <c r="AG141" s="10">
        <f t="shared" si="34"/>
        <v>7.4487419663269461E-5</v>
      </c>
      <c r="AH141" s="10">
        <f t="shared" si="35"/>
        <v>6.7163986734790237E-5</v>
      </c>
      <c r="AI141" s="10">
        <f t="shared" si="36"/>
        <v>8.1699699057796843E-5</v>
      </c>
      <c r="AJ141" s="10">
        <f t="shared" si="37"/>
        <v>1.8426951031927811E-4</v>
      </c>
      <c r="AK141" s="10">
        <f t="shared" si="38"/>
        <v>9.2204943095662659E-4</v>
      </c>
      <c r="AL141" s="10">
        <f t="shared" si="39"/>
        <v>4.3919470301412257E-3</v>
      </c>
    </row>
    <row r="142" spans="1:38" x14ac:dyDescent="0.25">
      <c r="A142" s="5" t="s">
        <v>32</v>
      </c>
      <c r="B142" s="5">
        <v>2013</v>
      </c>
      <c r="C142" s="6" t="str">
        <f t="shared" si="28"/>
        <v>IN-2013</v>
      </c>
      <c r="D142" s="7">
        <v>6295415</v>
      </c>
      <c r="E142" s="7">
        <v>414121.54400000005</v>
      </c>
      <c r="F142" s="7">
        <v>866321.63699999999</v>
      </c>
      <c r="G142" s="7">
        <v>904894.23899999959</v>
      </c>
      <c r="H142" s="7">
        <v>808611.04399999988</v>
      </c>
      <c r="I142" s="7">
        <v>808147.03000000014</v>
      </c>
      <c r="J142" s="7">
        <v>897186.8759999997</v>
      </c>
      <c r="K142" s="7">
        <v>766856.53899999987</v>
      </c>
      <c r="L142" s="7">
        <v>453974.14400000003</v>
      </c>
      <c r="M142" s="7">
        <v>264685.44900000008</v>
      </c>
      <c r="N142" s="7">
        <v>113043.44000000005</v>
      </c>
      <c r="O142" s="20">
        <f t="shared" si="40"/>
        <v>831703.03300000017</v>
      </c>
      <c r="P142" s="5">
        <v>1492</v>
      </c>
      <c r="Q142" s="5">
        <v>120</v>
      </c>
      <c r="R142" s="5">
        <v>60</v>
      </c>
      <c r="S142" s="5">
        <v>60</v>
      </c>
      <c r="T142" s="5">
        <v>60</v>
      </c>
      <c r="U142" s="5">
        <v>60</v>
      </c>
      <c r="V142" s="5">
        <v>60</v>
      </c>
      <c r="W142" s="5">
        <v>95</v>
      </c>
      <c r="X142" s="5">
        <v>120</v>
      </c>
      <c r="Y142" s="5">
        <v>265</v>
      </c>
      <c r="Z142" s="5">
        <v>532</v>
      </c>
      <c r="AA142" s="31">
        <f t="shared" si="41"/>
        <v>917</v>
      </c>
      <c r="AB142" s="10">
        <f t="shared" si="29"/>
        <v>2.3699787861483317E-4</v>
      </c>
      <c r="AC142" s="10">
        <f t="shared" si="30"/>
        <v>2.8977000047116598E-4</v>
      </c>
      <c r="AD142" s="10">
        <f t="shared" si="31"/>
        <v>6.9258341749116439E-5</v>
      </c>
      <c r="AE142" s="10">
        <f t="shared" si="32"/>
        <v>6.630609126908147E-5</v>
      </c>
      <c r="AF142" s="10">
        <f t="shared" si="33"/>
        <v>7.4201311551713129E-5</v>
      </c>
      <c r="AG142" s="10">
        <f t="shared" si="34"/>
        <v>7.4243915738946654E-5</v>
      </c>
      <c r="AH142" s="10">
        <f t="shared" si="35"/>
        <v>6.6875699595052949E-5</v>
      </c>
      <c r="AI142" s="10">
        <f t="shared" si="36"/>
        <v>1.2388236282614526E-4</v>
      </c>
      <c r="AJ142" s="10">
        <f t="shared" si="37"/>
        <v>2.6433223474506951E-4</v>
      </c>
      <c r="AK142" s="10">
        <f t="shared" si="38"/>
        <v>1.0011883955131963E-3</v>
      </c>
      <c r="AL142" s="10">
        <f t="shared" si="39"/>
        <v>4.7061554390064545E-3</v>
      </c>
    </row>
    <row r="143" spans="1:38" x14ac:dyDescent="0.25">
      <c r="A143" s="5" t="s">
        <v>32</v>
      </c>
      <c r="B143" s="5">
        <v>2014</v>
      </c>
      <c r="C143" s="6" t="str">
        <f t="shared" si="28"/>
        <v>IN-2014</v>
      </c>
      <c r="D143" s="7">
        <v>6228350</v>
      </c>
      <c r="E143" s="7">
        <v>405766.90000000026</v>
      </c>
      <c r="F143" s="7">
        <v>852576.25300000003</v>
      </c>
      <c r="G143" s="7">
        <v>895011.66000000015</v>
      </c>
      <c r="H143" s="7">
        <v>798814.64</v>
      </c>
      <c r="I143" s="7">
        <v>790157.45499999996</v>
      </c>
      <c r="J143" s="7">
        <v>870696.7969999999</v>
      </c>
      <c r="K143" s="7">
        <v>770242.11899999995</v>
      </c>
      <c r="L143" s="7">
        <v>466232.04399999988</v>
      </c>
      <c r="M143" s="7">
        <v>262371.69400000002</v>
      </c>
      <c r="N143" s="7">
        <v>115554.06200000002</v>
      </c>
      <c r="O143" s="20">
        <f t="shared" si="40"/>
        <v>844157.79999999993</v>
      </c>
      <c r="P143" s="5">
        <v>1427</v>
      </c>
      <c r="Q143" s="5">
        <v>120</v>
      </c>
      <c r="R143" s="5">
        <v>60</v>
      </c>
      <c r="S143" s="5">
        <v>60</v>
      </c>
      <c r="T143" s="5">
        <v>60</v>
      </c>
      <c r="U143" s="5">
        <v>67</v>
      </c>
      <c r="V143" s="5">
        <v>60</v>
      </c>
      <c r="W143" s="5">
        <v>105</v>
      </c>
      <c r="X143" s="5">
        <v>130</v>
      </c>
      <c r="Y143" s="5">
        <v>250</v>
      </c>
      <c r="Z143" s="5">
        <v>455</v>
      </c>
      <c r="AA143" s="31">
        <f t="shared" si="41"/>
        <v>835</v>
      </c>
      <c r="AB143" s="10">
        <f t="shared" si="29"/>
        <v>2.2911364968250018E-4</v>
      </c>
      <c r="AC143" s="10">
        <f t="shared" si="30"/>
        <v>2.9573629588810699E-4</v>
      </c>
      <c r="AD143" s="10">
        <f t="shared" si="31"/>
        <v>7.0374936891421961E-5</v>
      </c>
      <c r="AE143" s="10">
        <f t="shared" si="32"/>
        <v>6.7038232775648967E-5</v>
      </c>
      <c r="AF143" s="10">
        <f t="shared" si="33"/>
        <v>7.5111292401951969E-5</v>
      </c>
      <c r="AG143" s="10">
        <f t="shared" si="34"/>
        <v>8.4793226433584691E-5</v>
      </c>
      <c r="AH143" s="10">
        <f t="shared" si="35"/>
        <v>6.8910325852502251E-5</v>
      </c>
      <c r="AI143" s="10">
        <f t="shared" si="36"/>
        <v>1.3632077162479867E-4</v>
      </c>
      <c r="AJ143" s="10">
        <f t="shared" si="37"/>
        <v>2.7883111354739924E-4</v>
      </c>
      <c r="AK143" s="10">
        <f t="shared" si="38"/>
        <v>9.5284668932312487E-4</v>
      </c>
      <c r="AL143" s="10">
        <f t="shared" si="39"/>
        <v>3.9375508928452896E-3</v>
      </c>
    </row>
    <row r="144" spans="1:38" x14ac:dyDescent="0.25">
      <c r="A144" s="5" t="s">
        <v>32</v>
      </c>
      <c r="B144" s="5">
        <v>2015</v>
      </c>
      <c r="C144" s="6" t="str">
        <f t="shared" si="28"/>
        <v>IN-2015</v>
      </c>
      <c r="D144" s="7">
        <v>6085821</v>
      </c>
      <c r="E144" s="7">
        <v>391287.8</v>
      </c>
      <c r="F144" s="7">
        <v>828865.60799999966</v>
      </c>
      <c r="G144" s="7">
        <v>877061.9250000004</v>
      </c>
      <c r="H144" s="7">
        <v>787858.2569999994</v>
      </c>
      <c r="I144" s="7">
        <v>768474.26499999978</v>
      </c>
      <c r="J144" s="7">
        <v>835815.71299999999</v>
      </c>
      <c r="K144" s="7">
        <v>763172.51500000001</v>
      </c>
      <c r="L144" s="7">
        <v>469508.995</v>
      </c>
      <c r="M144" s="7">
        <v>252907.28300000002</v>
      </c>
      <c r="N144" s="7">
        <v>111659.117</v>
      </c>
      <c r="O144" s="20">
        <f t="shared" si="40"/>
        <v>834075.39500000002</v>
      </c>
      <c r="P144" s="5">
        <v>1433</v>
      </c>
      <c r="Q144" s="5">
        <v>120</v>
      </c>
      <c r="R144" s="5">
        <v>60</v>
      </c>
      <c r="S144" s="5">
        <v>60</v>
      </c>
      <c r="T144" s="5">
        <v>60</v>
      </c>
      <c r="U144" s="5">
        <v>60</v>
      </c>
      <c r="V144" s="5">
        <v>60</v>
      </c>
      <c r="W144" s="5">
        <v>68</v>
      </c>
      <c r="X144" s="5">
        <v>132</v>
      </c>
      <c r="Y144" s="5">
        <v>273</v>
      </c>
      <c r="Z144" s="5">
        <v>480</v>
      </c>
      <c r="AA144" s="31">
        <f t="shared" si="41"/>
        <v>885</v>
      </c>
      <c r="AB144" s="10">
        <f t="shared" si="29"/>
        <v>2.3546535463333542E-4</v>
      </c>
      <c r="AC144" s="10">
        <f t="shared" si="30"/>
        <v>3.0667963580770984E-4</v>
      </c>
      <c r="AD144" s="10">
        <f t="shared" si="31"/>
        <v>7.2388092135679524E-5</v>
      </c>
      <c r="AE144" s="10">
        <f t="shared" si="32"/>
        <v>6.841022086325316E-5</v>
      </c>
      <c r="AF144" s="10">
        <f t="shared" si="33"/>
        <v>7.6155830654701183E-5</v>
      </c>
      <c r="AG144" s="10">
        <f t="shared" si="34"/>
        <v>7.8076785043673544E-5</v>
      </c>
      <c r="AH144" s="10">
        <f t="shared" si="35"/>
        <v>7.1786159397077521E-5</v>
      </c>
      <c r="AI144" s="10">
        <f t="shared" si="36"/>
        <v>8.9101741301571898E-5</v>
      </c>
      <c r="AJ144" s="10">
        <f t="shared" si="37"/>
        <v>2.8114477338181772E-4</v>
      </c>
      <c r="AK144" s="10">
        <f t="shared" si="38"/>
        <v>1.079446968713827E-3</v>
      </c>
      <c r="AL144" s="10">
        <f t="shared" si="39"/>
        <v>4.2987980999348221E-3</v>
      </c>
    </row>
    <row r="145" spans="1:38" x14ac:dyDescent="0.25">
      <c r="A145" s="5" t="s">
        <v>32</v>
      </c>
      <c r="B145" s="5">
        <v>2016</v>
      </c>
      <c r="C145" s="6" t="str">
        <f t="shared" si="28"/>
        <v>IN-2016</v>
      </c>
      <c r="D145" s="7">
        <v>6207101</v>
      </c>
      <c r="E145" s="7">
        <v>397808.516</v>
      </c>
      <c r="F145" s="7">
        <v>839684.39200000011</v>
      </c>
      <c r="G145" s="7">
        <v>891564.85600000026</v>
      </c>
      <c r="H145" s="7">
        <v>799134.44100000022</v>
      </c>
      <c r="I145" s="7">
        <v>773398.85800000001</v>
      </c>
      <c r="J145" s="7">
        <v>834289.51099999982</v>
      </c>
      <c r="K145" s="7">
        <v>788220.93499999982</v>
      </c>
      <c r="L145" s="7">
        <v>503322.27600000013</v>
      </c>
      <c r="M145" s="7">
        <v>262931.31800000014</v>
      </c>
      <c r="N145" s="7">
        <v>116767.32</v>
      </c>
      <c r="O145" s="20">
        <f t="shared" si="40"/>
        <v>883020.91400000034</v>
      </c>
      <c r="P145" s="5">
        <v>1342</v>
      </c>
      <c r="Q145" s="5">
        <v>120</v>
      </c>
      <c r="R145" s="5">
        <v>60</v>
      </c>
      <c r="S145" s="5">
        <v>60</v>
      </c>
      <c r="T145" s="5">
        <v>60</v>
      </c>
      <c r="U145" s="5">
        <v>60</v>
      </c>
      <c r="V145" s="5">
        <v>69</v>
      </c>
      <c r="W145" s="5">
        <v>89</v>
      </c>
      <c r="X145" s="5">
        <v>148</v>
      </c>
      <c r="Y145" s="5">
        <v>229</v>
      </c>
      <c r="Z145" s="5">
        <v>387</v>
      </c>
      <c r="AA145" s="31">
        <f t="shared" si="41"/>
        <v>764</v>
      </c>
      <c r="AB145" s="10">
        <f t="shared" si="29"/>
        <v>2.1620398959192061E-4</v>
      </c>
      <c r="AC145" s="10">
        <f t="shared" si="30"/>
        <v>3.0165266748588158E-4</v>
      </c>
      <c r="AD145" s="10">
        <f t="shared" si="31"/>
        <v>7.1455418930783211E-5</v>
      </c>
      <c r="AE145" s="10">
        <f t="shared" si="32"/>
        <v>6.7297403656296637E-5</v>
      </c>
      <c r="AF145" s="10">
        <f t="shared" si="33"/>
        <v>7.5081234047325935E-5</v>
      </c>
      <c r="AG145" s="10">
        <f t="shared" si="34"/>
        <v>7.7579633560824311E-5</v>
      </c>
      <c r="AH145" s="10">
        <f t="shared" si="35"/>
        <v>8.2705103073026665E-5</v>
      </c>
      <c r="AI145" s="10">
        <f t="shared" si="36"/>
        <v>1.1291250466469787E-4</v>
      </c>
      <c r="AJ145" s="10">
        <f t="shared" si="37"/>
        <v>2.9404619476845875E-4</v>
      </c>
      <c r="AK145" s="10">
        <f t="shared" si="38"/>
        <v>8.7094988053115785E-4</v>
      </c>
      <c r="AL145" s="10">
        <f t="shared" si="39"/>
        <v>3.3142834827415749E-3</v>
      </c>
    </row>
    <row r="146" spans="1:38" x14ac:dyDescent="0.25">
      <c r="A146" s="5" t="s">
        <v>32</v>
      </c>
      <c r="B146" s="5">
        <v>2017</v>
      </c>
      <c r="C146" s="6" t="str">
        <f t="shared" si="28"/>
        <v>IN-2017</v>
      </c>
      <c r="D146" s="7">
        <v>6424375</v>
      </c>
      <c r="E146" s="7">
        <v>406671</v>
      </c>
      <c r="F146" s="7">
        <v>859406</v>
      </c>
      <c r="G146" s="7">
        <v>916908</v>
      </c>
      <c r="H146" s="7">
        <v>829718</v>
      </c>
      <c r="I146" s="7">
        <v>797478</v>
      </c>
      <c r="J146" s="7">
        <v>847709</v>
      </c>
      <c r="K146" s="7">
        <v>826237</v>
      </c>
      <c r="L146" s="7">
        <v>541672</v>
      </c>
      <c r="M146" s="7">
        <v>274937</v>
      </c>
      <c r="N146" s="7">
        <v>123639</v>
      </c>
      <c r="O146" s="20">
        <f t="shared" si="40"/>
        <v>940248</v>
      </c>
      <c r="P146" s="5">
        <v>1469</v>
      </c>
      <c r="Q146" s="5">
        <v>120</v>
      </c>
      <c r="R146" s="5">
        <v>60</v>
      </c>
      <c r="S146" s="5">
        <v>60</v>
      </c>
      <c r="T146" s="5">
        <v>60</v>
      </c>
      <c r="U146" s="5">
        <v>60</v>
      </c>
      <c r="V146" s="5">
        <v>65</v>
      </c>
      <c r="W146" s="5">
        <v>87</v>
      </c>
      <c r="X146" s="5">
        <v>165</v>
      </c>
      <c r="Y146" s="5">
        <v>276</v>
      </c>
      <c r="Z146" s="5">
        <v>456</v>
      </c>
      <c r="AA146" s="31">
        <f t="shared" si="41"/>
        <v>897</v>
      </c>
      <c r="AB146" s="10">
        <f t="shared" si="29"/>
        <v>2.2866037552291078E-4</v>
      </c>
      <c r="AC146" s="10">
        <f t="shared" si="30"/>
        <v>2.9507882293057535E-4</v>
      </c>
      <c r="AD146" s="10">
        <f t="shared" si="31"/>
        <v>6.9815663376797458E-5</v>
      </c>
      <c r="AE146" s="10">
        <f t="shared" si="32"/>
        <v>6.543731759347721E-5</v>
      </c>
      <c r="AF146" s="10">
        <f t="shared" si="33"/>
        <v>7.2313725868307068E-5</v>
      </c>
      <c r="AG146" s="10">
        <f t="shared" si="34"/>
        <v>7.5237185226426304E-5</v>
      </c>
      <c r="AH146" s="10">
        <f t="shared" si="35"/>
        <v>7.6677255992327553E-5</v>
      </c>
      <c r="AI146" s="10">
        <f t="shared" si="36"/>
        <v>1.0529666427429418E-4</v>
      </c>
      <c r="AJ146" s="10">
        <f t="shared" si="37"/>
        <v>3.0461238535497498E-4</v>
      </c>
      <c r="AK146" s="10">
        <f t="shared" si="38"/>
        <v>1.0038663402888663E-3</v>
      </c>
      <c r="AL146" s="10">
        <f t="shared" si="39"/>
        <v>3.6881566496008542E-3</v>
      </c>
    </row>
    <row r="147" spans="1:38" x14ac:dyDescent="0.25">
      <c r="A147" s="5" t="s">
        <v>33</v>
      </c>
      <c r="B147" s="5">
        <v>2009</v>
      </c>
      <c r="C147" s="6" t="str">
        <f t="shared" si="28"/>
        <v>KS-2009</v>
      </c>
      <c r="D147" s="7">
        <v>2765788</v>
      </c>
      <c r="E147" s="7">
        <v>198379.46799999996</v>
      </c>
      <c r="F147" s="7">
        <v>379057.00200000009</v>
      </c>
      <c r="G147" s="7">
        <v>421151.44900000008</v>
      </c>
      <c r="H147" s="7">
        <v>354336.20699999999</v>
      </c>
      <c r="I147" s="7">
        <v>361402.05899999995</v>
      </c>
      <c r="J147" s="7">
        <v>400816.24500000017</v>
      </c>
      <c r="K147" s="7">
        <v>292661.38199999998</v>
      </c>
      <c r="L147" s="7">
        <v>174046.21700000012</v>
      </c>
      <c r="M147" s="7">
        <v>125547.88200000004</v>
      </c>
      <c r="N147" s="7">
        <v>57578.03899999999</v>
      </c>
      <c r="O147" s="20">
        <f t="shared" si="40"/>
        <v>357172.13800000015</v>
      </c>
      <c r="P147" s="5">
        <v>1059</v>
      </c>
      <c r="Q147" s="5">
        <v>120</v>
      </c>
      <c r="R147" s="5">
        <v>60</v>
      </c>
      <c r="S147" s="5">
        <v>60</v>
      </c>
      <c r="T147" s="5">
        <v>60</v>
      </c>
      <c r="U147" s="5">
        <v>60</v>
      </c>
      <c r="V147" s="5">
        <v>60</v>
      </c>
      <c r="W147" s="5">
        <v>60</v>
      </c>
      <c r="X147" s="5">
        <v>60</v>
      </c>
      <c r="Y147" s="5">
        <v>137</v>
      </c>
      <c r="Z147" s="5">
        <v>322</v>
      </c>
      <c r="AA147" s="31">
        <f t="shared" si="41"/>
        <v>519</v>
      </c>
      <c r="AB147" s="10">
        <f t="shared" si="29"/>
        <v>3.8289268736432439E-4</v>
      </c>
      <c r="AC147" s="10">
        <f t="shared" si="30"/>
        <v>6.0490130964561321E-4</v>
      </c>
      <c r="AD147" s="10">
        <f t="shared" si="31"/>
        <v>1.5828753903350922E-4</v>
      </c>
      <c r="AE147" s="10">
        <f t="shared" si="32"/>
        <v>1.4246656432612674E-4</v>
      </c>
      <c r="AF147" s="10">
        <f t="shared" si="33"/>
        <v>1.6933070573846269E-4</v>
      </c>
      <c r="AG147" s="10">
        <f t="shared" si="34"/>
        <v>1.6602008346609893E-4</v>
      </c>
      <c r="AH147" s="10">
        <f t="shared" si="35"/>
        <v>1.4969453146790489E-4</v>
      </c>
      <c r="AI147" s="10">
        <f t="shared" si="36"/>
        <v>2.0501509146840565E-4</v>
      </c>
      <c r="AJ147" s="10">
        <f t="shared" si="37"/>
        <v>3.4473601916897717E-4</v>
      </c>
      <c r="AK147" s="10">
        <f t="shared" si="38"/>
        <v>1.0912171341926737E-3</v>
      </c>
      <c r="AL147" s="10">
        <f t="shared" si="39"/>
        <v>5.5924099811735526E-3</v>
      </c>
    </row>
    <row r="148" spans="1:38" x14ac:dyDescent="0.25">
      <c r="A148" s="5" t="s">
        <v>33</v>
      </c>
      <c r="B148" s="5">
        <v>2010</v>
      </c>
      <c r="C148" s="6" t="str">
        <f t="shared" si="28"/>
        <v>KS-2010</v>
      </c>
      <c r="D148" s="7">
        <v>2728651</v>
      </c>
      <c r="E148" s="7">
        <v>193043.56899999996</v>
      </c>
      <c r="F148" s="7">
        <v>383283.37099999998</v>
      </c>
      <c r="G148" s="7">
        <v>401102.5089999999</v>
      </c>
      <c r="H148" s="7">
        <v>350795.41699999996</v>
      </c>
      <c r="I148" s="7">
        <v>347558.51700000005</v>
      </c>
      <c r="J148" s="7">
        <v>396201.19199999998</v>
      </c>
      <c r="K148" s="7">
        <v>300950.21299999993</v>
      </c>
      <c r="L148" s="7">
        <v>176182.49900000001</v>
      </c>
      <c r="M148" s="7">
        <v>123569.09499999997</v>
      </c>
      <c r="N148" s="7">
        <v>56191.848000000005</v>
      </c>
      <c r="O148" s="20">
        <f t="shared" si="40"/>
        <v>355943.44199999998</v>
      </c>
      <c r="P148" s="5">
        <v>1027</v>
      </c>
      <c r="Q148" s="5">
        <v>120</v>
      </c>
      <c r="R148" s="5">
        <v>60</v>
      </c>
      <c r="S148" s="5">
        <v>60</v>
      </c>
      <c r="T148" s="5">
        <v>60</v>
      </c>
      <c r="U148" s="5">
        <v>60</v>
      </c>
      <c r="V148" s="5">
        <v>60</v>
      </c>
      <c r="W148" s="5">
        <v>60</v>
      </c>
      <c r="X148" s="5">
        <v>60</v>
      </c>
      <c r="Y148" s="5">
        <v>124</v>
      </c>
      <c r="Z148" s="5">
        <v>303</v>
      </c>
      <c r="AA148" s="31">
        <f t="shared" si="41"/>
        <v>487</v>
      </c>
      <c r="AB148" s="10">
        <f t="shared" si="29"/>
        <v>3.7637645855039724E-4</v>
      </c>
      <c r="AC148" s="10">
        <f t="shared" si="30"/>
        <v>6.2162132943159598E-4</v>
      </c>
      <c r="AD148" s="10">
        <f t="shared" si="31"/>
        <v>1.5654214228876629E-4</v>
      </c>
      <c r="AE148" s="10">
        <f t="shared" si="32"/>
        <v>1.4958769554842156E-4</v>
      </c>
      <c r="AF148" s="10">
        <f t="shared" si="33"/>
        <v>1.7103986281553961E-4</v>
      </c>
      <c r="AG148" s="10">
        <f t="shared" si="34"/>
        <v>1.7263280013362468E-4</v>
      </c>
      <c r="AH148" s="10">
        <f t="shared" si="35"/>
        <v>1.5143821172552152E-4</v>
      </c>
      <c r="AI148" s="10">
        <f t="shared" si="36"/>
        <v>1.9936852478652346E-4</v>
      </c>
      <c r="AJ148" s="10">
        <f t="shared" si="37"/>
        <v>3.4055595953375593E-4</v>
      </c>
      <c r="AK148" s="10">
        <f t="shared" si="38"/>
        <v>1.0034871583384181E-3</v>
      </c>
      <c r="AL148" s="10">
        <f t="shared" si="39"/>
        <v>5.3922412375546E-3</v>
      </c>
    </row>
    <row r="149" spans="1:38" x14ac:dyDescent="0.25">
      <c r="A149" s="5" t="s">
        <v>33</v>
      </c>
      <c r="B149" s="5">
        <v>2011</v>
      </c>
      <c r="C149" s="6" t="str">
        <f t="shared" si="28"/>
        <v>KS-2011</v>
      </c>
      <c r="D149" s="7">
        <v>2733429</v>
      </c>
      <c r="E149" s="7">
        <v>194623.44399999999</v>
      </c>
      <c r="F149" s="7">
        <v>388333.53499999992</v>
      </c>
      <c r="G149" s="7">
        <v>381351.9879999999</v>
      </c>
      <c r="H149" s="7">
        <v>356547.37300000002</v>
      </c>
      <c r="I149" s="7">
        <v>348136.06900000008</v>
      </c>
      <c r="J149" s="7">
        <v>396275.27400000003</v>
      </c>
      <c r="K149" s="7">
        <v>312317.13199999993</v>
      </c>
      <c r="L149" s="7">
        <v>179600.13799999992</v>
      </c>
      <c r="M149" s="7">
        <v>120835.99800000001</v>
      </c>
      <c r="N149" s="7">
        <v>54983.761999999995</v>
      </c>
      <c r="O149" s="20">
        <f t="shared" si="40"/>
        <v>355419.89799999993</v>
      </c>
      <c r="P149" s="5">
        <v>1101</v>
      </c>
      <c r="Q149" s="5">
        <v>120</v>
      </c>
      <c r="R149" s="5">
        <v>60</v>
      </c>
      <c r="S149" s="5">
        <v>60</v>
      </c>
      <c r="T149" s="5">
        <v>60</v>
      </c>
      <c r="U149" s="5">
        <v>60</v>
      </c>
      <c r="V149" s="5">
        <v>60</v>
      </c>
      <c r="W149" s="5">
        <v>60</v>
      </c>
      <c r="X149" s="5">
        <v>60</v>
      </c>
      <c r="Y149" s="5">
        <v>127</v>
      </c>
      <c r="Z149" s="5">
        <v>374</v>
      </c>
      <c r="AA149" s="31">
        <f t="shared" si="41"/>
        <v>561</v>
      </c>
      <c r="AB149" s="10">
        <f t="shared" si="29"/>
        <v>4.0279078037146746E-4</v>
      </c>
      <c r="AC149" s="10">
        <f t="shared" si="30"/>
        <v>6.1657525698702569E-4</v>
      </c>
      <c r="AD149" s="10">
        <f t="shared" si="31"/>
        <v>1.5450635753103324E-4</v>
      </c>
      <c r="AE149" s="10">
        <f t="shared" si="32"/>
        <v>1.5733496058240037E-4</v>
      </c>
      <c r="AF149" s="10">
        <f t="shared" si="33"/>
        <v>1.6828058357339236E-4</v>
      </c>
      <c r="AG149" s="10">
        <f t="shared" si="34"/>
        <v>1.7234640516378092E-4</v>
      </c>
      <c r="AH149" s="10">
        <f t="shared" si="35"/>
        <v>1.5140990098716075E-4</v>
      </c>
      <c r="AI149" s="10">
        <f t="shared" si="36"/>
        <v>1.9211241988479843E-4</v>
      </c>
      <c r="AJ149" s="10">
        <f t="shared" si="37"/>
        <v>3.3407546713577708E-4</v>
      </c>
      <c r="AK149" s="10">
        <f t="shared" si="38"/>
        <v>1.0510113054224123E-3</v>
      </c>
      <c r="AL149" s="10">
        <f t="shared" si="39"/>
        <v>6.8020082001664425E-3</v>
      </c>
    </row>
    <row r="150" spans="1:38" x14ac:dyDescent="0.25">
      <c r="A150" s="5" t="s">
        <v>33</v>
      </c>
      <c r="B150" s="5">
        <v>2012</v>
      </c>
      <c r="C150" s="6" t="str">
        <f t="shared" si="28"/>
        <v>KS-2012</v>
      </c>
      <c r="D150" s="7">
        <v>2782137</v>
      </c>
      <c r="E150" s="7">
        <v>198921.17200000008</v>
      </c>
      <c r="F150" s="7">
        <v>391644.44400000008</v>
      </c>
      <c r="G150" s="7">
        <v>402598.00999999995</v>
      </c>
      <c r="H150" s="7">
        <v>369303.96300000022</v>
      </c>
      <c r="I150" s="7">
        <v>341475.37099999998</v>
      </c>
      <c r="J150" s="7">
        <v>392486.15300000011</v>
      </c>
      <c r="K150" s="7">
        <v>322880.66399999999</v>
      </c>
      <c r="L150" s="7">
        <v>185634.47999999995</v>
      </c>
      <c r="M150" s="7">
        <v>121128.58199999999</v>
      </c>
      <c r="N150" s="7">
        <v>57438.913000000022</v>
      </c>
      <c r="O150" s="20">
        <f t="shared" si="40"/>
        <v>364201.97499999992</v>
      </c>
      <c r="P150" s="5">
        <v>1102</v>
      </c>
      <c r="Q150" s="5">
        <v>120</v>
      </c>
      <c r="R150" s="5">
        <v>60</v>
      </c>
      <c r="S150" s="5">
        <v>60</v>
      </c>
      <c r="T150" s="5">
        <v>60</v>
      </c>
      <c r="U150" s="5">
        <v>60</v>
      </c>
      <c r="V150" s="5">
        <v>60</v>
      </c>
      <c r="W150" s="5">
        <v>60</v>
      </c>
      <c r="X150" s="5">
        <v>60</v>
      </c>
      <c r="Y150" s="5">
        <v>154</v>
      </c>
      <c r="Z150" s="5">
        <v>348</v>
      </c>
      <c r="AA150" s="31">
        <f t="shared" si="41"/>
        <v>562</v>
      </c>
      <c r="AB150" s="10">
        <f t="shared" si="29"/>
        <v>3.9609839486696736E-4</v>
      </c>
      <c r="AC150" s="10">
        <f t="shared" si="30"/>
        <v>6.0325403672968484E-4</v>
      </c>
      <c r="AD150" s="10">
        <f t="shared" si="31"/>
        <v>1.5320018174443958E-4</v>
      </c>
      <c r="AE150" s="10">
        <f t="shared" si="32"/>
        <v>1.4903203321844539E-4</v>
      </c>
      <c r="AF150" s="10">
        <f t="shared" si="33"/>
        <v>1.6246779350158222E-4</v>
      </c>
      <c r="AG150" s="10">
        <f t="shared" si="34"/>
        <v>1.757081332814483E-4</v>
      </c>
      <c r="AH150" s="10">
        <f t="shared" si="35"/>
        <v>1.5287163519371342E-4</v>
      </c>
      <c r="AI150" s="10">
        <f t="shared" si="36"/>
        <v>1.8582716987970515E-4</v>
      </c>
      <c r="AJ150" s="10">
        <f t="shared" si="37"/>
        <v>3.2321581637204474E-4</v>
      </c>
      <c r="AK150" s="10">
        <f t="shared" si="38"/>
        <v>1.2713762305910591E-3</v>
      </c>
      <c r="AL150" s="10">
        <f t="shared" si="39"/>
        <v>6.0586104754454502E-3</v>
      </c>
    </row>
    <row r="151" spans="1:38" x14ac:dyDescent="0.25">
      <c r="A151" s="5" t="s">
        <v>33</v>
      </c>
      <c r="B151" s="5">
        <v>2013</v>
      </c>
      <c r="C151" s="6" t="str">
        <f t="shared" si="28"/>
        <v>KS-2013</v>
      </c>
      <c r="D151" s="7">
        <v>2671957</v>
      </c>
      <c r="E151" s="7">
        <v>189131.59999999998</v>
      </c>
      <c r="F151" s="7">
        <v>376462.30000000005</v>
      </c>
      <c r="G151" s="7">
        <v>385941.08800000005</v>
      </c>
      <c r="H151" s="7">
        <v>356235.23200000008</v>
      </c>
      <c r="I151" s="7">
        <v>325041.01199999999</v>
      </c>
      <c r="J151" s="7">
        <v>368017.72499999998</v>
      </c>
      <c r="K151" s="7">
        <v>318037.73699999996</v>
      </c>
      <c r="L151" s="7">
        <v>183621.69599999991</v>
      </c>
      <c r="M151" s="7">
        <v>113377.15600000003</v>
      </c>
      <c r="N151" s="7">
        <v>55206.286</v>
      </c>
      <c r="O151" s="20">
        <f t="shared" si="40"/>
        <v>352205.13799999998</v>
      </c>
      <c r="P151" s="5">
        <v>1153</v>
      </c>
      <c r="Q151" s="5">
        <v>120</v>
      </c>
      <c r="R151" s="5">
        <v>60</v>
      </c>
      <c r="S151" s="5">
        <v>60</v>
      </c>
      <c r="T151" s="5">
        <v>60</v>
      </c>
      <c r="U151" s="5">
        <v>60</v>
      </c>
      <c r="V151" s="5">
        <v>60</v>
      </c>
      <c r="W151" s="5">
        <v>66</v>
      </c>
      <c r="X151" s="5">
        <v>68</v>
      </c>
      <c r="Y151" s="5">
        <v>136</v>
      </c>
      <c r="Z151" s="5">
        <v>403</v>
      </c>
      <c r="AA151" s="31">
        <f t="shared" si="41"/>
        <v>607</v>
      </c>
      <c r="AB151" s="10">
        <f t="shared" si="29"/>
        <v>4.3151892040178792E-4</v>
      </c>
      <c r="AC151" s="10">
        <f t="shared" si="30"/>
        <v>6.3447884964754704E-4</v>
      </c>
      <c r="AD151" s="10">
        <f t="shared" si="31"/>
        <v>1.5937850881748316E-4</v>
      </c>
      <c r="AE151" s="10">
        <f t="shared" si="32"/>
        <v>1.5546414171895581E-4</v>
      </c>
      <c r="AF151" s="10">
        <f t="shared" si="33"/>
        <v>1.6842803465323718E-4</v>
      </c>
      <c r="AG151" s="10">
        <f t="shared" si="34"/>
        <v>1.8459209079745297E-4</v>
      </c>
      <c r="AH151" s="10">
        <f t="shared" si="35"/>
        <v>1.6303562552591726E-4</v>
      </c>
      <c r="AI151" s="10">
        <f t="shared" si="36"/>
        <v>2.0752254315028034E-4</v>
      </c>
      <c r="AJ151" s="10">
        <f t="shared" si="37"/>
        <v>3.7032660889920127E-4</v>
      </c>
      <c r="AK151" s="10">
        <f t="shared" si="38"/>
        <v>1.1995361746417414E-3</v>
      </c>
      <c r="AL151" s="10">
        <f t="shared" si="39"/>
        <v>7.2998933491015862E-3</v>
      </c>
    </row>
    <row r="152" spans="1:38" x14ac:dyDescent="0.25">
      <c r="A152" s="5" t="s">
        <v>33</v>
      </c>
      <c r="B152" s="5">
        <v>2014</v>
      </c>
      <c r="C152" s="6" t="str">
        <f t="shared" si="28"/>
        <v>KS-2014</v>
      </c>
      <c r="D152" s="7">
        <v>2722708</v>
      </c>
      <c r="E152" s="7">
        <v>190660.54599999994</v>
      </c>
      <c r="F152" s="7">
        <v>380038.34399999992</v>
      </c>
      <c r="G152" s="7">
        <v>393375.14600000001</v>
      </c>
      <c r="H152" s="7">
        <v>366114.72000000015</v>
      </c>
      <c r="I152" s="7">
        <v>328827.03100000002</v>
      </c>
      <c r="J152" s="7">
        <v>364888.54799999995</v>
      </c>
      <c r="K152" s="7">
        <v>330572.33900000009</v>
      </c>
      <c r="L152" s="7">
        <v>193843.13900000011</v>
      </c>
      <c r="M152" s="7">
        <v>117802.83700000001</v>
      </c>
      <c r="N152" s="7">
        <v>56415.146000000008</v>
      </c>
      <c r="O152" s="20">
        <f t="shared" si="40"/>
        <v>368061.12200000015</v>
      </c>
      <c r="P152" s="5">
        <v>1065</v>
      </c>
      <c r="Q152" s="5">
        <v>120</v>
      </c>
      <c r="R152" s="5">
        <v>60</v>
      </c>
      <c r="S152" s="5">
        <v>60</v>
      </c>
      <c r="T152" s="5">
        <v>60</v>
      </c>
      <c r="U152" s="5">
        <v>60</v>
      </c>
      <c r="V152" s="5">
        <v>60</v>
      </c>
      <c r="W152" s="5">
        <v>67</v>
      </c>
      <c r="X152" s="5">
        <v>71</v>
      </c>
      <c r="Y152" s="5">
        <v>140</v>
      </c>
      <c r="Z152" s="5">
        <v>307</v>
      </c>
      <c r="AA152" s="31">
        <f t="shared" si="41"/>
        <v>518</v>
      </c>
      <c r="AB152" s="10">
        <f t="shared" si="29"/>
        <v>3.9115468864086786E-4</v>
      </c>
      <c r="AC152" s="10">
        <f t="shared" si="30"/>
        <v>6.2939083369665811E-4</v>
      </c>
      <c r="AD152" s="10">
        <f t="shared" si="31"/>
        <v>1.578788060396348E-4</v>
      </c>
      <c r="AE152" s="10">
        <f t="shared" si="32"/>
        <v>1.5252615883363409E-4</v>
      </c>
      <c r="AF152" s="10">
        <f t="shared" si="33"/>
        <v>1.638830582938593E-4</v>
      </c>
      <c r="AG152" s="10">
        <f t="shared" si="34"/>
        <v>1.8246675103787314E-4</v>
      </c>
      <c r="AH152" s="10">
        <f t="shared" si="35"/>
        <v>1.644337711579811E-4</v>
      </c>
      <c r="AI152" s="10">
        <f t="shared" si="36"/>
        <v>2.0267878493003609E-4</v>
      </c>
      <c r="AJ152" s="10">
        <f t="shared" si="37"/>
        <v>3.66275537871887E-4</v>
      </c>
      <c r="AK152" s="10">
        <f t="shared" si="38"/>
        <v>1.1884263873882764E-3</v>
      </c>
      <c r="AL152" s="10">
        <f t="shared" si="39"/>
        <v>5.4418010369059397E-3</v>
      </c>
    </row>
    <row r="153" spans="1:38" x14ac:dyDescent="0.25">
      <c r="A153" s="5" t="s">
        <v>33</v>
      </c>
      <c r="B153" s="5">
        <v>2015</v>
      </c>
      <c r="C153" s="6" t="str">
        <f t="shared" si="28"/>
        <v>KS-2015</v>
      </c>
      <c r="D153" s="7">
        <v>2767279</v>
      </c>
      <c r="E153" s="7">
        <v>190646.19299999997</v>
      </c>
      <c r="F153" s="7">
        <v>384675.62300000002</v>
      </c>
      <c r="G153" s="7">
        <v>402591.18800000014</v>
      </c>
      <c r="H153" s="7">
        <v>369332.53600000014</v>
      </c>
      <c r="I153" s="7">
        <v>330550.32200000022</v>
      </c>
      <c r="J153" s="7">
        <v>361926.27900000016</v>
      </c>
      <c r="K153" s="7">
        <v>342507.42899999983</v>
      </c>
      <c r="L153" s="7">
        <v>208160.74299999999</v>
      </c>
      <c r="M153" s="7">
        <v>119857.69400000005</v>
      </c>
      <c r="N153" s="7">
        <v>57200.35500000001</v>
      </c>
      <c r="O153" s="20">
        <f t="shared" si="40"/>
        <v>385218.79200000002</v>
      </c>
      <c r="P153" s="5">
        <v>1117</v>
      </c>
      <c r="Q153" s="5">
        <v>120</v>
      </c>
      <c r="R153" s="5">
        <v>60</v>
      </c>
      <c r="S153" s="5">
        <v>60</v>
      </c>
      <c r="T153" s="5">
        <v>60</v>
      </c>
      <c r="U153" s="5">
        <v>60</v>
      </c>
      <c r="V153" s="5">
        <v>60</v>
      </c>
      <c r="W153" s="5">
        <v>60</v>
      </c>
      <c r="X153" s="5">
        <v>78</v>
      </c>
      <c r="Y153" s="5">
        <v>139</v>
      </c>
      <c r="Z153" s="5">
        <v>360</v>
      </c>
      <c r="AA153" s="31">
        <f t="shared" si="41"/>
        <v>577</v>
      </c>
      <c r="AB153" s="10">
        <f t="shared" si="29"/>
        <v>4.0364560277442212E-4</v>
      </c>
      <c r="AC153" s="10">
        <f t="shared" si="30"/>
        <v>6.2943821805033382E-4</v>
      </c>
      <c r="AD153" s="10">
        <f t="shared" si="31"/>
        <v>1.559755711372436E-4</v>
      </c>
      <c r="AE153" s="10">
        <f t="shared" si="32"/>
        <v>1.4903455860042317E-4</v>
      </c>
      <c r="AF153" s="10">
        <f t="shared" si="33"/>
        <v>1.6245522436182005E-4</v>
      </c>
      <c r="AG153" s="10">
        <f t="shared" si="34"/>
        <v>1.8151547890490319E-4</v>
      </c>
      <c r="AH153" s="10">
        <f t="shared" si="35"/>
        <v>1.6577961723525462E-4</v>
      </c>
      <c r="AI153" s="10">
        <f t="shared" si="36"/>
        <v>1.7517868203670417E-4</v>
      </c>
      <c r="AJ153" s="10">
        <f t="shared" si="37"/>
        <v>3.7471042270443856E-4</v>
      </c>
      <c r="AK153" s="10">
        <f t="shared" si="38"/>
        <v>1.1597086124483585E-3</v>
      </c>
      <c r="AL153" s="10">
        <f t="shared" si="39"/>
        <v>6.293667233358953E-3</v>
      </c>
    </row>
    <row r="154" spans="1:38" x14ac:dyDescent="0.25">
      <c r="A154" s="5" t="s">
        <v>33</v>
      </c>
      <c r="B154" s="5">
        <v>2016</v>
      </c>
      <c r="C154" s="6" t="str">
        <f t="shared" si="28"/>
        <v>KS-2016</v>
      </c>
      <c r="D154" s="7">
        <v>2741649</v>
      </c>
      <c r="E154" s="7">
        <v>188425.10900000008</v>
      </c>
      <c r="F154" s="7">
        <v>381361.31299999997</v>
      </c>
      <c r="G154" s="7">
        <v>399277.41899999994</v>
      </c>
      <c r="H154" s="7">
        <v>368147.73999999993</v>
      </c>
      <c r="I154" s="7">
        <v>330268.41000000015</v>
      </c>
      <c r="J154" s="7">
        <v>350025.10499999986</v>
      </c>
      <c r="K154" s="7">
        <v>341015.67700000003</v>
      </c>
      <c r="L154" s="7">
        <v>210824.18499999991</v>
      </c>
      <c r="M154" s="7">
        <v>117966.87400000004</v>
      </c>
      <c r="N154" s="7">
        <v>56078.606999999996</v>
      </c>
      <c r="O154" s="20">
        <f t="shared" si="40"/>
        <v>384869.66599999997</v>
      </c>
      <c r="P154" s="5">
        <v>999</v>
      </c>
      <c r="Q154" s="5">
        <v>120</v>
      </c>
      <c r="R154" s="5">
        <v>60</v>
      </c>
      <c r="S154" s="5">
        <v>60</v>
      </c>
      <c r="T154" s="5">
        <v>60</v>
      </c>
      <c r="U154" s="5">
        <v>60</v>
      </c>
      <c r="V154" s="5">
        <v>60</v>
      </c>
      <c r="W154" s="5">
        <v>60</v>
      </c>
      <c r="X154" s="5">
        <v>79</v>
      </c>
      <c r="Y154" s="5">
        <v>108</v>
      </c>
      <c r="Z154" s="5">
        <v>272</v>
      </c>
      <c r="AA154" s="31">
        <f t="shared" si="41"/>
        <v>459</v>
      </c>
      <c r="AB154" s="10">
        <f t="shared" si="29"/>
        <v>3.6437924767174793E-4</v>
      </c>
      <c r="AC154" s="10">
        <f t="shared" si="30"/>
        <v>6.368577979700144E-4</v>
      </c>
      <c r="AD154" s="10">
        <f t="shared" si="31"/>
        <v>1.5733111344726255E-4</v>
      </c>
      <c r="AE154" s="10">
        <f t="shared" si="32"/>
        <v>1.5027145825143698E-4</v>
      </c>
      <c r="AF154" s="10">
        <f t="shared" si="33"/>
        <v>1.6297804788914367E-4</v>
      </c>
      <c r="AG154" s="10">
        <f t="shared" si="34"/>
        <v>1.8167041770661619E-4</v>
      </c>
      <c r="AH154" s="10">
        <f t="shared" si="35"/>
        <v>1.7141627598397555E-4</v>
      </c>
      <c r="AI154" s="10">
        <f t="shared" si="36"/>
        <v>1.7594499035303879E-4</v>
      </c>
      <c r="AJ154" s="10">
        <f t="shared" si="37"/>
        <v>3.747198168938731E-4</v>
      </c>
      <c r="AK154" s="10">
        <f t="shared" si="38"/>
        <v>9.1551124767449521E-4</v>
      </c>
      <c r="AL154" s="10">
        <f t="shared" si="39"/>
        <v>4.850334459984001E-3</v>
      </c>
    </row>
    <row r="155" spans="1:38" x14ac:dyDescent="0.25">
      <c r="A155" s="5" t="s">
        <v>33</v>
      </c>
      <c r="B155" s="5">
        <v>2017</v>
      </c>
      <c r="C155" s="6" t="str">
        <f t="shared" si="28"/>
        <v>KS-2017</v>
      </c>
      <c r="D155" s="7">
        <v>2714883</v>
      </c>
      <c r="E155" s="7">
        <v>184170</v>
      </c>
      <c r="F155" s="7">
        <v>375936</v>
      </c>
      <c r="G155" s="7">
        <v>393529</v>
      </c>
      <c r="H155" s="7">
        <v>363690</v>
      </c>
      <c r="I155" s="7">
        <v>327496</v>
      </c>
      <c r="J155" s="7">
        <v>335858</v>
      </c>
      <c r="K155" s="7">
        <v>340465</v>
      </c>
      <c r="L155" s="7">
        <v>218254</v>
      </c>
      <c r="M155" s="7">
        <v>118126</v>
      </c>
      <c r="N155" s="7">
        <v>57359</v>
      </c>
      <c r="O155" s="20">
        <f t="shared" si="40"/>
        <v>393739</v>
      </c>
      <c r="P155" s="5">
        <v>1024</v>
      </c>
      <c r="Q155" s="5">
        <v>120</v>
      </c>
      <c r="R155" s="5">
        <v>60</v>
      </c>
      <c r="S155" s="5">
        <v>60</v>
      </c>
      <c r="T155" s="5">
        <v>60</v>
      </c>
      <c r="U155" s="5">
        <v>60</v>
      </c>
      <c r="V155" s="5">
        <v>60</v>
      </c>
      <c r="W155" s="5">
        <v>60</v>
      </c>
      <c r="X155" s="5">
        <v>79</v>
      </c>
      <c r="Y155" s="5">
        <v>120</v>
      </c>
      <c r="Z155" s="5">
        <v>285</v>
      </c>
      <c r="AA155" s="31">
        <f t="shared" si="41"/>
        <v>484</v>
      </c>
      <c r="AB155" s="10">
        <f t="shared" si="29"/>
        <v>3.7718015840829973E-4</v>
      </c>
      <c r="AC155" s="10">
        <f t="shared" si="30"/>
        <v>6.5157191725036647E-4</v>
      </c>
      <c r="AD155" s="10">
        <f t="shared" si="31"/>
        <v>1.5960163432073544E-4</v>
      </c>
      <c r="AE155" s="10">
        <f t="shared" si="32"/>
        <v>1.5246652724449787E-4</v>
      </c>
      <c r="AF155" s="10">
        <f t="shared" si="33"/>
        <v>1.6497566608925183E-4</v>
      </c>
      <c r="AG155" s="10">
        <f t="shared" si="34"/>
        <v>1.8320834452939882E-4</v>
      </c>
      <c r="AH155" s="10">
        <f t="shared" si="35"/>
        <v>1.7864692816607018E-4</v>
      </c>
      <c r="AI155" s="10">
        <f t="shared" si="36"/>
        <v>1.7622956838441543E-4</v>
      </c>
      <c r="AJ155" s="10">
        <f t="shared" si="37"/>
        <v>3.6196358371438784E-4</v>
      </c>
      <c r="AK155" s="10">
        <f t="shared" si="38"/>
        <v>1.0158644159626161E-3</v>
      </c>
      <c r="AL155" s="10">
        <f t="shared" si="39"/>
        <v>4.968705870046549E-3</v>
      </c>
    </row>
    <row r="156" spans="1:38" x14ac:dyDescent="0.25">
      <c r="A156" s="5" t="s">
        <v>34</v>
      </c>
      <c r="B156" s="5">
        <v>2009</v>
      </c>
      <c r="C156" s="6" t="str">
        <f t="shared" si="28"/>
        <v>KY-2009</v>
      </c>
      <c r="D156" s="7">
        <v>4238868</v>
      </c>
      <c r="E156" s="7">
        <v>282636.46099999995</v>
      </c>
      <c r="F156" s="7">
        <v>550571.79999999993</v>
      </c>
      <c r="G156" s="7">
        <v>588040.89599999995</v>
      </c>
      <c r="H156" s="7">
        <v>564453.21500000008</v>
      </c>
      <c r="I156" s="7">
        <v>598808.69800000009</v>
      </c>
      <c r="J156" s="7">
        <v>623013.4439999999</v>
      </c>
      <c r="K156" s="7">
        <v>483961.62199999997</v>
      </c>
      <c r="L156" s="7">
        <v>296069.71299999981</v>
      </c>
      <c r="M156" s="7">
        <v>183843.7319999999</v>
      </c>
      <c r="N156" s="7">
        <v>67024.43200000003</v>
      </c>
      <c r="O156" s="20">
        <f t="shared" si="40"/>
        <v>546937.87699999975</v>
      </c>
      <c r="P156" s="5">
        <v>1363</v>
      </c>
      <c r="Q156" s="5">
        <v>120</v>
      </c>
      <c r="R156" s="5">
        <v>60</v>
      </c>
      <c r="S156" s="5">
        <v>60</v>
      </c>
      <c r="T156" s="5">
        <v>60</v>
      </c>
      <c r="U156" s="5">
        <v>60</v>
      </c>
      <c r="V156" s="5">
        <v>60</v>
      </c>
      <c r="W156" s="5">
        <v>79</v>
      </c>
      <c r="X156" s="5">
        <v>138</v>
      </c>
      <c r="Y156" s="5">
        <v>268</v>
      </c>
      <c r="Z156" s="5">
        <v>398</v>
      </c>
      <c r="AA156" s="31">
        <f t="shared" si="41"/>
        <v>804</v>
      </c>
      <c r="AB156" s="10">
        <f t="shared" si="29"/>
        <v>3.2154811142974966E-4</v>
      </c>
      <c r="AC156" s="10">
        <f t="shared" si="30"/>
        <v>4.2457367168915983E-4</v>
      </c>
      <c r="AD156" s="10">
        <f t="shared" si="31"/>
        <v>1.089776120026489E-4</v>
      </c>
      <c r="AE156" s="10">
        <f t="shared" si="32"/>
        <v>1.0203371977720407E-4</v>
      </c>
      <c r="AF156" s="10">
        <f t="shared" si="33"/>
        <v>1.0629756090591137E-4</v>
      </c>
      <c r="AG156" s="10">
        <f t="shared" si="34"/>
        <v>1.0019894533996898E-4</v>
      </c>
      <c r="AH156" s="10">
        <f t="shared" si="35"/>
        <v>9.6306107962575534E-5</v>
      </c>
      <c r="AI156" s="10">
        <f t="shared" si="36"/>
        <v>1.6323608403808517E-4</v>
      </c>
      <c r="AJ156" s="10">
        <f t="shared" si="37"/>
        <v>4.6610644027611189E-4</v>
      </c>
      <c r="AK156" s="10">
        <f t="shared" si="38"/>
        <v>1.4577597891670309E-3</v>
      </c>
      <c r="AL156" s="10">
        <f t="shared" si="39"/>
        <v>5.938133127334818E-3</v>
      </c>
    </row>
    <row r="157" spans="1:38" x14ac:dyDescent="0.25">
      <c r="A157" s="5" t="s">
        <v>34</v>
      </c>
      <c r="B157" s="5">
        <v>2010</v>
      </c>
      <c r="C157" s="6" t="str">
        <f t="shared" si="28"/>
        <v>KY-2010</v>
      </c>
      <c r="D157" s="7">
        <v>4032123</v>
      </c>
      <c r="E157" s="7">
        <v>262336.82700000005</v>
      </c>
      <c r="F157" s="7">
        <v>531275.44499999995</v>
      </c>
      <c r="G157" s="7">
        <v>554184.03</v>
      </c>
      <c r="H157" s="7">
        <v>528357.54400000011</v>
      </c>
      <c r="I157" s="7">
        <v>558655.72500000009</v>
      </c>
      <c r="J157" s="7">
        <v>596237.05400000035</v>
      </c>
      <c r="K157" s="7">
        <v>477011.74699999992</v>
      </c>
      <c r="L157" s="7">
        <v>289623.99199999997</v>
      </c>
      <c r="M157" s="7">
        <v>170315.22299999997</v>
      </c>
      <c r="N157" s="7">
        <v>64334.701000000001</v>
      </c>
      <c r="O157" s="20">
        <f t="shared" si="40"/>
        <v>524273.91599999997</v>
      </c>
      <c r="P157" s="5">
        <v>1320</v>
      </c>
      <c r="Q157" s="5">
        <v>120</v>
      </c>
      <c r="R157" s="5">
        <v>60</v>
      </c>
      <c r="S157" s="5">
        <v>60</v>
      </c>
      <c r="T157" s="5">
        <v>60</v>
      </c>
      <c r="U157" s="5">
        <v>60</v>
      </c>
      <c r="V157" s="5">
        <v>60</v>
      </c>
      <c r="W157" s="5">
        <v>66</v>
      </c>
      <c r="X157" s="5">
        <v>101</v>
      </c>
      <c r="Y157" s="5">
        <v>266</v>
      </c>
      <c r="Z157" s="5">
        <v>407</v>
      </c>
      <c r="AA157" s="31">
        <f t="shared" si="41"/>
        <v>774</v>
      </c>
      <c r="AB157" s="10">
        <f t="shared" si="29"/>
        <v>3.2737096561786432E-4</v>
      </c>
      <c r="AC157" s="10">
        <f t="shared" si="30"/>
        <v>4.5742719911756797E-4</v>
      </c>
      <c r="AD157" s="10">
        <f t="shared" si="31"/>
        <v>1.12935767245934E-4</v>
      </c>
      <c r="AE157" s="10">
        <f t="shared" si="32"/>
        <v>1.0826728442535596E-4</v>
      </c>
      <c r="AF157" s="10">
        <f t="shared" si="33"/>
        <v>1.1355946495201361E-4</v>
      </c>
      <c r="AG157" s="10">
        <f t="shared" si="34"/>
        <v>1.0740067149584834E-4</v>
      </c>
      <c r="AH157" s="10">
        <f t="shared" si="35"/>
        <v>1.0063111575752547E-4</v>
      </c>
      <c r="AI157" s="10">
        <f t="shared" si="36"/>
        <v>1.3836137247160921E-4</v>
      </c>
      <c r="AJ157" s="10">
        <f t="shared" si="37"/>
        <v>3.4872801559892875E-4</v>
      </c>
      <c r="AK157" s="10">
        <f t="shared" si="38"/>
        <v>1.5618098917675729E-3</v>
      </c>
      <c r="AL157" s="10">
        <f t="shared" si="39"/>
        <v>6.3262903794330215E-3</v>
      </c>
    </row>
    <row r="158" spans="1:38" x14ac:dyDescent="0.25">
      <c r="A158" s="5" t="s">
        <v>34</v>
      </c>
      <c r="B158" s="5">
        <v>2011</v>
      </c>
      <c r="C158" s="6" t="str">
        <f t="shared" si="28"/>
        <v>KY-2011</v>
      </c>
      <c r="D158" s="7">
        <v>4079507</v>
      </c>
      <c r="E158" s="7">
        <v>264708.25300000014</v>
      </c>
      <c r="F158" s="7">
        <v>535492.31299999985</v>
      </c>
      <c r="G158" s="7">
        <v>552507.21499999985</v>
      </c>
      <c r="H158" s="7">
        <v>531921.50599999994</v>
      </c>
      <c r="I158" s="7">
        <v>553620.00100000005</v>
      </c>
      <c r="J158" s="7">
        <v>602990.12699999986</v>
      </c>
      <c r="K158" s="7">
        <v>498240.70599999983</v>
      </c>
      <c r="L158" s="7">
        <v>300973.71100000001</v>
      </c>
      <c r="M158" s="7">
        <v>172507.93400000001</v>
      </c>
      <c r="N158" s="7">
        <v>67744.048000000024</v>
      </c>
      <c r="O158" s="20">
        <f t="shared" si="40"/>
        <v>541225.69300000009</v>
      </c>
      <c r="P158" s="5">
        <v>1335</v>
      </c>
      <c r="Q158" s="5">
        <v>120</v>
      </c>
      <c r="R158" s="5">
        <v>60</v>
      </c>
      <c r="S158" s="5">
        <v>60</v>
      </c>
      <c r="T158" s="5">
        <v>60</v>
      </c>
      <c r="U158" s="5">
        <v>60</v>
      </c>
      <c r="V158" s="5">
        <v>74</v>
      </c>
      <c r="W158" s="5">
        <v>78</v>
      </c>
      <c r="X158" s="5">
        <v>121</v>
      </c>
      <c r="Y158" s="5">
        <v>256</v>
      </c>
      <c r="Z158" s="5">
        <v>386</v>
      </c>
      <c r="AA158" s="31">
        <f t="shared" si="41"/>
        <v>763</v>
      </c>
      <c r="AB158" s="10">
        <f t="shared" si="29"/>
        <v>3.2724542450840259E-4</v>
      </c>
      <c r="AC158" s="10">
        <f t="shared" si="30"/>
        <v>4.533292734171002E-4</v>
      </c>
      <c r="AD158" s="10">
        <f t="shared" si="31"/>
        <v>1.120464263321741E-4</v>
      </c>
      <c r="AE158" s="10">
        <f t="shared" si="32"/>
        <v>1.0859586693361103E-4</v>
      </c>
      <c r="AF158" s="10">
        <f t="shared" si="33"/>
        <v>1.1279859776904754E-4</v>
      </c>
      <c r="AG158" s="10">
        <f t="shared" si="34"/>
        <v>1.0837758731914022E-4</v>
      </c>
      <c r="AH158" s="10">
        <f t="shared" si="35"/>
        <v>1.2272174399963271E-4</v>
      </c>
      <c r="AI158" s="10">
        <f t="shared" si="36"/>
        <v>1.5655083789962361E-4</v>
      </c>
      <c r="AJ158" s="10">
        <f t="shared" si="37"/>
        <v>4.0202846819402112E-4</v>
      </c>
      <c r="AK158" s="10">
        <f t="shared" si="38"/>
        <v>1.4839897160903914E-3</v>
      </c>
      <c r="AL158" s="10">
        <f t="shared" si="39"/>
        <v>5.6979175498930897E-3</v>
      </c>
    </row>
    <row r="159" spans="1:38" x14ac:dyDescent="0.25">
      <c r="A159" s="5" t="s">
        <v>34</v>
      </c>
      <c r="B159" s="5">
        <v>2012</v>
      </c>
      <c r="C159" s="6" t="str">
        <f t="shared" si="28"/>
        <v>KY-2012</v>
      </c>
      <c r="D159" s="7">
        <v>4189112</v>
      </c>
      <c r="E159" s="7">
        <v>271303.23900000006</v>
      </c>
      <c r="F159" s="7">
        <v>548872.55199999979</v>
      </c>
      <c r="G159" s="7">
        <v>570772.37200000032</v>
      </c>
      <c r="H159" s="7">
        <v>545066.78599999985</v>
      </c>
      <c r="I159" s="7">
        <v>559119.87</v>
      </c>
      <c r="J159" s="7">
        <v>613000.24899999984</v>
      </c>
      <c r="K159" s="7">
        <v>519002.28700000019</v>
      </c>
      <c r="L159" s="7">
        <v>316964.40600000019</v>
      </c>
      <c r="M159" s="7">
        <v>175875.6290000001</v>
      </c>
      <c r="N159" s="7">
        <v>68813.03499999996</v>
      </c>
      <c r="O159" s="20">
        <f t="shared" si="40"/>
        <v>561653.07000000018</v>
      </c>
      <c r="P159" s="5">
        <v>1269</v>
      </c>
      <c r="Q159" s="5">
        <v>120</v>
      </c>
      <c r="R159" s="5">
        <v>60</v>
      </c>
      <c r="S159" s="5">
        <v>60</v>
      </c>
      <c r="T159" s="5">
        <v>60</v>
      </c>
      <c r="U159" s="5">
        <v>60</v>
      </c>
      <c r="V159" s="5">
        <v>60</v>
      </c>
      <c r="W159" s="5">
        <v>73</v>
      </c>
      <c r="X159" s="5">
        <v>115</v>
      </c>
      <c r="Y159" s="5">
        <v>244</v>
      </c>
      <c r="Z159" s="5">
        <v>357</v>
      </c>
      <c r="AA159" s="31">
        <f t="shared" si="41"/>
        <v>716</v>
      </c>
      <c r="AB159" s="10">
        <f t="shared" si="29"/>
        <v>3.0292816234084931E-4</v>
      </c>
      <c r="AC159" s="10">
        <f t="shared" si="30"/>
        <v>4.4230950003512479E-4</v>
      </c>
      <c r="AD159" s="10">
        <f t="shared" si="31"/>
        <v>1.0931499449438679E-4</v>
      </c>
      <c r="AE159" s="10">
        <f t="shared" si="32"/>
        <v>1.0512071526825753E-4</v>
      </c>
      <c r="AF159" s="10">
        <f t="shared" si="33"/>
        <v>1.1007825378668371E-4</v>
      </c>
      <c r="AG159" s="10">
        <f t="shared" si="34"/>
        <v>1.0731151443428401E-4</v>
      </c>
      <c r="AH159" s="10">
        <f t="shared" si="35"/>
        <v>9.7879242460144602E-5</v>
      </c>
      <c r="AI159" s="10">
        <f t="shared" si="36"/>
        <v>1.4065448617184989E-4</v>
      </c>
      <c r="AJ159" s="10">
        <f t="shared" si="37"/>
        <v>3.6281676372204369E-4</v>
      </c>
      <c r="AK159" s="10">
        <f t="shared" si="38"/>
        <v>1.3873440077362843E-3</v>
      </c>
      <c r="AL159" s="10">
        <f t="shared" si="39"/>
        <v>5.1879705640072438E-3</v>
      </c>
    </row>
    <row r="160" spans="1:38" x14ac:dyDescent="0.25">
      <c r="A160" s="5" t="s">
        <v>34</v>
      </c>
      <c r="B160" s="5">
        <v>2013</v>
      </c>
      <c r="C160" s="6" t="str">
        <f t="shared" si="28"/>
        <v>KY-2013</v>
      </c>
      <c r="D160" s="7">
        <v>4094900</v>
      </c>
      <c r="E160" s="7">
        <v>261979.14200000011</v>
      </c>
      <c r="F160" s="7">
        <v>534883.65599999984</v>
      </c>
      <c r="G160" s="7">
        <v>559112.94400000025</v>
      </c>
      <c r="H160" s="7">
        <v>534074.11600000015</v>
      </c>
      <c r="I160" s="7">
        <v>536147.36100000027</v>
      </c>
      <c r="J160" s="7">
        <v>592328.45800000033</v>
      </c>
      <c r="K160" s="7">
        <v>518684.80800000014</v>
      </c>
      <c r="L160" s="7">
        <v>318364.83399999992</v>
      </c>
      <c r="M160" s="7">
        <v>172849.66599999997</v>
      </c>
      <c r="N160" s="7">
        <v>68394.593000000023</v>
      </c>
      <c r="O160" s="20">
        <f t="shared" si="40"/>
        <v>559609.09299999988</v>
      </c>
      <c r="P160" s="5">
        <v>1302</v>
      </c>
      <c r="Q160" s="5">
        <v>120</v>
      </c>
      <c r="R160" s="5">
        <v>60</v>
      </c>
      <c r="S160" s="5">
        <v>60</v>
      </c>
      <c r="T160" s="5">
        <v>60</v>
      </c>
      <c r="U160" s="5">
        <v>60</v>
      </c>
      <c r="V160" s="5">
        <v>60</v>
      </c>
      <c r="W160" s="5">
        <v>71</v>
      </c>
      <c r="X160" s="5">
        <v>145</v>
      </c>
      <c r="Y160" s="5">
        <v>229</v>
      </c>
      <c r="Z160" s="5">
        <v>377</v>
      </c>
      <c r="AA160" s="31">
        <f t="shared" si="41"/>
        <v>751</v>
      </c>
      <c r="AB160" s="10">
        <f t="shared" si="29"/>
        <v>3.17956482453784E-4</v>
      </c>
      <c r="AC160" s="10">
        <f t="shared" si="30"/>
        <v>4.5805173298872761E-4</v>
      </c>
      <c r="AD160" s="10">
        <f t="shared" si="31"/>
        <v>1.1217392666041756E-4</v>
      </c>
      <c r="AE160" s="10">
        <f t="shared" si="32"/>
        <v>1.073128437534438E-4</v>
      </c>
      <c r="AF160" s="10">
        <f t="shared" si="33"/>
        <v>1.123439578936643E-4</v>
      </c>
      <c r="AG160" s="10">
        <f t="shared" si="34"/>
        <v>1.119095315289633E-4</v>
      </c>
      <c r="AH160" s="10">
        <f t="shared" si="35"/>
        <v>1.012951499959841E-4</v>
      </c>
      <c r="AI160" s="10">
        <f t="shared" si="36"/>
        <v>1.3688467235770666E-4</v>
      </c>
      <c r="AJ160" s="10">
        <f t="shared" si="37"/>
        <v>4.554523129272501E-4</v>
      </c>
      <c r="AK160" s="10">
        <f t="shared" si="38"/>
        <v>1.324850694244327E-3</v>
      </c>
      <c r="AL160" s="10">
        <f t="shared" si="39"/>
        <v>5.5121316388270615E-3</v>
      </c>
    </row>
    <row r="161" spans="1:38" x14ac:dyDescent="0.25">
      <c r="A161" s="5" t="s">
        <v>34</v>
      </c>
      <c r="B161" s="5">
        <v>2014</v>
      </c>
      <c r="C161" s="6" t="str">
        <f t="shared" si="28"/>
        <v>KY-2014</v>
      </c>
      <c r="D161" s="7">
        <v>4030950</v>
      </c>
      <c r="E161" s="7">
        <v>256071.18600000005</v>
      </c>
      <c r="F161" s="7">
        <v>524578.19600000023</v>
      </c>
      <c r="G161" s="7">
        <v>552555.37199999997</v>
      </c>
      <c r="H161" s="7">
        <v>523773.57400000002</v>
      </c>
      <c r="I161" s="7">
        <v>521880.64900000003</v>
      </c>
      <c r="J161" s="7">
        <v>573293.46400000015</v>
      </c>
      <c r="K161" s="7">
        <v>517330.07999999996</v>
      </c>
      <c r="L161" s="7">
        <v>322116.45599999989</v>
      </c>
      <c r="M161" s="7">
        <v>170647.06900000005</v>
      </c>
      <c r="N161" s="7">
        <v>68682.324999999983</v>
      </c>
      <c r="O161" s="20">
        <f t="shared" si="40"/>
        <v>561445.84999999986</v>
      </c>
      <c r="P161" s="5">
        <v>1385</v>
      </c>
      <c r="Q161" s="5">
        <v>120</v>
      </c>
      <c r="R161" s="5">
        <v>60</v>
      </c>
      <c r="S161" s="5">
        <v>60</v>
      </c>
      <c r="T161" s="5">
        <v>60</v>
      </c>
      <c r="U161" s="5">
        <v>60</v>
      </c>
      <c r="V161" s="5">
        <v>67</v>
      </c>
      <c r="W161" s="5">
        <v>103</v>
      </c>
      <c r="X161" s="5">
        <v>164</v>
      </c>
      <c r="Y161" s="5">
        <v>257</v>
      </c>
      <c r="Z161" s="5">
        <v>374</v>
      </c>
      <c r="AA161" s="31">
        <f t="shared" si="41"/>
        <v>795</v>
      </c>
      <c r="AB161" s="10">
        <f t="shared" si="29"/>
        <v>3.4359146106997107E-4</v>
      </c>
      <c r="AC161" s="10">
        <f t="shared" si="30"/>
        <v>4.6861969077614216E-4</v>
      </c>
      <c r="AD161" s="10">
        <f t="shared" si="31"/>
        <v>1.1437760939648352E-4</v>
      </c>
      <c r="AE161" s="10">
        <f t="shared" si="32"/>
        <v>1.0858640245017833E-4</v>
      </c>
      <c r="AF161" s="10">
        <f t="shared" si="33"/>
        <v>1.1455331650618937E-4</v>
      </c>
      <c r="AG161" s="10">
        <f t="shared" si="34"/>
        <v>1.1496881540821414E-4</v>
      </c>
      <c r="AH161" s="10">
        <f t="shared" si="35"/>
        <v>1.1686859210381645E-4</v>
      </c>
      <c r="AI161" s="10">
        <f t="shared" si="36"/>
        <v>1.9909919021140237E-4</v>
      </c>
      <c r="AJ161" s="10">
        <f t="shared" si="37"/>
        <v>5.0913263493747134E-4</v>
      </c>
      <c r="AK161" s="10">
        <f t="shared" si="38"/>
        <v>1.5060323128081381E-3</v>
      </c>
      <c r="AL161" s="10">
        <f t="shared" si="39"/>
        <v>5.4453602145821374E-3</v>
      </c>
    </row>
    <row r="162" spans="1:38" x14ac:dyDescent="0.25">
      <c r="A162" s="5" t="s">
        <v>34</v>
      </c>
      <c r="B162" s="5">
        <v>2015</v>
      </c>
      <c r="C162" s="6" t="str">
        <f t="shared" si="28"/>
        <v>KY-2015</v>
      </c>
      <c r="D162" s="7">
        <v>4141008</v>
      </c>
      <c r="E162" s="7">
        <v>260585.73</v>
      </c>
      <c r="F162" s="7">
        <v>536608.571</v>
      </c>
      <c r="G162" s="7">
        <v>567711.64600000007</v>
      </c>
      <c r="H162" s="7">
        <v>532029.71600000013</v>
      </c>
      <c r="I162" s="7">
        <v>529164.3870000001</v>
      </c>
      <c r="J162" s="7">
        <v>580998.54500000004</v>
      </c>
      <c r="K162" s="7">
        <v>537287.56799999974</v>
      </c>
      <c r="L162" s="7">
        <v>346556.70200000016</v>
      </c>
      <c r="M162" s="7">
        <v>177615.29699999996</v>
      </c>
      <c r="N162" s="7">
        <v>72086.805000000008</v>
      </c>
      <c r="O162" s="20">
        <f t="shared" si="40"/>
        <v>596258.80400000012</v>
      </c>
      <c r="P162" s="5">
        <v>1365</v>
      </c>
      <c r="Q162" s="5">
        <v>120</v>
      </c>
      <c r="R162" s="5">
        <v>60</v>
      </c>
      <c r="S162" s="5">
        <v>60</v>
      </c>
      <c r="T162" s="5">
        <v>60</v>
      </c>
      <c r="U162" s="5">
        <v>60</v>
      </c>
      <c r="V162" s="5">
        <v>60</v>
      </c>
      <c r="W162" s="5">
        <v>91</v>
      </c>
      <c r="X162" s="5">
        <v>166</v>
      </c>
      <c r="Y162" s="5">
        <v>238</v>
      </c>
      <c r="Z162" s="5">
        <v>390</v>
      </c>
      <c r="AA162" s="31">
        <f t="shared" si="41"/>
        <v>794</v>
      </c>
      <c r="AB162" s="10">
        <f t="shared" si="29"/>
        <v>3.2962988721586627E-4</v>
      </c>
      <c r="AC162" s="10">
        <f t="shared" si="30"/>
        <v>4.6050104125041686E-4</v>
      </c>
      <c r="AD162" s="10">
        <f t="shared" si="31"/>
        <v>1.1181334634328829E-4</v>
      </c>
      <c r="AE162" s="10">
        <f t="shared" si="32"/>
        <v>1.0568745669170224E-4</v>
      </c>
      <c r="AF162" s="10">
        <f t="shared" si="33"/>
        <v>1.1277565556131452E-4</v>
      </c>
      <c r="AG162" s="10">
        <f t="shared" si="34"/>
        <v>1.1338631524347081E-4</v>
      </c>
      <c r="AH162" s="10">
        <f t="shared" si="35"/>
        <v>1.0327048237272264E-4</v>
      </c>
      <c r="AI162" s="10">
        <f t="shared" si="36"/>
        <v>1.6936926409583339E-4</v>
      </c>
      <c r="AJ162" s="10">
        <f t="shared" si="37"/>
        <v>4.7899809480527638E-4</v>
      </c>
      <c r="AK162" s="10">
        <f t="shared" si="38"/>
        <v>1.3399746757172613E-3</v>
      </c>
      <c r="AL162" s="10">
        <f t="shared" si="39"/>
        <v>5.4101440617322404E-3</v>
      </c>
    </row>
    <row r="163" spans="1:38" x14ac:dyDescent="0.25">
      <c r="A163" s="5" t="s">
        <v>34</v>
      </c>
      <c r="B163" s="5">
        <v>2016</v>
      </c>
      <c r="C163" s="6" t="str">
        <f t="shared" si="28"/>
        <v>KY-2016</v>
      </c>
      <c r="D163" s="7">
        <v>4055532</v>
      </c>
      <c r="E163" s="7">
        <v>252546.34199999995</v>
      </c>
      <c r="F163" s="7">
        <v>521303.64600000001</v>
      </c>
      <c r="G163" s="7">
        <v>550919.04299999983</v>
      </c>
      <c r="H163" s="7">
        <v>524039.853</v>
      </c>
      <c r="I163" s="7">
        <v>514661.69600000023</v>
      </c>
      <c r="J163" s="7">
        <v>560071.35499999975</v>
      </c>
      <c r="K163" s="7">
        <v>530071.41500000004</v>
      </c>
      <c r="L163" s="7">
        <v>353202.15</v>
      </c>
      <c r="M163" s="7">
        <v>177935.41099999993</v>
      </c>
      <c r="N163" s="7">
        <v>70876.893999999971</v>
      </c>
      <c r="O163" s="20">
        <f t="shared" si="40"/>
        <v>602014.45499999996</v>
      </c>
      <c r="P163" s="5">
        <v>1274</v>
      </c>
      <c r="Q163" s="5">
        <v>120</v>
      </c>
      <c r="R163" s="5">
        <v>60</v>
      </c>
      <c r="S163" s="5">
        <v>60</v>
      </c>
      <c r="T163" s="5">
        <v>60</v>
      </c>
      <c r="U163" s="5">
        <v>60</v>
      </c>
      <c r="V163" s="5">
        <v>60</v>
      </c>
      <c r="W163" s="5">
        <v>93</v>
      </c>
      <c r="X163" s="5">
        <v>165</v>
      </c>
      <c r="Y163" s="5">
        <v>218</v>
      </c>
      <c r="Z163" s="5">
        <v>318</v>
      </c>
      <c r="AA163" s="31">
        <f t="shared" si="41"/>
        <v>701</v>
      </c>
      <c r="AB163" s="10">
        <f t="shared" si="29"/>
        <v>3.1413881088843582E-4</v>
      </c>
      <c r="AC163" s="10">
        <f t="shared" si="30"/>
        <v>4.7516031730920904E-4</v>
      </c>
      <c r="AD163" s="10">
        <f t="shared" si="31"/>
        <v>1.150960682135724E-4</v>
      </c>
      <c r="AE163" s="10">
        <f t="shared" si="32"/>
        <v>1.0890892366557752E-4</v>
      </c>
      <c r="AF163" s="10">
        <f t="shared" si="33"/>
        <v>1.1449510882906075E-4</v>
      </c>
      <c r="AG163" s="10">
        <f t="shared" si="34"/>
        <v>1.1658143682797015E-4</v>
      </c>
      <c r="AH163" s="10">
        <f t="shared" si="35"/>
        <v>1.0712920677759002E-4</v>
      </c>
      <c r="AI163" s="10">
        <f t="shared" si="36"/>
        <v>1.754480573150695E-4</v>
      </c>
      <c r="AJ163" s="10">
        <f t="shared" si="37"/>
        <v>4.6715457422895075E-4</v>
      </c>
      <c r="AK163" s="10">
        <f t="shared" si="38"/>
        <v>1.2251636634598836E-3</v>
      </c>
      <c r="AL163" s="10">
        <f t="shared" si="39"/>
        <v>4.4866525894884744E-3</v>
      </c>
    </row>
    <row r="164" spans="1:38" x14ac:dyDescent="0.25">
      <c r="A164" s="5" t="s">
        <v>34</v>
      </c>
      <c r="B164" s="5">
        <v>2017</v>
      </c>
      <c r="C164" s="6" t="str">
        <f t="shared" si="28"/>
        <v>KY-2017</v>
      </c>
      <c r="D164" s="7">
        <v>3887172</v>
      </c>
      <c r="E164" s="7">
        <v>241145</v>
      </c>
      <c r="F164" s="7">
        <v>496914</v>
      </c>
      <c r="G164" s="7">
        <v>528383</v>
      </c>
      <c r="H164" s="7">
        <v>506743</v>
      </c>
      <c r="I164" s="7">
        <v>488329</v>
      </c>
      <c r="J164" s="7">
        <v>525744</v>
      </c>
      <c r="K164" s="7">
        <v>510574</v>
      </c>
      <c r="L164" s="7">
        <v>346758</v>
      </c>
      <c r="M164" s="7">
        <v>173347</v>
      </c>
      <c r="N164" s="7">
        <v>69235</v>
      </c>
      <c r="O164" s="20">
        <f t="shared" si="40"/>
        <v>589340</v>
      </c>
      <c r="P164" s="5">
        <v>1308</v>
      </c>
      <c r="Q164" s="5">
        <v>120</v>
      </c>
      <c r="R164" s="5">
        <v>60</v>
      </c>
      <c r="S164" s="5">
        <v>60</v>
      </c>
      <c r="T164" s="5">
        <v>60</v>
      </c>
      <c r="U164" s="5">
        <v>60</v>
      </c>
      <c r="V164" s="5">
        <v>60</v>
      </c>
      <c r="W164" s="5">
        <v>84</v>
      </c>
      <c r="X164" s="5">
        <v>146</v>
      </c>
      <c r="Y164" s="5">
        <v>270</v>
      </c>
      <c r="Z164" s="5">
        <v>328</v>
      </c>
      <c r="AA164" s="31">
        <f t="shared" si="41"/>
        <v>744</v>
      </c>
      <c r="AB164" s="10">
        <f t="shared" si="29"/>
        <v>3.364914132948066E-4</v>
      </c>
      <c r="AC164" s="10">
        <f t="shared" si="30"/>
        <v>4.9762590972236625E-4</v>
      </c>
      <c r="AD164" s="10">
        <f t="shared" si="31"/>
        <v>1.2074523961892802E-4</v>
      </c>
      <c r="AE164" s="10">
        <f t="shared" si="32"/>
        <v>1.1355399397785318E-4</v>
      </c>
      <c r="AF164" s="10">
        <f t="shared" si="33"/>
        <v>1.1840321425258957E-4</v>
      </c>
      <c r="AG164" s="10">
        <f t="shared" si="34"/>
        <v>1.2286798449406036E-4</v>
      </c>
      <c r="AH164" s="10">
        <f t="shared" si="35"/>
        <v>1.1412398429653976E-4</v>
      </c>
      <c r="AI164" s="10">
        <f t="shared" si="36"/>
        <v>1.6452071590014375E-4</v>
      </c>
      <c r="AJ164" s="10">
        <f t="shared" si="37"/>
        <v>4.2104291753903298E-4</v>
      </c>
      <c r="AK164" s="10">
        <f t="shared" si="38"/>
        <v>1.5575694993279377E-3</v>
      </c>
      <c r="AL164" s="10">
        <f t="shared" si="39"/>
        <v>4.7374882646060521E-3</v>
      </c>
    </row>
    <row r="165" spans="1:38" x14ac:dyDescent="0.25">
      <c r="A165" s="5" t="s">
        <v>35</v>
      </c>
      <c r="B165" s="5">
        <v>2009</v>
      </c>
      <c r="C165" s="6" t="str">
        <f t="shared" si="28"/>
        <v>LA-2009</v>
      </c>
      <c r="D165" s="7">
        <v>4411546</v>
      </c>
      <c r="E165" s="7">
        <v>310127.76799999992</v>
      </c>
      <c r="F165" s="7">
        <v>609297.69199999981</v>
      </c>
      <c r="G165" s="7">
        <v>677687.76299999992</v>
      </c>
      <c r="H165" s="7">
        <v>583926.93599999999</v>
      </c>
      <c r="I165" s="7">
        <v>587606.02100000007</v>
      </c>
      <c r="J165" s="7">
        <v>634345.13199999998</v>
      </c>
      <c r="K165" s="7">
        <v>474919.62600000022</v>
      </c>
      <c r="L165" s="7">
        <v>286259.62800000008</v>
      </c>
      <c r="M165" s="7">
        <v>183083.84800000003</v>
      </c>
      <c r="N165" s="7">
        <v>65448.53</v>
      </c>
      <c r="O165" s="20">
        <f t="shared" si="40"/>
        <v>534792.00600000017</v>
      </c>
      <c r="P165" s="5">
        <v>1231</v>
      </c>
      <c r="Q165" s="5">
        <v>120</v>
      </c>
      <c r="R165" s="5">
        <v>60</v>
      </c>
      <c r="S165" s="5">
        <v>60</v>
      </c>
      <c r="T165" s="5">
        <v>60</v>
      </c>
      <c r="U165" s="5">
        <v>60</v>
      </c>
      <c r="V165" s="5">
        <v>60</v>
      </c>
      <c r="W165" s="5">
        <v>60</v>
      </c>
      <c r="X165" s="5">
        <v>103</v>
      </c>
      <c r="Y165" s="5">
        <v>243</v>
      </c>
      <c r="Z165" s="5">
        <v>345</v>
      </c>
      <c r="AA165" s="31">
        <f t="shared" si="41"/>
        <v>691</v>
      </c>
      <c r="AB165" s="10">
        <f t="shared" si="29"/>
        <v>2.7904049963436853E-4</v>
      </c>
      <c r="AC165" s="10">
        <f t="shared" si="30"/>
        <v>3.869372961146776E-4</v>
      </c>
      <c r="AD165" s="10">
        <f t="shared" si="31"/>
        <v>9.8474031311446389E-5</v>
      </c>
      <c r="AE165" s="10">
        <f t="shared" si="32"/>
        <v>8.8536348560273479E-5</v>
      </c>
      <c r="AF165" s="10">
        <f t="shared" si="33"/>
        <v>1.027525813606242E-4</v>
      </c>
      <c r="AG165" s="10">
        <f t="shared" si="34"/>
        <v>1.0210923281196261E-4</v>
      </c>
      <c r="AH165" s="10">
        <f t="shared" si="35"/>
        <v>9.4585734126828613E-5</v>
      </c>
      <c r="AI165" s="10">
        <f t="shared" si="36"/>
        <v>1.2633716678619631E-4</v>
      </c>
      <c r="AJ165" s="10">
        <f t="shared" si="37"/>
        <v>3.5981322521665534E-4</v>
      </c>
      <c r="AK165" s="10">
        <f t="shared" si="38"/>
        <v>1.3272607204541603E-3</v>
      </c>
      <c r="AL165" s="10">
        <f t="shared" si="39"/>
        <v>5.2713177820800563E-3</v>
      </c>
    </row>
    <row r="166" spans="1:38" x14ac:dyDescent="0.25">
      <c r="A166" s="5" t="s">
        <v>35</v>
      </c>
      <c r="B166" s="5">
        <v>2010</v>
      </c>
      <c r="C166" s="6" t="str">
        <f t="shared" si="28"/>
        <v>LA-2010</v>
      </c>
      <c r="D166" s="7">
        <v>4421938</v>
      </c>
      <c r="E166" s="7">
        <v>304474.06900000008</v>
      </c>
      <c r="F166" s="7">
        <v>605896.23699999996</v>
      </c>
      <c r="G166" s="7">
        <v>660327.40799999994</v>
      </c>
      <c r="H166" s="7">
        <v>589475.07799999986</v>
      </c>
      <c r="I166" s="7">
        <v>581716.8319999997</v>
      </c>
      <c r="J166" s="7">
        <v>645942.53799999994</v>
      </c>
      <c r="K166" s="7">
        <v>499677.804</v>
      </c>
      <c r="L166" s="7">
        <v>294896.34999999986</v>
      </c>
      <c r="M166" s="7">
        <v>176744.69999999998</v>
      </c>
      <c r="N166" s="7">
        <v>63535.936999999991</v>
      </c>
      <c r="O166" s="20">
        <f t="shared" si="40"/>
        <v>535176.98699999985</v>
      </c>
      <c r="P166" s="5">
        <v>1268</v>
      </c>
      <c r="Q166" s="5">
        <v>120</v>
      </c>
      <c r="R166" s="5">
        <v>60</v>
      </c>
      <c r="S166" s="5">
        <v>60</v>
      </c>
      <c r="T166" s="5">
        <v>60</v>
      </c>
      <c r="U166" s="5">
        <v>60</v>
      </c>
      <c r="V166" s="5">
        <v>60</v>
      </c>
      <c r="W166" s="5">
        <v>66</v>
      </c>
      <c r="X166" s="5">
        <v>137</v>
      </c>
      <c r="Y166" s="5">
        <v>247</v>
      </c>
      <c r="Z166" s="5">
        <v>338</v>
      </c>
      <c r="AA166" s="31">
        <f t="shared" si="41"/>
        <v>722</v>
      </c>
      <c r="AB166" s="10">
        <f t="shared" si="29"/>
        <v>2.8675209828812615E-4</v>
      </c>
      <c r="AC166" s="10">
        <f t="shared" si="30"/>
        <v>3.9412223311535922E-4</v>
      </c>
      <c r="AD166" s="10">
        <f t="shared" si="31"/>
        <v>9.9026856969900611E-5</v>
      </c>
      <c r="AE166" s="10">
        <f t="shared" si="32"/>
        <v>9.0864015748987363E-5</v>
      </c>
      <c r="AF166" s="10">
        <f t="shared" si="33"/>
        <v>1.0178547361759714E-4</v>
      </c>
      <c r="AG166" s="10">
        <f t="shared" si="34"/>
        <v>1.0314296698913473E-4</v>
      </c>
      <c r="AH166" s="10">
        <f t="shared" si="35"/>
        <v>9.2887519353927438E-5</v>
      </c>
      <c r="AI166" s="10">
        <f t="shared" si="36"/>
        <v>1.3208511459116164E-4</v>
      </c>
      <c r="AJ166" s="10">
        <f t="shared" si="37"/>
        <v>4.6457000908963457E-4</v>
      </c>
      <c r="AK166" s="10">
        <f t="shared" si="38"/>
        <v>1.3974959362289224E-3</v>
      </c>
      <c r="AL166" s="10">
        <f t="shared" si="39"/>
        <v>5.3198239604147187E-3</v>
      </c>
    </row>
    <row r="167" spans="1:38" x14ac:dyDescent="0.25">
      <c r="A167" s="5" t="s">
        <v>35</v>
      </c>
      <c r="B167" s="5">
        <v>2011</v>
      </c>
      <c r="C167" s="6" t="str">
        <f t="shared" si="28"/>
        <v>LA-2011</v>
      </c>
      <c r="D167" s="7">
        <v>4465332</v>
      </c>
      <c r="E167" s="7">
        <v>309364.402</v>
      </c>
      <c r="F167" s="7">
        <v>607345.45699999994</v>
      </c>
      <c r="G167" s="7">
        <v>662599.36600000004</v>
      </c>
      <c r="H167" s="7">
        <v>604772.47799999977</v>
      </c>
      <c r="I167" s="7">
        <v>570272.44799999997</v>
      </c>
      <c r="J167" s="7">
        <v>647143.67300000007</v>
      </c>
      <c r="K167" s="7">
        <v>517625.33299999998</v>
      </c>
      <c r="L167" s="7">
        <v>302953.02799999999</v>
      </c>
      <c r="M167" s="7">
        <v>178119.12700000009</v>
      </c>
      <c r="N167" s="7">
        <v>65560.430999999982</v>
      </c>
      <c r="O167" s="20">
        <f t="shared" si="40"/>
        <v>546632.58600000013</v>
      </c>
      <c r="P167" s="5">
        <v>1226</v>
      </c>
      <c r="Q167" s="5">
        <v>120</v>
      </c>
      <c r="R167" s="5">
        <v>60</v>
      </c>
      <c r="S167" s="5">
        <v>60</v>
      </c>
      <c r="T167" s="5">
        <v>60</v>
      </c>
      <c r="U167" s="5">
        <v>60</v>
      </c>
      <c r="V167" s="5">
        <v>60</v>
      </c>
      <c r="W167" s="5">
        <v>83</v>
      </c>
      <c r="X167" s="5">
        <v>80</v>
      </c>
      <c r="Y167" s="5">
        <v>242</v>
      </c>
      <c r="Z167" s="5">
        <v>341</v>
      </c>
      <c r="AA167" s="31">
        <f t="shared" si="41"/>
        <v>663</v>
      </c>
      <c r="AB167" s="10">
        <f t="shared" si="29"/>
        <v>2.7455965200347927E-4</v>
      </c>
      <c r="AC167" s="10">
        <f t="shared" si="30"/>
        <v>3.8789207557241831E-4</v>
      </c>
      <c r="AD167" s="10">
        <f t="shared" si="31"/>
        <v>9.879056360505551E-5</v>
      </c>
      <c r="AE167" s="10">
        <f t="shared" si="32"/>
        <v>9.0552456097580991E-5</v>
      </c>
      <c r="AF167" s="10">
        <f t="shared" si="33"/>
        <v>9.9210863891197151E-5</v>
      </c>
      <c r="AG167" s="10">
        <f t="shared" si="34"/>
        <v>1.0521286835866916E-4</v>
      </c>
      <c r="AH167" s="10">
        <f t="shared" si="35"/>
        <v>9.2715114901540562E-5</v>
      </c>
      <c r="AI167" s="10">
        <f t="shared" si="36"/>
        <v>1.6034763893597921E-4</v>
      </c>
      <c r="AJ167" s="10">
        <f t="shared" si="37"/>
        <v>2.6406733917840226E-4</v>
      </c>
      <c r="AK167" s="10">
        <f t="shared" si="38"/>
        <v>1.3586412872998185E-3</v>
      </c>
      <c r="AL167" s="10">
        <f t="shared" si="39"/>
        <v>5.201308087800705E-3</v>
      </c>
    </row>
    <row r="168" spans="1:38" x14ac:dyDescent="0.25">
      <c r="A168" s="5" t="s">
        <v>35</v>
      </c>
      <c r="B168" s="5">
        <v>2012</v>
      </c>
      <c r="C168" s="6" t="str">
        <f t="shared" si="28"/>
        <v>LA-2012</v>
      </c>
      <c r="D168" s="7">
        <v>4385910</v>
      </c>
      <c r="E168" s="7">
        <v>301761.88900000002</v>
      </c>
      <c r="F168" s="7">
        <v>596066.86300000001</v>
      </c>
      <c r="G168" s="7">
        <v>643007.30700000015</v>
      </c>
      <c r="H168" s="7">
        <v>600972.01</v>
      </c>
      <c r="I168" s="7">
        <v>555047.0129999998</v>
      </c>
      <c r="J168" s="7">
        <v>628700.16400000022</v>
      </c>
      <c r="K168" s="7">
        <v>519920.6019999999</v>
      </c>
      <c r="L168" s="7">
        <v>303897.57400000002</v>
      </c>
      <c r="M168" s="7">
        <v>171602.11099999998</v>
      </c>
      <c r="N168" s="7">
        <v>64827.034999999996</v>
      </c>
      <c r="O168" s="20">
        <f t="shared" si="40"/>
        <v>540326.72</v>
      </c>
      <c r="P168" s="5">
        <v>1182</v>
      </c>
      <c r="Q168" s="5">
        <v>120</v>
      </c>
      <c r="R168" s="5">
        <v>60</v>
      </c>
      <c r="S168" s="5">
        <v>60</v>
      </c>
      <c r="T168" s="5">
        <v>60</v>
      </c>
      <c r="U168" s="5">
        <v>60</v>
      </c>
      <c r="V168" s="5">
        <v>60</v>
      </c>
      <c r="W168" s="5">
        <v>67</v>
      </c>
      <c r="X168" s="5">
        <v>108</v>
      </c>
      <c r="Y168" s="5">
        <v>214</v>
      </c>
      <c r="Z168" s="5">
        <v>313</v>
      </c>
      <c r="AA168" s="31">
        <f t="shared" si="41"/>
        <v>635</v>
      </c>
      <c r="AB168" s="10">
        <f t="shared" si="29"/>
        <v>2.6949937413216414E-4</v>
      </c>
      <c r="AC168" s="10">
        <f t="shared" si="30"/>
        <v>3.9766453079169314E-4</v>
      </c>
      <c r="AD168" s="10">
        <f t="shared" si="31"/>
        <v>1.0065984828953661E-4</v>
      </c>
      <c r="AE168" s="10">
        <f t="shared" si="32"/>
        <v>9.3311536815863871E-5</v>
      </c>
      <c r="AF168" s="10">
        <f t="shared" si="33"/>
        <v>9.9838260354255098E-5</v>
      </c>
      <c r="AG168" s="10">
        <f t="shared" si="34"/>
        <v>1.0809895125045926E-4</v>
      </c>
      <c r="AH168" s="10">
        <f t="shared" si="35"/>
        <v>9.543499975928108E-5</v>
      </c>
      <c r="AI168" s="10">
        <f t="shared" si="36"/>
        <v>1.2886583017150764E-4</v>
      </c>
      <c r="AJ168" s="10">
        <f t="shared" si="37"/>
        <v>3.5538289621226126E-4</v>
      </c>
      <c r="AK168" s="10">
        <f t="shared" si="38"/>
        <v>1.247070905788566E-3</v>
      </c>
      <c r="AL168" s="10">
        <f t="shared" si="39"/>
        <v>4.8282325421793552E-3</v>
      </c>
    </row>
    <row r="169" spans="1:38" x14ac:dyDescent="0.25">
      <c r="A169" s="5" t="s">
        <v>35</v>
      </c>
      <c r="B169" s="5">
        <v>2013</v>
      </c>
      <c r="C169" s="6" t="str">
        <f t="shared" si="28"/>
        <v>LA-2013</v>
      </c>
      <c r="D169" s="7">
        <v>4326373</v>
      </c>
      <c r="E169" s="7">
        <v>295377.44399999996</v>
      </c>
      <c r="F169" s="7">
        <v>583024.29799999995</v>
      </c>
      <c r="G169" s="7">
        <v>627881.15699999977</v>
      </c>
      <c r="H169" s="7">
        <v>607769.04499999993</v>
      </c>
      <c r="I169" s="7">
        <v>535743.19199999981</v>
      </c>
      <c r="J169" s="7">
        <v>606586.16099999985</v>
      </c>
      <c r="K169" s="7">
        <v>524171.10100000014</v>
      </c>
      <c r="L169" s="7">
        <v>309637.5749999999</v>
      </c>
      <c r="M169" s="7">
        <v>172335.70300000001</v>
      </c>
      <c r="N169" s="7">
        <v>65107.31</v>
      </c>
      <c r="O169" s="20">
        <f t="shared" si="40"/>
        <v>547080.58799999999</v>
      </c>
      <c r="P169" s="5">
        <v>1260</v>
      </c>
      <c r="Q169" s="5">
        <v>120</v>
      </c>
      <c r="R169" s="5">
        <v>60</v>
      </c>
      <c r="S169" s="5">
        <v>60</v>
      </c>
      <c r="T169" s="5">
        <v>60</v>
      </c>
      <c r="U169" s="5">
        <v>60</v>
      </c>
      <c r="V169" s="5">
        <v>69</v>
      </c>
      <c r="W169" s="5">
        <v>110</v>
      </c>
      <c r="X169" s="5">
        <v>127</v>
      </c>
      <c r="Y169" s="5">
        <v>190</v>
      </c>
      <c r="Z169" s="5">
        <v>344</v>
      </c>
      <c r="AA169" s="31">
        <f t="shared" si="41"/>
        <v>661</v>
      </c>
      <c r="AB169" s="10">
        <f t="shared" si="29"/>
        <v>2.912370246393457E-4</v>
      </c>
      <c r="AC169" s="10">
        <f t="shared" si="30"/>
        <v>4.0625986322774196E-4</v>
      </c>
      <c r="AD169" s="10">
        <f t="shared" si="31"/>
        <v>1.0291166286863743E-4</v>
      </c>
      <c r="AE169" s="10">
        <f t="shared" si="32"/>
        <v>9.5559484993431684E-5</v>
      </c>
      <c r="AF169" s="10">
        <f t="shared" si="33"/>
        <v>9.8721710974931291E-5</v>
      </c>
      <c r="AG169" s="10">
        <f t="shared" si="34"/>
        <v>1.1199395698527145E-4</v>
      </c>
      <c r="AH169" s="10">
        <f t="shared" si="35"/>
        <v>1.1375135872906935E-4</v>
      </c>
      <c r="AI169" s="10">
        <f t="shared" si="36"/>
        <v>2.0985514041148935E-4</v>
      </c>
      <c r="AJ169" s="10">
        <f t="shared" si="37"/>
        <v>4.1015693912471718E-4</v>
      </c>
      <c r="AK169" s="10">
        <f t="shared" si="38"/>
        <v>1.1024993468706828E-3</v>
      </c>
      <c r="AL169" s="10">
        <f t="shared" si="39"/>
        <v>5.283584900067289E-3</v>
      </c>
    </row>
    <row r="170" spans="1:38" x14ac:dyDescent="0.25">
      <c r="A170" s="5" t="s">
        <v>35</v>
      </c>
      <c r="B170" s="5">
        <v>2014</v>
      </c>
      <c r="C170" s="6" t="str">
        <f t="shared" si="28"/>
        <v>LA-2014</v>
      </c>
      <c r="D170" s="7">
        <v>4461998</v>
      </c>
      <c r="E170" s="7">
        <v>299934.027</v>
      </c>
      <c r="F170" s="7">
        <v>598680.31500000006</v>
      </c>
      <c r="G170" s="7">
        <v>638683.6680000003</v>
      </c>
      <c r="H170" s="7">
        <v>627621.14899999986</v>
      </c>
      <c r="I170" s="7">
        <v>549493.41299999994</v>
      </c>
      <c r="J170" s="7">
        <v>614684.96799999976</v>
      </c>
      <c r="K170" s="7">
        <v>552820.6059999998</v>
      </c>
      <c r="L170" s="7">
        <v>332663.91899999994</v>
      </c>
      <c r="M170" s="7">
        <v>179415.64800000002</v>
      </c>
      <c r="N170" s="7">
        <v>68595.265000000029</v>
      </c>
      <c r="O170" s="20">
        <f t="shared" si="40"/>
        <v>580674.83199999994</v>
      </c>
      <c r="P170" s="5">
        <v>1220</v>
      </c>
      <c r="Q170" s="5">
        <v>120</v>
      </c>
      <c r="R170" s="5">
        <v>60</v>
      </c>
      <c r="S170" s="5">
        <v>60</v>
      </c>
      <c r="T170" s="5">
        <v>60</v>
      </c>
      <c r="U170" s="5">
        <v>60</v>
      </c>
      <c r="V170" s="5">
        <v>87</v>
      </c>
      <c r="W170" s="5">
        <v>110</v>
      </c>
      <c r="X170" s="5">
        <v>134</v>
      </c>
      <c r="Y170" s="5">
        <v>177</v>
      </c>
      <c r="Z170" s="5">
        <v>292</v>
      </c>
      <c r="AA170" s="31">
        <f t="shared" si="41"/>
        <v>603</v>
      </c>
      <c r="AB170" s="10">
        <f t="shared" si="29"/>
        <v>2.7342011359036917E-4</v>
      </c>
      <c r="AC170" s="10">
        <f t="shared" si="30"/>
        <v>4.0008798334841813E-4</v>
      </c>
      <c r="AD170" s="10">
        <f t="shared" si="31"/>
        <v>1.0022043233541092E-4</v>
      </c>
      <c r="AE170" s="10">
        <f t="shared" si="32"/>
        <v>9.3943219478096902E-5</v>
      </c>
      <c r="AF170" s="10">
        <f t="shared" si="33"/>
        <v>9.5599072936912793E-5</v>
      </c>
      <c r="AG170" s="10">
        <f t="shared" si="34"/>
        <v>1.0919148179124762E-4</v>
      </c>
      <c r="AH170" s="10">
        <f t="shared" si="35"/>
        <v>1.4153591600437517E-4</v>
      </c>
      <c r="AI170" s="10">
        <f t="shared" si="36"/>
        <v>1.9897955829815801E-4</v>
      </c>
      <c r="AJ170" s="10">
        <f t="shared" si="37"/>
        <v>4.0280893823053899E-4</v>
      </c>
      <c r="AK170" s="10">
        <f t="shared" si="38"/>
        <v>9.8653602388126143E-4</v>
      </c>
      <c r="AL170" s="10">
        <f t="shared" si="39"/>
        <v>4.2568535889466992E-3</v>
      </c>
    </row>
    <row r="171" spans="1:38" x14ac:dyDescent="0.25">
      <c r="A171" s="5" t="s">
        <v>35</v>
      </c>
      <c r="B171" s="5">
        <v>2015</v>
      </c>
      <c r="C171" s="6" t="str">
        <f t="shared" si="28"/>
        <v>LA-2015</v>
      </c>
      <c r="D171" s="7">
        <v>4389027</v>
      </c>
      <c r="E171" s="7">
        <v>294835.37799999985</v>
      </c>
      <c r="F171" s="7">
        <v>586222.97499999986</v>
      </c>
      <c r="G171" s="7">
        <v>622526.51299999969</v>
      </c>
      <c r="H171" s="7">
        <v>622833.57899999979</v>
      </c>
      <c r="I171" s="7">
        <v>534445.01500000001</v>
      </c>
      <c r="J171" s="7">
        <v>589982.93199999991</v>
      </c>
      <c r="K171" s="7">
        <v>551853.21400000004</v>
      </c>
      <c r="L171" s="7">
        <v>337259.22599999997</v>
      </c>
      <c r="M171" s="7">
        <v>177791.95699999999</v>
      </c>
      <c r="N171" s="7">
        <v>68925.246999999988</v>
      </c>
      <c r="O171" s="20">
        <f t="shared" si="40"/>
        <v>583976.42999999993</v>
      </c>
      <c r="P171" s="5">
        <v>1144</v>
      </c>
      <c r="Q171" s="5">
        <v>120</v>
      </c>
      <c r="R171" s="5">
        <v>60</v>
      </c>
      <c r="S171" s="5">
        <v>60</v>
      </c>
      <c r="T171" s="5">
        <v>60</v>
      </c>
      <c r="U171" s="5">
        <v>60</v>
      </c>
      <c r="V171" s="5">
        <v>60</v>
      </c>
      <c r="W171" s="5">
        <v>76</v>
      </c>
      <c r="X171" s="5">
        <v>104</v>
      </c>
      <c r="Y171" s="5">
        <v>193</v>
      </c>
      <c r="Z171" s="5">
        <v>291</v>
      </c>
      <c r="AA171" s="31">
        <f t="shared" si="41"/>
        <v>588</v>
      </c>
      <c r="AB171" s="10">
        <f t="shared" si="29"/>
        <v>2.6065002562071277E-4</v>
      </c>
      <c r="AC171" s="10">
        <f t="shared" si="30"/>
        <v>4.0700678736050482E-4</v>
      </c>
      <c r="AD171" s="10">
        <f t="shared" si="31"/>
        <v>1.0235013392301797E-4</v>
      </c>
      <c r="AE171" s="10">
        <f t="shared" si="32"/>
        <v>9.6381437171014163E-5</v>
      </c>
      <c r="AF171" s="10">
        <f t="shared" si="33"/>
        <v>9.6333919722719412E-5</v>
      </c>
      <c r="AG171" s="10">
        <f t="shared" si="34"/>
        <v>1.1226599241457982E-4</v>
      </c>
      <c r="AH171" s="10">
        <f t="shared" si="35"/>
        <v>1.0169785725258914E-4</v>
      </c>
      <c r="AI171" s="10">
        <f t="shared" si="36"/>
        <v>1.3771778087352045E-4</v>
      </c>
      <c r="AJ171" s="10">
        <f t="shared" si="37"/>
        <v>3.0836813934928504E-4</v>
      </c>
      <c r="AK171" s="10">
        <f t="shared" si="38"/>
        <v>1.0855384194910459E-3</v>
      </c>
      <c r="AL171" s="10">
        <f t="shared" si="39"/>
        <v>4.221965283635473E-3</v>
      </c>
    </row>
    <row r="172" spans="1:38" x14ac:dyDescent="0.25">
      <c r="A172" s="5" t="s">
        <v>35</v>
      </c>
      <c r="B172" s="5">
        <v>2016</v>
      </c>
      <c r="C172" s="6" t="str">
        <f t="shared" si="28"/>
        <v>LA-2016</v>
      </c>
      <c r="D172" s="7">
        <v>4481311</v>
      </c>
      <c r="E172" s="7">
        <v>291428.78000000003</v>
      </c>
      <c r="F172" s="7">
        <v>588997.22700000019</v>
      </c>
      <c r="G172" s="7">
        <v>614739.70699999982</v>
      </c>
      <c r="H172" s="7">
        <v>624090.1719999999</v>
      </c>
      <c r="I172" s="7">
        <v>540907.93499999982</v>
      </c>
      <c r="J172" s="7">
        <v>586695.86999999988</v>
      </c>
      <c r="K172" s="7">
        <v>580778.93399999978</v>
      </c>
      <c r="L172" s="7">
        <v>383147.96099999989</v>
      </c>
      <c r="M172" s="7">
        <v>193613.89300000001</v>
      </c>
      <c r="N172" s="7">
        <v>75358.881000000023</v>
      </c>
      <c r="O172" s="20">
        <f t="shared" si="40"/>
        <v>652120.73499999999</v>
      </c>
      <c r="P172" s="5">
        <v>1095</v>
      </c>
      <c r="Q172" s="5">
        <v>120</v>
      </c>
      <c r="R172" s="5">
        <v>60</v>
      </c>
      <c r="S172" s="5">
        <v>60</v>
      </c>
      <c r="T172" s="5">
        <v>60</v>
      </c>
      <c r="U172" s="5">
        <v>60</v>
      </c>
      <c r="V172" s="5">
        <v>60</v>
      </c>
      <c r="W172" s="5">
        <v>76</v>
      </c>
      <c r="X172" s="5">
        <v>106</v>
      </c>
      <c r="Y172" s="5">
        <v>180</v>
      </c>
      <c r="Z172" s="5">
        <v>253</v>
      </c>
      <c r="AA172" s="31">
        <f t="shared" si="41"/>
        <v>539</v>
      </c>
      <c r="AB172" s="10">
        <f t="shared" si="29"/>
        <v>2.4434813830149257E-4</v>
      </c>
      <c r="AC172" s="10">
        <f t="shared" si="30"/>
        <v>4.1176441118821549E-4</v>
      </c>
      <c r="AD172" s="10">
        <f t="shared" si="31"/>
        <v>1.0186805174890913E-4</v>
      </c>
      <c r="AE172" s="10">
        <f t="shared" si="32"/>
        <v>9.7602284864283249E-5</v>
      </c>
      <c r="AF172" s="10">
        <f t="shared" si="33"/>
        <v>9.6139953314310504E-5</v>
      </c>
      <c r="AG172" s="10">
        <f t="shared" si="34"/>
        <v>1.1092460679098749E-4</v>
      </c>
      <c r="AH172" s="10">
        <f t="shared" si="35"/>
        <v>1.0226763655247822E-4</v>
      </c>
      <c r="AI172" s="10">
        <f t="shared" si="36"/>
        <v>1.3085874082340601E-4</v>
      </c>
      <c r="AJ172" s="10">
        <f t="shared" si="37"/>
        <v>2.7665552420883178E-4</v>
      </c>
      <c r="AK172" s="10">
        <f t="shared" si="38"/>
        <v>9.2968535062718871E-4</v>
      </c>
      <c r="AL172" s="10">
        <f t="shared" si="39"/>
        <v>3.3572685348127705E-3</v>
      </c>
    </row>
    <row r="173" spans="1:38" x14ac:dyDescent="0.25">
      <c r="A173" s="5" t="s">
        <v>35</v>
      </c>
      <c r="B173" s="5">
        <v>2017</v>
      </c>
      <c r="C173" s="6" t="str">
        <f t="shared" si="28"/>
        <v>LA-2017</v>
      </c>
      <c r="D173" s="7">
        <v>4332996</v>
      </c>
      <c r="E173" s="7">
        <v>289816</v>
      </c>
      <c r="F173" s="7">
        <v>572628</v>
      </c>
      <c r="G173" s="7">
        <v>606222</v>
      </c>
      <c r="H173" s="7">
        <v>627517</v>
      </c>
      <c r="I173" s="7">
        <v>530602</v>
      </c>
      <c r="J173" s="7">
        <v>555232</v>
      </c>
      <c r="K173" s="7">
        <v>548072</v>
      </c>
      <c r="L173" s="7">
        <v>356898</v>
      </c>
      <c r="M173" s="7">
        <v>176640</v>
      </c>
      <c r="N173" s="7">
        <v>69369</v>
      </c>
      <c r="O173" s="20">
        <f t="shared" si="40"/>
        <v>602907</v>
      </c>
      <c r="P173" s="5">
        <v>1173</v>
      </c>
      <c r="Q173" s="5">
        <v>120</v>
      </c>
      <c r="R173" s="5">
        <v>60</v>
      </c>
      <c r="S173" s="5">
        <v>60</v>
      </c>
      <c r="T173" s="5">
        <v>60</v>
      </c>
      <c r="U173" s="5">
        <v>60</v>
      </c>
      <c r="V173" s="5">
        <v>60</v>
      </c>
      <c r="W173" s="5">
        <v>93</v>
      </c>
      <c r="X173" s="5">
        <v>136</v>
      </c>
      <c r="Y173" s="5">
        <v>193</v>
      </c>
      <c r="Z173" s="5">
        <v>271</v>
      </c>
      <c r="AA173" s="31">
        <f t="shared" si="41"/>
        <v>600</v>
      </c>
      <c r="AB173" s="10">
        <f t="shared" si="29"/>
        <v>2.7071338168786676E-4</v>
      </c>
      <c r="AC173" s="10">
        <f t="shared" si="30"/>
        <v>4.1405581472382479E-4</v>
      </c>
      <c r="AD173" s="10">
        <f t="shared" si="31"/>
        <v>1.0478006664012239E-4</v>
      </c>
      <c r="AE173" s="10">
        <f t="shared" si="32"/>
        <v>9.8973643318784205E-5</v>
      </c>
      <c r="AF173" s="10">
        <f t="shared" si="33"/>
        <v>9.5614939515582841E-5</v>
      </c>
      <c r="AG173" s="10">
        <f t="shared" si="34"/>
        <v>1.1307910637351536E-4</v>
      </c>
      <c r="AH173" s="10">
        <f t="shared" si="35"/>
        <v>1.0806293585384128E-4</v>
      </c>
      <c r="AI173" s="10">
        <f t="shared" si="36"/>
        <v>1.6968573472098556E-4</v>
      </c>
      <c r="AJ173" s="10">
        <f t="shared" si="37"/>
        <v>3.8106125559683718E-4</v>
      </c>
      <c r="AK173" s="10">
        <f t="shared" si="38"/>
        <v>1.0926177536231883E-3</v>
      </c>
      <c r="AL173" s="10">
        <f t="shared" si="39"/>
        <v>3.9066441782352346E-3</v>
      </c>
    </row>
    <row r="174" spans="1:38" x14ac:dyDescent="0.25">
      <c r="A174" s="5" t="s">
        <v>36</v>
      </c>
      <c r="B174" s="5">
        <v>2009</v>
      </c>
      <c r="C174" s="6" t="str">
        <f t="shared" si="28"/>
        <v>MA-2009</v>
      </c>
      <c r="D174" s="7">
        <v>6511176</v>
      </c>
      <c r="E174" s="7">
        <v>384502.80899999995</v>
      </c>
      <c r="F174" s="7">
        <v>800466.30099999998</v>
      </c>
      <c r="G174" s="7">
        <v>909982.86399999983</v>
      </c>
      <c r="H174" s="7">
        <v>839232.3339999998</v>
      </c>
      <c r="I174" s="7">
        <v>975467.11399999971</v>
      </c>
      <c r="J174" s="7">
        <v>998066.1379999998</v>
      </c>
      <c r="K174" s="7">
        <v>732768.84299999999</v>
      </c>
      <c r="L174" s="7">
        <v>426481.35700000008</v>
      </c>
      <c r="M174" s="7">
        <v>305548.37599999999</v>
      </c>
      <c r="N174" s="7">
        <v>136968.65</v>
      </c>
      <c r="O174" s="20">
        <f t="shared" si="40"/>
        <v>868998.38300000003</v>
      </c>
      <c r="P174" s="5">
        <v>1728</v>
      </c>
      <c r="Q174" s="5">
        <v>120</v>
      </c>
      <c r="R174" s="5">
        <v>60</v>
      </c>
      <c r="S174" s="5">
        <v>60</v>
      </c>
      <c r="T174" s="5">
        <v>60</v>
      </c>
      <c r="U174" s="5">
        <v>60</v>
      </c>
      <c r="V174" s="5">
        <v>68</v>
      </c>
      <c r="W174" s="5">
        <v>60</v>
      </c>
      <c r="X174" s="5">
        <v>112</v>
      </c>
      <c r="Y174" s="5">
        <v>362</v>
      </c>
      <c r="Z174" s="5">
        <v>706</v>
      </c>
      <c r="AA174" s="31">
        <f t="shared" si="41"/>
        <v>1180</v>
      </c>
      <c r="AB174" s="10">
        <f t="shared" si="29"/>
        <v>2.6538984662678446E-4</v>
      </c>
      <c r="AC174" s="10">
        <f t="shared" si="30"/>
        <v>3.1209134807647142E-4</v>
      </c>
      <c r="AD174" s="10">
        <f t="shared" si="31"/>
        <v>7.4956309747260683E-5</v>
      </c>
      <c r="AE174" s="10">
        <f t="shared" si="32"/>
        <v>6.5935307546626524E-5</v>
      </c>
      <c r="AF174" s="10">
        <f t="shared" si="33"/>
        <v>7.1493908860761337E-5</v>
      </c>
      <c r="AG174" s="10">
        <f t="shared" si="34"/>
        <v>6.150899311609188E-5</v>
      </c>
      <c r="AH174" s="10">
        <f t="shared" si="35"/>
        <v>6.8131757416661307E-5</v>
      </c>
      <c r="AI174" s="10">
        <f t="shared" si="36"/>
        <v>8.1881210661682025E-5</v>
      </c>
      <c r="AJ174" s="10">
        <f t="shared" si="37"/>
        <v>2.6261405841475029E-4</v>
      </c>
      <c r="AK174" s="10">
        <f t="shared" si="38"/>
        <v>1.1847551105949913E-3</v>
      </c>
      <c r="AL174" s="10">
        <f t="shared" si="39"/>
        <v>5.1544641784817182E-3</v>
      </c>
    </row>
    <row r="175" spans="1:38" x14ac:dyDescent="0.25">
      <c r="A175" s="5" t="s">
        <v>36</v>
      </c>
      <c r="B175" s="5">
        <v>2010</v>
      </c>
      <c r="C175" s="6" t="str">
        <f t="shared" si="28"/>
        <v>MA-2010</v>
      </c>
      <c r="D175" s="7">
        <v>6476616</v>
      </c>
      <c r="E175" s="7">
        <v>367201.01999999996</v>
      </c>
      <c r="F175" s="7">
        <v>796736.58400000003</v>
      </c>
      <c r="G175" s="7">
        <v>928069.52399999998</v>
      </c>
      <c r="H175" s="7">
        <v>827723.375</v>
      </c>
      <c r="I175" s="7">
        <v>931406.21899999992</v>
      </c>
      <c r="J175" s="7">
        <v>990184.18700000015</v>
      </c>
      <c r="K175" s="7">
        <v>755561.76800000004</v>
      </c>
      <c r="L175" s="7">
        <v>430182.69400000002</v>
      </c>
      <c r="M175" s="7">
        <v>306678.924</v>
      </c>
      <c r="N175" s="7">
        <v>137755.10800000001</v>
      </c>
      <c r="O175" s="20">
        <f t="shared" si="40"/>
        <v>874616.72600000002</v>
      </c>
      <c r="P175" s="5">
        <v>1698</v>
      </c>
      <c r="Q175" s="5">
        <v>120</v>
      </c>
      <c r="R175" s="5">
        <v>60</v>
      </c>
      <c r="S175" s="5">
        <v>60</v>
      </c>
      <c r="T175" s="5">
        <v>60</v>
      </c>
      <c r="U175" s="5">
        <v>60</v>
      </c>
      <c r="V175" s="5">
        <v>60</v>
      </c>
      <c r="W175" s="5">
        <v>67</v>
      </c>
      <c r="X175" s="5">
        <v>108</v>
      </c>
      <c r="Y175" s="5">
        <v>340</v>
      </c>
      <c r="Z175" s="5">
        <v>703</v>
      </c>
      <c r="AA175" s="31">
        <f t="shared" si="41"/>
        <v>1151</v>
      </c>
      <c r="AB175" s="10">
        <f t="shared" si="29"/>
        <v>2.6217395009986698E-4</v>
      </c>
      <c r="AC175" s="10">
        <f t="shared" si="30"/>
        <v>3.2679647785292104E-4</v>
      </c>
      <c r="AD175" s="10">
        <f t="shared" si="31"/>
        <v>7.5307198395197571E-5</v>
      </c>
      <c r="AE175" s="10">
        <f t="shared" si="32"/>
        <v>6.4650328933762077E-5</v>
      </c>
      <c r="AF175" s="10">
        <f t="shared" si="33"/>
        <v>7.2487985493945969E-5</v>
      </c>
      <c r="AG175" s="10">
        <f t="shared" si="34"/>
        <v>6.4418723835040238E-5</v>
      </c>
      <c r="AH175" s="10">
        <f t="shared" si="35"/>
        <v>6.0594787098937977E-5</v>
      </c>
      <c r="AI175" s="10">
        <f t="shared" si="36"/>
        <v>8.8675741464991646E-5</v>
      </c>
      <c r="AJ175" s="10">
        <f t="shared" si="37"/>
        <v>2.5105612454042608E-4</v>
      </c>
      <c r="AK175" s="10">
        <f t="shared" si="38"/>
        <v>1.108651339861881E-3</v>
      </c>
      <c r="AL175" s="10">
        <f t="shared" si="39"/>
        <v>5.1032590384960533E-3</v>
      </c>
    </row>
    <row r="176" spans="1:38" x14ac:dyDescent="0.25">
      <c r="A176" s="5" t="s">
        <v>36</v>
      </c>
      <c r="B176" s="5">
        <v>2011</v>
      </c>
      <c r="C176" s="6" t="str">
        <f t="shared" si="28"/>
        <v>MA-2011</v>
      </c>
      <c r="D176" s="7">
        <v>6511549</v>
      </c>
      <c r="E176" s="7">
        <v>366558.07400000002</v>
      </c>
      <c r="F176" s="7">
        <v>792131.49</v>
      </c>
      <c r="G176" s="7">
        <v>933865.69000000006</v>
      </c>
      <c r="H176" s="7">
        <v>836786.98199999996</v>
      </c>
      <c r="I176" s="7">
        <v>909779.67800000007</v>
      </c>
      <c r="J176" s="7">
        <v>998227.6889999999</v>
      </c>
      <c r="K176" s="7">
        <v>780760.66099999996</v>
      </c>
      <c r="L176" s="7">
        <v>445905.19900000008</v>
      </c>
      <c r="M176" s="7">
        <v>307181.51</v>
      </c>
      <c r="N176" s="7">
        <v>141603.03799999997</v>
      </c>
      <c r="O176" s="20">
        <f t="shared" si="40"/>
        <v>894689.74699999997</v>
      </c>
      <c r="P176" s="5">
        <v>1812</v>
      </c>
      <c r="Q176" s="5">
        <v>120</v>
      </c>
      <c r="R176" s="5">
        <v>60</v>
      </c>
      <c r="S176" s="5">
        <v>60</v>
      </c>
      <c r="T176" s="5">
        <v>60</v>
      </c>
      <c r="U176" s="5">
        <v>60</v>
      </c>
      <c r="V176" s="5">
        <v>60</v>
      </c>
      <c r="W176" s="5">
        <v>68</v>
      </c>
      <c r="X176" s="5">
        <v>108</v>
      </c>
      <c r="Y176" s="5">
        <v>318</v>
      </c>
      <c r="Z176" s="5">
        <v>838</v>
      </c>
      <c r="AA176" s="31">
        <f t="shared" si="41"/>
        <v>1264</v>
      </c>
      <c r="AB176" s="10">
        <f t="shared" si="29"/>
        <v>2.7827480066570947E-4</v>
      </c>
      <c r="AC176" s="10">
        <f t="shared" si="30"/>
        <v>3.2736968167286907E-4</v>
      </c>
      <c r="AD176" s="10">
        <f t="shared" si="31"/>
        <v>7.5745000366037713E-5</v>
      </c>
      <c r="AE176" s="10">
        <f t="shared" si="32"/>
        <v>6.4249067764766035E-5</v>
      </c>
      <c r="AF176" s="10">
        <f t="shared" si="33"/>
        <v>7.1702836313961685E-5</v>
      </c>
      <c r="AG176" s="10">
        <f t="shared" si="34"/>
        <v>6.5950033234310165E-5</v>
      </c>
      <c r="AH176" s="10">
        <f t="shared" si="35"/>
        <v>6.0106527459788795E-5</v>
      </c>
      <c r="AI176" s="10">
        <f t="shared" si="36"/>
        <v>8.7094552014064657E-5</v>
      </c>
      <c r="AJ176" s="10">
        <f t="shared" si="37"/>
        <v>2.4220394882635128E-4</v>
      </c>
      <c r="AK176" s="10">
        <f t="shared" si="38"/>
        <v>1.0352185585649344E-3</v>
      </c>
      <c r="AL176" s="10">
        <f t="shared" si="39"/>
        <v>5.9179521275525187E-3</v>
      </c>
    </row>
    <row r="177" spans="1:38" x14ac:dyDescent="0.25">
      <c r="A177" s="5" t="s">
        <v>36</v>
      </c>
      <c r="B177" s="5">
        <v>2012</v>
      </c>
      <c r="C177" s="6" t="str">
        <f t="shared" si="28"/>
        <v>MA-2012</v>
      </c>
      <c r="D177" s="7">
        <v>6544014</v>
      </c>
      <c r="E177" s="7">
        <v>366924.87400000007</v>
      </c>
      <c r="F177" s="7">
        <v>788154.40099999995</v>
      </c>
      <c r="G177" s="7">
        <v>935330.125</v>
      </c>
      <c r="H177" s="7">
        <v>851799.02499999991</v>
      </c>
      <c r="I177" s="7">
        <v>887334.43500000006</v>
      </c>
      <c r="J177" s="7">
        <v>1003879.643</v>
      </c>
      <c r="K177" s="7">
        <v>804376.93599999999</v>
      </c>
      <c r="L177" s="7">
        <v>463308.01299999998</v>
      </c>
      <c r="M177" s="7">
        <v>301728.52</v>
      </c>
      <c r="N177" s="7">
        <v>144422.84900000002</v>
      </c>
      <c r="O177" s="20">
        <f t="shared" si="40"/>
        <v>909459.3820000001</v>
      </c>
      <c r="P177" s="5">
        <v>1757</v>
      </c>
      <c r="Q177" s="5">
        <v>120</v>
      </c>
      <c r="R177" s="5">
        <v>60</v>
      </c>
      <c r="S177" s="5">
        <v>60</v>
      </c>
      <c r="T177" s="5">
        <v>60</v>
      </c>
      <c r="U177" s="5">
        <v>60</v>
      </c>
      <c r="V177" s="5">
        <v>60</v>
      </c>
      <c r="W177" s="5">
        <v>60</v>
      </c>
      <c r="X177" s="5">
        <v>126</v>
      </c>
      <c r="Y177" s="5">
        <v>329</v>
      </c>
      <c r="Z177" s="5">
        <v>762</v>
      </c>
      <c r="AA177" s="31">
        <f t="shared" si="41"/>
        <v>1217</v>
      </c>
      <c r="AB177" s="10">
        <f t="shared" si="29"/>
        <v>2.6848964565173608E-4</v>
      </c>
      <c r="AC177" s="10">
        <f t="shared" si="30"/>
        <v>3.2704242340354382E-4</v>
      </c>
      <c r="AD177" s="10">
        <f t="shared" si="31"/>
        <v>7.6127215586023234E-5</v>
      </c>
      <c r="AE177" s="10">
        <f t="shared" si="32"/>
        <v>6.4148473780848236E-5</v>
      </c>
      <c r="AF177" s="10">
        <f t="shared" si="33"/>
        <v>7.0439150831383036E-5</v>
      </c>
      <c r="AG177" s="10">
        <f t="shared" si="34"/>
        <v>6.761824812986098E-5</v>
      </c>
      <c r="AH177" s="10">
        <f t="shared" si="35"/>
        <v>5.9768121027631996E-5</v>
      </c>
      <c r="AI177" s="10">
        <f t="shared" si="36"/>
        <v>7.4591895061496401E-5</v>
      </c>
      <c r="AJ177" s="10">
        <f t="shared" si="37"/>
        <v>2.7195730802091696E-4</v>
      </c>
      <c r="AK177" s="10">
        <f t="shared" si="38"/>
        <v>1.0903841638834804E-3</v>
      </c>
      <c r="AL177" s="10">
        <f t="shared" si="39"/>
        <v>5.2761734398412254E-3</v>
      </c>
    </row>
    <row r="178" spans="1:38" x14ac:dyDescent="0.25">
      <c r="A178" s="5" t="s">
        <v>36</v>
      </c>
      <c r="B178" s="5">
        <v>2013</v>
      </c>
      <c r="C178" s="6" t="str">
        <f t="shared" si="28"/>
        <v>MA-2013</v>
      </c>
      <c r="D178" s="7">
        <v>6605058</v>
      </c>
      <c r="E178" s="7">
        <v>365746.65100000001</v>
      </c>
      <c r="F178" s="7">
        <v>786522.85700000008</v>
      </c>
      <c r="G178" s="7">
        <v>942758.26400000008</v>
      </c>
      <c r="H178" s="7">
        <v>873587.00299999991</v>
      </c>
      <c r="I178" s="7">
        <v>870888.93099999998</v>
      </c>
      <c r="J178" s="7">
        <v>1005792.901</v>
      </c>
      <c r="K178" s="7">
        <v>829644.92800000007</v>
      </c>
      <c r="L178" s="7">
        <v>486304.23700000002</v>
      </c>
      <c r="M178" s="7">
        <v>300782.68399999995</v>
      </c>
      <c r="N178" s="7">
        <v>148437.78499999997</v>
      </c>
      <c r="O178" s="20">
        <f t="shared" si="40"/>
        <v>935524.70600000001</v>
      </c>
      <c r="P178" s="5">
        <v>1962</v>
      </c>
      <c r="Q178" s="5">
        <v>120</v>
      </c>
      <c r="R178" s="5">
        <v>60</v>
      </c>
      <c r="S178" s="5">
        <v>60</v>
      </c>
      <c r="T178" s="5">
        <v>60</v>
      </c>
      <c r="U178" s="5">
        <v>60</v>
      </c>
      <c r="V178" s="5">
        <v>60</v>
      </c>
      <c r="W178" s="5">
        <v>84</v>
      </c>
      <c r="X178" s="5">
        <v>152</v>
      </c>
      <c r="Y178" s="5">
        <v>363</v>
      </c>
      <c r="Z178" s="5">
        <v>883</v>
      </c>
      <c r="AA178" s="31">
        <f t="shared" si="41"/>
        <v>1398</v>
      </c>
      <c r="AB178" s="10">
        <f t="shared" si="29"/>
        <v>2.9704508272296776E-4</v>
      </c>
      <c r="AC178" s="10">
        <f t="shared" si="30"/>
        <v>3.2809596389168303E-4</v>
      </c>
      <c r="AD178" s="10">
        <f t="shared" si="31"/>
        <v>7.6285132041623545E-5</v>
      </c>
      <c r="AE178" s="10">
        <f t="shared" si="32"/>
        <v>6.3643037978185254E-5</v>
      </c>
      <c r="AF178" s="10">
        <f t="shared" si="33"/>
        <v>6.8682340504097456E-5</v>
      </c>
      <c r="AG178" s="10">
        <f t="shared" si="34"/>
        <v>6.8895122976364942E-5</v>
      </c>
      <c r="AH178" s="10">
        <f t="shared" si="35"/>
        <v>5.9654427805511029E-5</v>
      </c>
      <c r="AI178" s="10">
        <f t="shared" si="36"/>
        <v>1.0124813298442775E-4</v>
      </c>
      <c r="AJ178" s="10">
        <f t="shared" si="37"/>
        <v>3.12561537480497E-4</v>
      </c>
      <c r="AK178" s="10">
        <f t="shared" si="38"/>
        <v>1.2068513890912684E-3</v>
      </c>
      <c r="AL178" s="10">
        <f t="shared" si="39"/>
        <v>5.9486201575966666E-3</v>
      </c>
    </row>
    <row r="179" spans="1:38" x14ac:dyDescent="0.25">
      <c r="A179" s="5" t="s">
        <v>36</v>
      </c>
      <c r="B179" s="5">
        <v>2014</v>
      </c>
      <c r="C179" s="6" t="str">
        <f t="shared" si="28"/>
        <v>MA-2014</v>
      </c>
      <c r="D179" s="7">
        <v>6657291</v>
      </c>
      <c r="E179" s="7">
        <v>365071.283</v>
      </c>
      <c r="F179" s="7">
        <v>783713.52899999998</v>
      </c>
      <c r="G179" s="7">
        <v>947482.60800000001</v>
      </c>
      <c r="H179" s="7">
        <v>892264.71699999995</v>
      </c>
      <c r="I179" s="7">
        <v>856747.29500000004</v>
      </c>
      <c r="J179" s="7">
        <v>1001890.7010000001</v>
      </c>
      <c r="K179" s="7">
        <v>850762.92300000007</v>
      </c>
      <c r="L179" s="7">
        <v>509930.47400000005</v>
      </c>
      <c r="M179" s="7">
        <v>299600.70699999994</v>
      </c>
      <c r="N179" s="7">
        <v>151002.726</v>
      </c>
      <c r="O179" s="20">
        <f t="shared" si="40"/>
        <v>960533.90700000001</v>
      </c>
      <c r="P179" s="5">
        <v>1772</v>
      </c>
      <c r="Q179" s="5">
        <v>120</v>
      </c>
      <c r="R179" s="5">
        <v>60</v>
      </c>
      <c r="S179" s="5">
        <v>60</v>
      </c>
      <c r="T179" s="5">
        <v>60</v>
      </c>
      <c r="U179" s="5">
        <v>60</v>
      </c>
      <c r="V179" s="5">
        <v>60</v>
      </c>
      <c r="W179" s="5">
        <v>104</v>
      </c>
      <c r="X179" s="5">
        <v>158</v>
      </c>
      <c r="Y179" s="5">
        <v>310</v>
      </c>
      <c r="Z179" s="5">
        <v>720</v>
      </c>
      <c r="AA179" s="31">
        <f t="shared" si="41"/>
        <v>1188</v>
      </c>
      <c r="AB179" s="10">
        <f t="shared" si="29"/>
        <v>2.6617433427500767E-4</v>
      </c>
      <c r="AC179" s="10">
        <f t="shared" si="30"/>
        <v>3.2870292895647999E-4</v>
      </c>
      <c r="AD179" s="10">
        <f t="shared" si="31"/>
        <v>7.655858649851125E-5</v>
      </c>
      <c r="AE179" s="10">
        <f t="shared" si="32"/>
        <v>6.3325700644417532E-5</v>
      </c>
      <c r="AF179" s="10">
        <f t="shared" si="33"/>
        <v>6.7244617944474882E-5</v>
      </c>
      <c r="AG179" s="10">
        <f t="shared" si="34"/>
        <v>7.0032319156607307E-5</v>
      </c>
      <c r="AH179" s="10">
        <f t="shared" si="35"/>
        <v>5.9886772020254524E-5</v>
      </c>
      <c r="AI179" s="10">
        <f t="shared" si="36"/>
        <v>1.2224322098249219E-4</v>
      </c>
      <c r="AJ179" s="10">
        <f t="shared" si="37"/>
        <v>3.098461614984791E-4</v>
      </c>
      <c r="AK179" s="10">
        <f t="shared" si="38"/>
        <v>1.0347105088774041E-3</v>
      </c>
      <c r="AL179" s="10">
        <f t="shared" si="39"/>
        <v>4.7681258416487132E-3</v>
      </c>
    </row>
    <row r="180" spans="1:38" x14ac:dyDescent="0.25">
      <c r="A180" s="5" t="s">
        <v>36</v>
      </c>
      <c r="B180" s="5">
        <v>2015</v>
      </c>
      <c r="C180" s="6" t="str">
        <f t="shared" si="28"/>
        <v>MA-2015</v>
      </c>
      <c r="D180" s="7">
        <v>6688538</v>
      </c>
      <c r="E180" s="7">
        <v>363716.66799999995</v>
      </c>
      <c r="F180" s="7">
        <v>776947.30599999987</v>
      </c>
      <c r="G180" s="7">
        <v>948497.68</v>
      </c>
      <c r="H180" s="7">
        <v>908255.66500000004</v>
      </c>
      <c r="I180" s="7">
        <v>847156.30299999996</v>
      </c>
      <c r="J180" s="7">
        <v>994198.30900000012</v>
      </c>
      <c r="K180" s="7">
        <v>865074.26399999997</v>
      </c>
      <c r="L180" s="7">
        <v>532939.72499999998</v>
      </c>
      <c r="M180" s="7">
        <v>293687.67</v>
      </c>
      <c r="N180" s="7">
        <v>153639.87100000001</v>
      </c>
      <c r="O180" s="20">
        <f t="shared" si="40"/>
        <v>980267.26600000006</v>
      </c>
      <c r="P180" s="5">
        <v>1941</v>
      </c>
      <c r="Q180" s="5">
        <v>120</v>
      </c>
      <c r="R180" s="5">
        <v>60</v>
      </c>
      <c r="S180" s="5">
        <v>60</v>
      </c>
      <c r="T180" s="5">
        <v>60</v>
      </c>
      <c r="U180" s="5">
        <v>60</v>
      </c>
      <c r="V180" s="5">
        <v>60</v>
      </c>
      <c r="W180" s="5">
        <v>85</v>
      </c>
      <c r="X180" s="5">
        <v>171</v>
      </c>
      <c r="Y180" s="5">
        <v>337</v>
      </c>
      <c r="Z180" s="5">
        <v>868</v>
      </c>
      <c r="AA180" s="31">
        <f t="shared" si="41"/>
        <v>1376</v>
      </c>
      <c r="AB180" s="10">
        <f t="shared" si="29"/>
        <v>2.9019794759333058E-4</v>
      </c>
      <c r="AC180" s="10">
        <f t="shared" si="30"/>
        <v>3.2992713988021032E-4</v>
      </c>
      <c r="AD180" s="10">
        <f t="shared" si="31"/>
        <v>7.722531442820913E-5</v>
      </c>
      <c r="AE180" s="10">
        <f t="shared" si="32"/>
        <v>6.3257930161726906E-5</v>
      </c>
      <c r="AF180" s="10">
        <f t="shared" si="33"/>
        <v>6.6060694485181102E-5</v>
      </c>
      <c r="AG180" s="10">
        <f t="shared" si="34"/>
        <v>7.0825182776217867E-5</v>
      </c>
      <c r="AH180" s="10">
        <f t="shared" si="35"/>
        <v>6.0350132822444778E-5</v>
      </c>
      <c r="AI180" s="10">
        <f t="shared" si="36"/>
        <v>9.8257460124833869E-5</v>
      </c>
      <c r="AJ180" s="10">
        <f t="shared" si="37"/>
        <v>3.2086180102262033E-4</v>
      </c>
      <c r="AK180" s="10">
        <f t="shared" si="38"/>
        <v>1.1474775226348454E-3</v>
      </c>
      <c r="AL180" s="10">
        <f t="shared" si="39"/>
        <v>5.6495751678937558E-3</v>
      </c>
    </row>
    <row r="181" spans="1:38" x14ac:dyDescent="0.25">
      <c r="A181" s="5" t="s">
        <v>36</v>
      </c>
      <c r="B181" s="5">
        <v>2016</v>
      </c>
      <c r="C181" s="6" t="str">
        <f t="shared" si="28"/>
        <v>MA-2016</v>
      </c>
      <c r="D181" s="7">
        <v>6741921</v>
      </c>
      <c r="E181" s="7">
        <v>363626.19200000004</v>
      </c>
      <c r="F181" s="7">
        <v>776585.07900000003</v>
      </c>
      <c r="G181" s="7">
        <v>953980.64700000011</v>
      </c>
      <c r="H181" s="7">
        <v>926165.804</v>
      </c>
      <c r="I181" s="7">
        <v>838652.9360000001</v>
      </c>
      <c r="J181" s="7">
        <v>984369.01400000008</v>
      </c>
      <c r="K181" s="7">
        <v>883741.99599999981</v>
      </c>
      <c r="L181" s="7">
        <v>560636.9389999999</v>
      </c>
      <c r="M181" s="7">
        <v>300953.40399999998</v>
      </c>
      <c r="N181" s="7">
        <v>155000.51</v>
      </c>
      <c r="O181" s="20">
        <f t="shared" si="40"/>
        <v>1016590.8529999999</v>
      </c>
      <c r="P181" s="5">
        <v>1663</v>
      </c>
      <c r="Q181" s="5">
        <v>120</v>
      </c>
      <c r="R181" s="5">
        <v>60</v>
      </c>
      <c r="S181" s="5">
        <v>60</v>
      </c>
      <c r="T181" s="5">
        <v>60</v>
      </c>
      <c r="U181" s="5">
        <v>60</v>
      </c>
      <c r="V181" s="5">
        <v>60</v>
      </c>
      <c r="W181" s="5">
        <v>72</v>
      </c>
      <c r="X181" s="5">
        <v>165</v>
      </c>
      <c r="Y181" s="5">
        <v>292</v>
      </c>
      <c r="Z181" s="5">
        <v>654</v>
      </c>
      <c r="AA181" s="31">
        <f t="shared" si="41"/>
        <v>1111</v>
      </c>
      <c r="AB181" s="10">
        <f t="shared" si="29"/>
        <v>2.4666560168830218E-4</v>
      </c>
      <c r="AC181" s="10">
        <f t="shared" si="30"/>
        <v>3.3000923101821002E-4</v>
      </c>
      <c r="AD181" s="10">
        <f t="shared" si="31"/>
        <v>7.7261335071311617E-5</v>
      </c>
      <c r="AE181" s="10">
        <f t="shared" si="32"/>
        <v>6.2894357646230107E-5</v>
      </c>
      <c r="AF181" s="10">
        <f t="shared" si="33"/>
        <v>6.4783216720879923E-5</v>
      </c>
      <c r="AG181" s="10">
        <f t="shared" si="34"/>
        <v>7.1543301673959673E-5</v>
      </c>
      <c r="AH181" s="10">
        <f t="shared" si="35"/>
        <v>6.0952751607030976E-5</v>
      </c>
      <c r="AI181" s="10">
        <f t="shared" si="36"/>
        <v>8.1471742121441536E-5</v>
      </c>
      <c r="AJ181" s="10">
        <f t="shared" si="37"/>
        <v>2.9430811372206076E-4</v>
      </c>
      <c r="AK181" s="10">
        <f t="shared" si="38"/>
        <v>9.7024986632149876E-4</v>
      </c>
      <c r="AL181" s="10">
        <f t="shared" si="39"/>
        <v>4.2193409557168549E-3</v>
      </c>
    </row>
    <row r="182" spans="1:38" x14ac:dyDescent="0.25">
      <c r="A182" s="5" t="s">
        <v>36</v>
      </c>
      <c r="B182" s="5">
        <v>2017</v>
      </c>
      <c r="C182" s="6" t="str">
        <f t="shared" si="28"/>
        <v>MA-2017</v>
      </c>
      <c r="D182" s="7">
        <v>6772044</v>
      </c>
      <c r="E182" s="7">
        <v>362100</v>
      </c>
      <c r="F182" s="7">
        <v>768074</v>
      </c>
      <c r="G182" s="7">
        <v>948061</v>
      </c>
      <c r="H182" s="7">
        <v>945243</v>
      </c>
      <c r="I182" s="7">
        <v>832945</v>
      </c>
      <c r="J182" s="7">
        <v>970659</v>
      </c>
      <c r="K182" s="7">
        <v>898870</v>
      </c>
      <c r="L182" s="7">
        <v>587061</v>
      </c>
      <c r="M182" s="7">
        <v>304237</v>
      </c>
      <c r="N182" s="7">
        <v>154794</v>
      </c>
      <c r="O182" s="20">
        <f t="shared" si="40"/>
        <v>1046092</v>
      </c>
      <c r="P182" s="5">
        <v>1865</v>
      </c>
      <c r="Q182" s="5">
        <v>120</v>
      </c>
      <c r="R182" s="5">
        <v>60</v>
      </c>
      <c r="S182" s="5">
        <v>60</v>
      </c>
      <c r="T182" s="5">
        <v>60</v>
      </c>
      <c r="U182" s="5">
        <v>60</v>
      </c>
      <c r="V182" s="5">
        <v>60</v>
      </c>
      <c r="W182" s="5">
        <v>83</v>
      </c>
      <c r="X182" s="5">
        <v>169</v>
      </c>
      <c r="Y182" s="5">
        <v>342</v>
      </c>
      <c r="Z182" s="5">
        <v>791</v>
      </c>
      <c r="AA182" s="31">
        <f t="shared" si="41"/>
        <v>1302</v>
      </c>
      <c r="AB182" s="10">
        <f t="shared" si="29"/>
        <v>2.7539691118368397E-4</v>
      </c>
      <c r="AC182" s="10">
        <f t="shared" si="30"/>
        <v>3.3140016570008286E-4</v>
      </c>
      <c r="AD182" s="10">
        <f t="shared" si="31"/>
        <v>7.8117473055981592E-5</v>
      </c>
      <c r="AE182" s="10">
        <f t="shared" si="32"/>
        <v>6.3287066971429059E-5</v>
      </c>
      <c r="AF182" s="10">
        <f t="shared" si="33"/>
        <v>6.34757411586227E-5</v>
      </c>
      <c r="AG182" s="10">
        <f t="shared" si="34"/>
        <v>7.2033567642521413E-5</v>
      </c>
      <c r="AH182" s="10">
        <f t="shared" si="35"/>
        <v>6.1813675039328945E-5</v>
      </c>
      <c r="AI182" s="10">
        <f t="shared" si="36"/>
        <v>9.2338157909375106E-5</v>
      </c>
      <c r="AJ182" s="10">
        <f t="shared" si="37"/>
        <v>2.8787468423213262E-4</v>
      </c>
      <c r="AK182" s="10">
        <f t="shared" si="38"/>
        <v>1.1241236273037138E-3</v>
      </c>
      <c r="AL182" s="10">
        <f t="shared" si="39"/>
        <v>5.1100171841285836E-3</v>
      </c>
    </row>
    <row r="183" spans="1:38" x14ac:dyDescent="0.25">
      <c r="A183" s="5" t="s">
        <v>37</v>
      </c>
      <c r="B183" s="5">
        <v>2009</v>
      </c>
      <c r="C183" s="6" t="str">
        <f t="shared" si="28"/>
        <v>MD-2009</v>
      </c>
      <c r="D183" s="7">
        <v>5637418</v>
      </c>
      <c r="E183" s="7">
        <v>376457.23900000006</v>
      </c>
      <c r="F183" s="7">
        <v>744541.28700000001</v>
      </c>
      <c r="G183" s="7">
        <v>777087.99100000004</v>
      </c>
      <c r="H183" s="7">
        <v>737196.44499999995</v>
      </c>
      <c r="I183" s="7">
        <v>845033.71900000004</v>
      </c>
      <c r="J183" s="7">
        <v>866535.84199999995</v>
      </c>
      <c r="K183" s="7">
        <v>626576.63299999991</v>
      </c>
      <c r="L183" s="7">
        <v>353991.51100000006</v>
      </c>
      <c r="M183" s="7">
        <v>224763.68699999998</v>
      </c>
      <c r="N183" s="7">
        <v>84359.325000000012</v>
      </c>
      <c r="O183" s="20">
        <f t="shared" si="40"/>
        <v>663114.52300000004</v>
      </c>
      <c r="P183" s="5">
        <v>1304</v>
      </c>
      <c r="Q183" s="5">
        <v>120</v>
      </c>
      <c r="R183" s="5">
        <v>60</v>
      </c>
      <c r="S183" s="5">
        <v>60</v>
      </c>
      <c r="T183" s="5">
        <v>60</v>
      </c>
      <c r="U183" s="5">
        <v>60</v>
      </c>
      <c r="V183" s="5">
        <v>72</v>
      </c>
      <c r="W183" s="5">
        <v>65</v>
      </c>
      <c r="X183" s="5">
        <v>65</v>
      </c>
      <c r="Y183" s="5">
        <v>284</v>
      </c>
      <c r="Z183" s="5">
        <v>398</v>
      </c>
      <c r="AA183" s="31">
        <f t="shared" si="41"/>
        <v>747</v>
      </c>
      <c r="AB183" s="10">
        <f t="shared" si="29"/>
        <v>2.3131156852303661E-4</v>
      </c>
      <c r="AC183" s="10">
        <f t="shared" si="30"/>
        <v>3.1876130292715659E-4</v>
      </c>
      <c r="AD183" s="10">
        <f t="shared" si="31"/>
        <v>8.058653166402577E-5</v>
      </c>
      <c r="AE183" s="10">
        <f t="shared" si="32"/>
        <v>7.7211333458890115E-5</v>
      </c>
      <c r="AF183" s="10">
        <f t="shared" si="33"/>
        <v>8.1389432093639572E-5</v>
      </c>
      <c r="AG183" s="10">
        <f t="shared" si="34"/>
        <v>7.1003083842622377E-5</v>
      </c>
      <c r="AH183" s="10">
        <f t="shared" si="35"/>
        <v>8.3089465559579254E-5</v>
      </c>
      <c r="AI183" s="10">
        <f t="shared" si="36"/>
        <v>1.0373830841534113E-4</v>
      </c>
      <c r="AJ183" s="10">
        <f t="shared" si="37"/>
        <v>1.8362022246347029E-4</v>
      </c>
      <c r="AK183" s="10">
        <f t="shared" si="38"/>
        <v>1.2635493027839504E-3</v>
      </c>
      <c r="AL183" s="10">
        <f t="shared" si="39"/>
        <v>4.7179135205266277E-3</v>
      </c>
    </row>
    <row r="184" spans="1:38" x14ac:dyDescent="0.25">
      <c r="A184" s="5" t="s">
        <v>37</v>
      </c>
      <c r="B184" s="5">
        <v>2010</v>
      </c>
      <c r="C184" s="6" t="str">
        <f t="shared" si="28"/>
        <v>MD-2010</v>
      </c>
      <c r="D184" s="7">
        <v>5696345</v>
      </c>
      <c r="E184" s="7">
        <v>365794.34299999999</v>
      </c>
      <c r="F184" s="7">
        <v>748715.91799999995</v>
      </c>
      <c r="G184" s="7">
        <v>794226.75800000015</v>
      </c>
      <c r="H184" s="7">
        <v>742006.57700000005</v>
      </c>
      <c r="I184" s="7">
        <v>832315.12</v>
      </c>
      <c r="J184" s="7">
        <v>880994.43099999987</v>
      </c>
      <c r="K184" s="7">
        <v>655731.91899999999</v>
      </c>
      <c r="L184" s="7">
        <v>362631.32799999998</v>
      </c>
      <c r="M184" s="7">
        <v>224595.25400000002</v>
      </c>
      <c r="N184" s="7">
        <v>89221.076000000001</v>
      </c>
      <c r="O184" s="20">
        <f t="shared" si="40"/>
        <v>676447.65799999994</v>
      </c>
      <c r="P184" s="5">
        <v>1314</v>
      </c>
      <c r="Q184" s="5">
        <v>120</v>
      </c>
      <c r="R184" s="5">
        <v>60</v>
      </c>
      <c r="S184" s="5">
        <v>60</v>
      </c>
      <c r="T184" s="5">
        <v>60</v>
      </c>
      <c r="U184" s="5">
        <v>60</v>
      </c>
      <c r="V184" s="5">
        <v>60</v>
      </c>
      <c r="W184" s="5">
        <v>68</v>
      </c>
      <c r="X184" s="5">
        <v>102</v>
      </c>
      <c r="Y184" s="5">
        <v>252</v>
      </c>
      <c r="Z184" s="5">
        <v>412</v>
      </c>
      <c r="AA184" s="31">
        <f t="shared" si="41"/>
        <v>766</v>
      </c>
      <c r="AB184" s="10">
        <f t="shared" si="29"/>
        <v>2.3067423058118847E-4</v>
      </c>
      <c r="AC184" s="10">
        <f t="shared" si="30"/>
        <v>3.2805318697889214E-4</v>
      </c>
      <c r="AD184" s="10">
        <f t="shared" si="31"/>
        <v>8.0137203654323801E-5</v>
      </c>
      <c r="AE184" s="10">
        <f t="shared" si="32"/>
        <v>7.5545175726753836E-5</v>
      </c>
      <c r="AF184" s="10">
        <f t="shared" si="33"/>
        <v>8.0861816943167069E-5</v>
      </c>
      <c r="AG184" s="10">
        <f t="shared" si="34"/>
        <v>7.2088081254609437E-5</v>
      </c>
      <c r="AH184" s="10">
        <f t="shared" si="35"/>
        <v>6.8104857293927671E-5</v>
      </c>
      <c r="AI184" s="10">
        <f t="shared" si="36"/>
        <v>1.0370091500761609E-4</v>
      </c>
      <c r="AJ184" s="10">
        <f t="shared" si="37"/>
        <v>2.8127740800155027E-4</v>
      </c>
      <c r="AK184" s="10">
        <f t="shared" si="38"/>
        <v>1.1220183664254989E-3</v>
      </c>
      <c r="AL184" s="10">
        <f t="shared" si="39"/>
        <v>4.6177430095104433E-3</v>
      </c>
    </row>
    <row r="185" spans="1:38" x14ac:dyDescent="0.25">
      <c r="A185" s="5" t="s">
        <v>37</v>
      </c>
      <c r="B185" s="5">
        <v>2011</v>
      </c>
      <c r="C185" s="6" t="str">
        <f t="shared" si="28"/>
        <v>MD-2011</v>
      </c>
      <c r="D185" s="7">
        <v>5704065</v>
      </c>
      <c r="E185" s="7">
        <v>362843.81699999998</v>
      </c>
      <c r="F185" s="7">
        <v>740275.91299999994</v>
      </c>
      <c r="G185" s="7">
        <v>792701.52</v>
      </c>
      <c r="H185" s="7">
        <v>746442.95799999998</v>
      </c>
      <c r="I185" s="7">
        <v>812011.179</v>
      </c>
      <c r="J185" s="7">
        <v>884875.95500000019</v>
      </c>
      <c r="K185" s="7">
        <v>672406.82400000002</v>
      </c>
      <c r="L185" s="7">
        <v>373862.88899999997</v>
      </c>
      <c r="M185" s="7">
        <v>225387.41899999999</v>
      </c>
      <c r="N185" s="7">
        <v>92728.934000000023</v>
      </c>
      <c r="O185" s="20">
        <f t="shared" si="40"/>
        <v>691979.24199999997</v>
      </c>
      <c r="P185" s="5">
        <v>1422</v>
      </c>
      <c r="Q185" s="5">
        <v>120</v>
      </c>
      <c r="R185" s="5">
        <v>60</v>
      </c>
      <c r="S185" s="5">
        <v>60</v>
      </c>
      <c r="T185" s="5">
        <v>60</v>
      </c>
      <c r="U185" s="5">
        <v>60</v>
      </c>
      <c r="V185" s="5">
        <v>60</v>
      </c>
      <c r="W185" s="5">
        <v>75</v>
      </c>
      <c r="X185" s="5">
        <v>131</v>
      </c>
      <c r="Y185" s="5">
        <v>279</v>
      </c>
      <c r="Z185" s="5">
        <v>457</v>
      </c>
      <c r="AA185" s="31">
        <f t="shared" si="41"/>
        <v>867</v>
      </c>
      <c r="AB185" s="10">
        <f t="shared" si="29"/>
        <v>2.4929589687354545E-4</v>
      </c>
      <c r="AC185" s="10">
        <f t="shared" si="30"/>
        <v>3.3072080707386011E-4</v>
      </c>
      <c r="AD185" s="10">
        <f t="shared" si="31"/>
        <v>8.105086082950805E-5</v>
      </c>
      <c r="AE185" s="10">
        <f t="shared" si="32"/>
        <v>7.5690532295182177E-5</v>
      </c>
      <c r="AF185" s="10">
        <f t="shared" si="33"/>
        <v>8.0381225861869546E-5</v>
      </c>
      <c r="AG185" s="10">
        <f t="shared" si="34"/>
        <v>7.3890608345922789E-5</v>
      </c>
      <c r="AH185" s="10">
        <f t="shared" si="35"/>
        <v>6.7806114134946727E-5</v>
      </c>
      <c r="AI185" s="10">
        <f t="shared" si="36"/>
        <v>1.1153961756937791E-4</v>
      </c>
      <c r="AJ185" s="10">
        <f t="shared" si="37"/>
        <v>3.5039583722897943E-4</v>
      </c>
      <c r="AK185" s="10">
        <f t="shared" si="38"/>
        <v>1.2378685608889289E-3</v>
      </c>
      <c r="AL185" s="10">
        <f t="shared" si="39"/>
        <v>4.9283430779005818E-3</v>
      </c>
    </row>
    <row r="186" spans="1:38" x14ac:dyDescent="0.25">
      <c r="A186" s="5" t="s">
        <v>37</v>
      </c>
      <c r="B186" s="5">
        <v>2012</v>
      </c>
      <c r="C186" s="6" t="str">
        <f t="shared" si="28"/>
        <v>MD-2012</v>
      </c>
      <c r="D186" s="7">
        <v>5785496</v>
      </c>
      <c r="E186" s="7">
        <v>365907.95699999994</v>
      </c>
      <c r="F186" s="7">
        <v>743555.66899999999</v>
      </c>
      <c r="G186" s="7">
        <v>800618.59400000004</v>
      </c>
      <c r="H186" s="7">
        <v>765833.20299999998</v>
      </c>
      <c r="I186" s="7">
        <v>799053.04899999988</v>
      </c>
      <c r="J186" s="7">
        <v>894068.85800000024</v>
      </c>
      <c r="K186" s="7">
        <v>698046.43099999987</v>
      </c>
      <c r="L186" s="7">
        <v>392613.01400000002</v>
      </c>
      <c r="M186" s="7">
        <v>225661.41000000006</v>
      </c>
      <c r="N186" s="7">
        <v>98018.225000000006</v>
      </c>
      <c r="O186" s="20">
        <f t="shared" si="40"/>
        <v>716292.64900000009</v>
      </c>
      <c r="P186" s="5">
        <v>1338</v>
      </c>
      <c r="Q186" s="5">
        <v>120</v>
      </c>
      <c r="R186" s="5">
        <v>60</v>
      </c>
      <c r="S186" s="5">
        <v>60</v>
      </c>
      <c r="T186" s="5">
        <v>60</v>
      </c>
      <c r="U186" s="5">
        <v>60</v>
      </c>
      <c r="V186" s="5">
        <v>60</v>
      </c>
      <c r="W186" s="5">
        <v>66</v>
      </c>
      <c r="X186" s="5">
        <v>92</v>
      </c>
      <c r="Y186" s="5">
        <v>250</v>
      </c>
      <c r="Z186" s="5">
        <v>450</v>
      </c>
      <c r="AA186" s="31">
        <f t="shared" si="41"/>
        <v>792</v>
      </c>
      <c r="AB186" s="10">
        <f t="shared" si="29"/>
        <v>2.3126798462914849E-4</v>
      </c>
      <c r="AC186" s="10">
        <f t="shared" si="30"/>
        <v>3.2795132684146583E-4</v>
      </c>
      <c r="AD186" s="10">
        <f t="shared" si="31"/>
        <v>8.0693352900790006E-5</v>
      </c>
      <c r="AE186" s="10">
        <f t="shared" si="32"/>
        <v>7.4942051620649719E-5</v>
      </c>
      <c r="AF186" s="10">
        <f t="shared" si="33"/>
        <v>7.834604162494115E-5</v>
      </c>
      <c r="AG186" s="10">
        <f t="shared" si="34"/>
        <v>7.5088881864713357E-5</v>
      </c>
      <c r="AH186" s="10">
        <f t="shared" si="35"/>
        <v>6.7108925071182805E-5</v>
      </c>
      <c r="AI186" s="10">
        <f t="shared" si="36"/>
        <v>9.4549584481723415E-5</v>
      </c>
      <c r="AJ186" s="10">
        <f t="shared" si="37"/>
        <v>2.3432743368002567E-4</v>
      </c>
      <c r="AK186" s="10">
        <f t="shared" si="38"/>
        <v>1.107854462134221E-3</v>
      </c>
      <c r="AL186" s="10">
        <f t="shared" si="39"/>
        <v>4.5909829524050242E-3</v>
      </c>
    </row>
    <row r="187" spans="1:38" x14ac:dyDescent="0.25">
      <c r="A187" s="5" t="s">
        <v>37</v>
      </c>
      <c r="B187" s="5">
        <v>2013</v>
      </c>
      <c r="C187" s="6" t="str">
        <f t="shared" si="28"/>
        <v>MD-2013</v>
      </c>
      <c r="D187" s="7">
        <v>5801682</v>
      </c>
      <c r="E187" s="7">
        <v>364820.08800000005</v>
      </c>
      <c r="F187" s="7">
        <v>741738.6320000001</v>
      </c>
      <c r="G187" s="7">
        <v>796374.05200000014</v>
      </c>
      <c r="H187" s="7">
        <v>780147.39100000018</v>
      </c>
      <c r="I187" s="7">
        <v>781572.67099999986</v>
      </c>
      <c r="J187" s="7">
        <v>891723.80900000001</v>
      </c>
      <c r="K187" s="7">
        <v>714193.32599999988</v>
      </c>
      <c r="L187" s="7">
        <v>408910.84399999992</v>
      </c>
      <c r="M187" s="7">
        <v>224541.05300000001</v>
      </c>
      <c r="N187" s="7">
        <v>100625.353</v>
      </c>
      <c r="O187" s="20">
        <f t="shared" si="40"/>
        <v>734077.24999999988</v>
      </c>
      <c r="P187" s="5">
        <v>1483</v>
      </c>
      <c r="Q187" s="5">
        <v>120</v>
      </c>
      <c r="R187" s="5">
        <v>60</v>
      </c>
      <c r="S187" s="5">
        <v>60</v>
      </c>
      <c r="T187" s="5">
        <v>60</v>
      </c>
      <c r="U187" s="5">
        <v>60</v>
      </c>
      <c r="V187" s="5">
        <v>60</v>
      </c>
      <c r="W187" s="5">
        <v>83</v>
      </c>
      <c r="X187" s="5">
        <v>132</v>
      </c>
      <c r="Y187" s="5">
        <v>275</v>
      </c>
      <c r="Z187" s="5">
        <v>513</v>
      </c>
      <c r="AA187" s="31">
        <f t="shared" si="41"/>
        <v>920</v>
      </c>
      <c r="AB187" s="10">
        <f t="shared" si="29"/>
        <v>2.556155266696796E-4</v>
      </c>
      <c r="AC187" s="10">
        <f t="shared" si="30"/>
        <v>3.2892925567190801E-4</v>
      </c>
      <c r="AD187" s="10">
        <f t="shared" si="31"/>
        <v>8.0891027393595417E-5</v>
      </c>
      <c r="AE187" s="10">
        <f t="shared" si="32"/>
        <v>7.5341480362547004E-5</v>
      </c>
      <c r="AF187" s="10">
        <f t="shared" si="33"/>
        <v>7.6908544067668348E-5</v>
      </c>
      <c r="AG187" s="10">
        <f t="shared" si="34"/>
        <v>7.6768293245504249E-5</v>
      </c>
      <c r="AH187" s="10">
        <f t="shared" si="35"/>
        <v>6.728540765025149E-5</v>
      </c>
      <c r="AI187" s="10">
        <f t="shared" si="36"/>
        <v>1.1621503167057041E-4</v>
      </c>
      <c r="AJ187" s="10">
        <f t="shared" si="37"/>
        <v>3.2280875388083379E-4</v>
      </c>
      <c r="AK187" s="10">
        <f t="shared" si="38"/>
        <v>1.2247203632736149E-3</v>
      </c>
      <c r="AL187" s="10">
        <f t="shared" si="39"/>
        <v>5.098118761382134E-3</v>
      </c>
    </row>
    <row r="188" spans="1:38" x14ac:dyDescent="0.25">
      <c r="A188" s="5" t="s">
        <v>37</v>
      </c>
      <c r="B188" s="5">
        <v>2014</v>
      </c>
      <c r="C188" s="6" t="str">
        <f t="shared" si="28"/>
        <v>MD-2014</v>
      </c>
      <c r="D188" s="7">
        <v>5887776</v>
      </c>
      <c r="E188" s="7">
        <v>366246.83200000011</v>
      </c>
      <c r="F188" s="7">
        <v>749332.8139999999</v>
      </c>
      <c r="G188" s="7">
        <v>799133.80300000007</v>
      </c>
      <c r="H188" s="7">
        <v>800585.27400000021</v>
      </c>
      <c r="I188" s="7">
        <v>777713.103</v>
      </c>
      <c r="J188" s="7">
        <v>891885.09199999983</v>
      </c>
      <c r="K188" s="7">
        <v>735679.87899999996</v>
      </c>
      <c r="L188" s="7">
        <v>431084.08500000002</v>
      </c>
      <c r="M188" s="7">
        <v>229181.16</v>
      </c>
      <c r="N188" s="7">
        <v>103575.16099999999</v>
      </c>
      <c r="O188" s="20">
        <f t="shared" si="40"/>
        <v>763840.40599999996</v>
      </c>
      <c r="P188" s="5">
        <v>1385</v>
      </c>
      <c r="Q188" s="5">
        <v>120</v>
      </c>
      <c r="R188" s="5">
        <v>60</v>
      </c>
      <c r="S188" s="5">
        <v>60</v>
      </c>
      <c r="T188" s="5">
        <v>60</v>
      </c>
      <c r="U188" s="5">
        <v>60</v>
      </c>
      <c r="V188" s="5">
        <v>70</v>
      </c>
      <c r="W188" s="5">
        <v>83</v>
      </c>
      <c r="X188" s="5">
        <v>152</v>
      </c>
      <c r="Y188" s="5">
        <v>242</v>
      </c>
      <c r="Z188" s="5">
        <v>418</v>
      </c>
      <c r="AA188" s="31">
        <f t="shared" si="41"/>
        <v>812</v>
      </c>
      <c r="AB188" s="10">
        <f t="shared" si="29"/>
        <v>2.352331338692233E-4</v>
      </c>
      <c r="AC188" s="10">
        <f t="shared" si="30"/>
        <v>3.2764788529283435E-4</v>
      </c>
      <c r="AD188" s="10">
        <f t="shared" si="31"/>
        <v>8.0071229871430674E-5</v>
      </c>
      <c r="AE188" s="10">
        <f t="shared" si="32"/>
        <v>7.5081293989512281E-5</v>
      </c>
      <c r="AF188" s="10">
        <f t="shared" si="33"/>
        <v>7.494517067522277E-5</v>
      </c>
      <c r="AG188" s="10">
        <f t="shared" si="34"/>
        <v>7.71492723583442E-5</v>
      </c>
      <c r="AH188" s="10">
        <f t="shared" si="35"/>
        <v>7.8485446867408804E-5</v>
      </c>
      <c r="AI188" s="10">
        <f t="shared" si="36"/>
        <v>1.1282081020459716E-4</v>
      </c>
      <c r="AJ188" s="10">
        <f t="shared" si="37"/>
        <v>3.5259942384558221E-4</v>
      </c>
      <c r="AK188" s="10">
        <f t="shared" si="38"/>
        <v>1.0559332189434768E-3</v>
      </c>
      <c r="AL188" s="10">
        <f t="shared" si="39"/>
        <v>4.0357166328710802E-3</v>
      </c>
    </row>
    <row r="189" spans="1:38" x14ac:dyDescent="0.25">
      <c r="A189" s="5" t="s">
        <v>37</v>
      </c>
      <c r="B189" s="5">
        <v>2015</v>
      </c>
      <c r="C189" s="6" t="str">
        <f t="shared" si="28"/>
        <v>MD-2015</v>
      </c>
      <c r="D189" s="7">
        <v>5930195</v>
      </c>
      <c r="E189" s="7">
        <v>367816.799</v>
      </c>
      <c r="F189" s="7">
        <v>750782.44400000002</v>
      </c>
      <c r="G189" s="7">
        <v>798649.66200000013</v>
      </c>
      <c r="H189" s="7">
        <v>812819.4310000001</v>
      </c>
      <c r="I189" s="7">
        <v>775005.26300000004</v>
      </c>
      <c r="J189" s="7">
        <v>889319.08199999994</v>
      </c>
      <c r="K189" s="7">
        <v>752889.7649999999</v>
      </c>
      <c r="L189" s="7">
        <v>450932.39799999999</v>
      </c>
      <c r="M189" s="7">
        <v>229863.69899999996</v>
      </c>
      <c r="N189" s="7">
        <v>105434.622</v>
      </c>
      <c r="O189" s="20">
        <f t="shared" si="40"/>
        <v>786230.71899999992</v>
      </c>
      <c r="P189" s="5">
        <v>1553</v>
      </c>
      <c r="Q189" s="5">
        <v>120</v>
      </c>
      <c r="R189" s="5">
        <v>60</v>
      </c>
      <c r="S189" s="5">
        <v>60</v>
      </c>
      <c r="T189" s="5">
        <v>60</v>
      </c>
      <c r="U189" s="5">
        <v>60</v>
      </c>
      <c r="V189" s="5">
        <v>60</v>
      </c>
      <c r="W189" s="5">
        <v>75</v>
      </c>
      <c r="X189" s="5">
        <v>175</v>
      </c>
      <c r="Y189" s="5">
        <v>305</v>
      </c>
      <c r="Z189" s="5">
        <v>518</v>
      </c>
      <c r="AA189" s="31">
        <f t="shared" si="41"/>
        <v>998</v>
      </c>
      <c r="AB189" s="10">
        <f t="shared" si="29"/>
        <v>2.6188008994645201E-4</v>
      </c>
      <c r="AC189" s="10">
        <f t="shared" si="30"/>
        <v>3.2624937285694771E-4</v>
      </c>
      <c r="AD189" s="10">
        <f t="shared" si="31"/>
        <v>7.9916626287015303E-5</v>
      </c>
      <c r="AE189" s="10">
        <f t="shared" si="32"/>
        <v>7.5126808229964535E-5</v>
      </c>
      <c r="AF189" s="10">
        <f t="shared" si="33"/>
        <v>7.3817132946960747E-5</v>
      </c>
      <c r="AG189" s="10">
        <f t="shared" si="34"/>
        <v>7.7418829089938708E-5</v>
      </c>
      <c r="AH189" s="10">
        <f t="shared" si="35"/>
        <v>6.7467348013117303E-5</v>
      </c>
      <c r="AI189" s="10">
        <f t="shared" si="36"/>
        <v>9.9616176878164909E-5</v>
      </c>
      <c r="AJ189" s="10">
        <f t="shared" si="37"/>
        <v>3.8808477895172216E-4</v>
      </c>
      <c r="AK189" s="10">
        <f t="shared" si="38"/>
        <v>1.3268732789338783E-3</v>
      </c>
      <c r="AL189" s="10">
        <f t="shared" si="39"/>
        <v>4.9129971746851809E-3</v>
      </c>
    </row>
    <row r="190" spans="1:38" x14ac:dyDescent="0.25">
      <c r="A190" s="5" t="s">
        <v>37</v>
      </c>
      <c r="B190" s="5">
        <v>2016</v>
      </c>
      <c r="C190" s="6" t="str">
        <f t="shared" si="28"/>
        <v>MD-2016</v>
      </c>
      <c r="D190" s="7">
        <v>5878915</v>
      </c>
      <c r="E190" s="7">
        <v>362932.74400000006</v>
      </c>
      <c r="F190" s="7">
        <v>738769.47300000011</v>
      </c>
      <c r="G190" s="7">
        <v>780193.13300000003</v>
      </c>
      <c r="H190" s="7">
        <v>811908.64799999981</v>
      </c>
      <c r="I190" s="7">
        <v>759872.48199999996</v>
      </c>
      <c r="J190" s="7">
        <v>865385.66200000001</v>
      </c>
      <c r="K190" s="7">
        <v>755914.01099999994</v>
      </c>
      <c r="L190" s="7">
        <v>467880.52399999998</v>
      </c>
      <c r="M190" s="7">
        <v>230968.10300000003</v>
      </c>
      <c r="N190" s="7">
        <v>105973.87500000001</v>
      </c>
      <c r="O190" s="20">
        <f t="shared" si="40"/>
        <v>804822.50199999998</v>
      </c>
      <c r="P190" s="5">
        <v>1411</v>
      </c>
      <c r="Q190" s="5">
        <v>120</v>
      </c>
      <c r="R190" s="5">
        <v>60</v>
      </c>
      <c r="S190" s="5">
        <v>60</v>
      </c>
      <c r="T190" s="5">
        <v>60</v>
      </c>
      <c r="U190" s="5">
        <v>60</v>
      </c>
      <c r="V190" s="5">
        <v>66</v>
      </c>
      <c r="W190" s="5">
        <v>77</v>
      </c>
      <c r="X190" s="5">
        <v>154</v>
      </c>
      <c r="Y190" s="5">
        <v>254</v>
      </c>
      <c r="Z190" s="5">
        <v>440</v>
      </c>
      <c r="AA190" s="31">
        <f t="shared" si="41"/>
        <v>848</v>
      </c>
      <c r="AB190" s="10">
        <f t="shared" si="29"/>
        <v>2.40010274004642E-4</v>
      </c>
      <c r="AC190" s="10">
        <f t="shared" si="30"/>
        <v>3.3063977275084327E-4</v>
      </c>
      <c r="AD190" s="10">
        <f t="shared" si="31"/>
        <v>8.1216133303872975E-5</v>
      </c>
      <c r="AE190" s="10">
        <f t="shared" si="32"/>
        <v>7.6904034991038557E-5</v>
      </c>
      <c r="AF190" s="10">
        <f t="shared" si="33"/>
        <v>7.3899939540981478E-5</v>
      </c>
      <c r="AG190" s="10">
        <f t="shared" si="34"/>
        <v>7.8960616973625323E-5</v>
      </c>
      <c r="AH190" s="10">
        <f t="shared" si="35"/>
        <v>7.6266574428176742E-5</v>
      </c>
      <c r="AI190" s="10">
        <f t="shared" si="36"/>
        <v>1.0186343800948545E-4</v>
      </c>
      <c r="AJ190" s="10">
        <f t="shared" si="37"/>
        <v>3.2914385639185105E-4</v>
      </c>
      <c r="AK190" s="10">
        <f t="shared" si="38"/>
        <v>1.0997189512354439E-3</v>
      </c>
      <c r="AL190" s="10">
        <f t="shared" si="39"/>
        <v>4.1519666993398135E-3</v>
      </c>
    </row>
    <row r="191" spans="1:38" x14ac:dyDescent="0.25">
      <c r="A191" s="5" t="s">
        <v>37</v>
      </c>
      <c r="B191" s="5">
        <v>2017</v>
      </c>
      <c r="C191" s="6" t="str">
        <f t="shared" si="28"/>
        <v>MD-2017</v>
      </c>
      <c r="D191" s="7">
        <v>5921207</v>
      </c>
      <c r="E191" s="7">
        <v>363031</v>
      </c>
      <c r="F191" s="7">
        <v>741392</v>
      </c>
      <c r="G191" s="7">
        <v>772879</v>
      </c>
      <c r="H191" s="7">
        <v>818802</v>
      </c>
      <c r="I191" s="7">
        <v>759833</v>
      </c>
      <c r="J191" s="7">
        <v>857032</v>
      </c>
      <c r="K191" s="7">
        <v>771764</v>
      </c>
      <c r="L191" s="7">
        <v>489182</v>
      </c>
      <c r="M191" s="7">
        <v>240311</v>
      </c>
      <c r="N191" s="7">
        <v>106981</v>
      </c>
      <c r="O191" s="20">
        <f t="shared" si="40"/>
        <v>836474</v>
      </c>
      <c r="P191" s="5">
        <v>1387</v>
      </c>
      <c r="Q191" s="5">
        <v>120</v>
      </c>
      <c r="R191" s="5">
        <v>60</v>
      </c>
      <c r="S191" s="5">
        <v>60</v>
      </c>
      <c r="T191" s="5">
        <v>60</v>
      </c>
      <c r="U191" s="5">
        <v>60</v>
      </c>
      <c r="V191" s="5">
        <v>60</v>
      </c>
      <c r="W191" s="5">
        <v>70</v>
      </c>
      <c r="X191" s="5">
        <v>160</v>
      </c>
      <c r="Y191" s="5">
        <v>235</v>
      </c>
      <c r="Z191" s="5">
        <v>442</v>
      </c>
      <c r="AA191" s="31">
        <f t="shared" si="41"/>
        <v>837</v>
      </c>
      <c r="AB191" s="10">
        <f t="shared" si="29"/>
        <v>2.3424278191929449E-4</v>
      </c>
      <c r="AC191" s="10">
        <f t="shared" si="30"/>
        <v>3.3055028358459747E-4</v>
      </c>
      <c r="AD191" s="10">
        <f t="shared" si="31"/>
        <v>8.0928847357403369E-5</v>
      </c>
      <c r="AE191" s="10">
        <f t="shared" si="32"/>
        <v>7.7631815588209791E-5</v>
      </c>
      <c r="AF191" s="10">
        <f t="shared" si="33"/>
        <v>7.327778876944609E-5</v>
      </c>
      <c r="AG191" s="10">
        <f t="shared" si="34"/>
        <v>7.8964719879236623E-5</v>
      </c>
      <c r="AH191" s="10">
        <f t="shared" si="35"/>
        <v>7.0009054504382561E-5</v>
      </c>
      <c r="AI191" s="10">
        <f t="shared" si="36"/>
        <v>9.0701302470703484E-5</v>
      </c>
      <c r="AJ191" s="10">
        <f t="shared" si="37"/>
        <v>3.2707662996594316E-4</v>
      </c>
      <c r="AK191" s="10">
        <f t="shared" si="38"/>
        <v>9.7789947193428523E-4</v>
      </c>
      <c r="AL191" s="10">
        <f t="shared" si="39"/>
        <v>4.1315747656125853E-3</v>
      </c>
    </row>
    <row r="192" spans="1:38" x14ac:dyDescent="0.25">
      <c r="A192" s="5" t="s">
        <v>38</v>
      </c>
      <c r="B192" s="5">
        <v>2009</v>
      </c>
      <c r="C192" s="6" t="str">
        <f t="shared" si="28"/>
        <v>ME-2009</v>
      </c>
      <c r="D192" s="7">
        <v>1316380</v>
      </c>
      <c r="E192" s="7">
        <v>70908.907999999996</v>
      </c>
      <c r="F192" s="7">
        <v>154170.177</v>
      </c>
      <c r="G192" s="7">
        <v>173479.87500000003</v>
      </c>
      <c r="H192" s="7">
        <v>147387.47699999998</v>
      </c>
      <c r="I192" s="7">
        <v>184908.92799999996</v>
      </c>
      <c r="J192" s="7">
        <v>216653.70199999999</v>
      </c>
      <c r="K192" s="7">
        <v>171821.56100000002</v>
      </c>
      <c r="L192" s="7">
        <v>101939.62000000001</v>
      </c>
      <c r="M192" s="7">
        <v>68907.930999999997</v>
      </c>
      <c r="N192" s="7">
        <v>26937.315999999992</v>
      </c>
      <c r="O192" s="20">
        <f t="shared" si="40"/>
        <v>197784.867</v>
      </c>
      <c r="P192" s="5">
        <v>771</v>
      </c>
      <c r="Q192" s="5">
        <v>120</v>
      </c>
      <c r="R192" s="5">
        <v>60</v>
      </c>
      <c r="S192" s="5">
        <v>60</v>
      </c>
      <c r="T192" s="5">
        <v>60</v>
      </c>
      <c r="U192" s="5">
        <v>60</v>
      </c>
      <c r="V192" s="5">
        <v>60</v>
      </c>
      <c r="W192" s="5">
        <v>60</v>
      </c>
      <c r="X192" s="5">
        <v>60</v>
      </c>
      <c r="Y192" s="5">
        <v>66</v>
      </c>
      <c r="Z192" s="5">
        <v>105</v>
      </c>
      <c r="AA192" s="31">
        <f t="shared" si="41"/>
        <v>231</v>
      </c>
      <c r="AB192" s="10">
        <f t="shared" si="29"/>
        <v>5.856971391239612E-4</v>
      </c>
      <c r="AC192" s="10">
        <f t="shared" si="30"/>
        <v>1.6923120576049487E-3</v>
      </c>
      <c r="AD192" s="10">
        <f t="shared" si="31"/>
        <v>3.891803276583123E-4</v>
      </c>
      <c r="AE192" s="10">
        <f t="shared" si="32"/>
        <v>3.4586144358243276E-4</v>
      </c>
      <c r="AF192" s="10">
        <f t="shared" si="33"/>
        <v>4.0709021703383934E-4</v>
      </c>
      <c r="AG192" s="10">
        <f t="shared" si="34"/>
        <v>3.2448406168900627E-4</v>
      </c>
      <c r="AH192" s="10">
        <f t="shared" si="35"/>
        <v>2.7693964813949962E-4</v>
      </c>
      <c r="AI192" s="10">
        <f t="shared" si="36"/>
        <v>3.4919948143178605E-4</v>
      </c>
      <c r="AJ192" s="10">
        <f t="shared" si="37"/>
        <v>5.8858371259378828E-4</v>
      </c>
      <c r="AK192" s="10">
        <f t="shared" si="38"/>
        <v>9.5779976328123971E-4</v>
      </c>
      <c r="AL192" s="10">
        <f t="shared" si="39"/>
        <v>3.897938458308171E-3</v>
      </c>
    </row>
    <row r="193" spans="1:38" x14ac:dyDescent="0.25">
      <c r="A193" s="5" t="s">
        <v>38</v>
      </c>
      <c r="B193" s="5">
        <v>2010</v>
      </c>
      <c r="C193" s="6" t="str">
        <f t="shared" si="28"/>
        <v>ME-2010</v>
      </c>
      <c r="D193" s="7">
        <v>1327665</v>
      </c>
      <c r="E193" s="7">
        <v>69854.609000000011</v>
      </c>
      <c r="F193" s="7">
        <v>156391.02499999999</v>
      </c>
      <c r="G193" s="7">
        <v>171735.96099999998</v>
      </c>
      <c r="H193" s="7">
        <v>144232.56400000001</v>
      </c>
      <c r="I193" s="7">
        <v>182626.19399999999</v>
      </c>
      <c r="J193" s="7">
        <v>218987.40700000001</v>
      </c>
      <c r="K193" s="7">
        <v>180791.66800000001</v>
      </c>
      <c r="L193" s="7">
        <v>106281.59299999999</v>
      </c>
      <c r="M193" s="7">
        <v>69812.343999999997</v>
      </c>
      <c r="N193" s="7">
        <v>27321.834999999999</v>
      </c>
      <c r="O193" s="20">
        <f t="shared" si="40"/>
        <v>203415.77199999997</v>
      </c>
      <c r="P193" s="5">
        <v>785</v>
      </c>
      <c r="Q193" s="5">
        <v>120</v>
      </c>
      <c r="R193" s="5">
        <v>60</v>
      </c>
      <c r="S193" s="5">
        <v>60</v>
      </c>
      <c r="T193" s="5">
        <v>60</v>
      </c>
      <c r="U193" s="5">
        <v>60</v>
      </c>
      <c r="V193" s="5">
        <v>60</v>
      </c>
      <c r="W193" s="5">
        <v>60</v>
      </c>
      <c r="X193" s="5">
        <v>60</v>
      </c>
      <c r="Y193" s="5">
        <v>60</v>
      </c>
      <c r="Z193" s="5">
        <v>125</v>
      </c>
      <c r="AA193" s="31">
        <f t="shared" si="41"/>
        <v>245</v>
      </c>
      <c r="AB193" s="10">
        <f t="shared" si="29"/>
        <v>5.9126360941954485E-4</v>
      </c>
      <c r="AC193" s="10">
        <f t="shared" si="30"/>
        <v>1.7178537210050088E-3</v>
      </c>
      <c r="AD193" s="10">
        <f t="shared" si="31"/>
        <v>3.8365372948991159E-4</v>
      </c>
      <c r="AE193" s="10">
        <f t="shared" si="32"/>
        <v>3.4937353627409467E-4</v>
      </c>
      <c r="AF193" s="10">
        <f t="shared" si="33"/>
        <v>4.1599482347134866E-4</v>
      </c>
      <c r="AG193" s="10">
        <f t="shared" si="34"/>
        <v>3.2853994646572988E-4</v>
      </c>
      <c r="AH193" s="10">
        <f t="shared" si="35"/>
        <v>2.739883576958377E-4</v>
      </c>
      <c r="AI193" s="10">
        <f t="shared" si="36"/>
        <v>3.3187370117078625E-4</v>
      </c>
      <c r="AJ193" s="10">
        <f t="shared" si="37"/>
        <v>5.6453801929747145E-4</v>
      </c>
      <c r="AK193" s="10">
        <f t="shared" si="38"/>
        <v>8.5944686229128767E-4</v>
      </c>
      <c r="AL193" s="10">
        <f t="shared" si="39"/>
        <v>4.575095340411799E-3</v>
      </c>
    </row>
    <row r="194" spans="1:38" x14ac:dyDescent="0.25">
      <c r="A194" s="5" t="s">
        <v>38</v>
      </c>
      <c r="B194" s="5">
        <v>2011</v>
      </c>
      <c r="C194" s="6" t="str">
        <f t="shared" si="28"/>
        <v>ME-2011</v>
      </c>
      <c r="D194" s="7">
        <v>1328640</v>
      </c>
      <c r="E194" s="7">
        <v>70427.854999999996</v>
      </c>
      <c r="F194" s="7">
        <v>156752.85499999998</v>
      </c>
      <c r="G194" s="7">
        <v>170244.16699999999</v>
      </c>
      <c r="H194" s="7">
        <v>146526.39499999999</v>
      </c>
      <c r="I194" s="7">
        <v>177303.15899999999</v>
      </c>
      <c r="J194" s="7">
        <v>217949.76300000004</v>
      </c>
      <c r="K194" s="7">
        <v>184713.95000000004</v>
      </c>
      <c r="L194" s="7">
        <v>109255.71399999998</v>
      </c>
      <c r="M194" s="7">
        <v>68953.612999999983</v>
      </c>
      <c r="N194" s="7">
        <v>26903.403000000006</v>
      </c>
      <c r="O194" s="20">
        <f t="shared" si="40"/>
        <v>205112.72999999998</v>
      </c>
      <c r="P194" s="5">
        <v>818</v>
      </c>
      <c r="Q194" s="5">
        <v>120</v>
      </c>
      <c r="R194" s="5">
        <v>60</v>
      </c>
      <c r="S194" s="5">
        <v>60</v>
      </c>
      <c r="T194" s="5">
        <v>60</v>
      </c>
      <c r="U194" s="5">
        <v>60</v>
      </c>
      <c r="V194" s="5">
        <v>60</v>
      </c>
      <c r="W194" s="5">
        <v>60</v>
      </c>
      <c r="X194" s="5">
        <v>60</v>
      </c>
      <c r="Y194" s="5">
        <v>76</v>
      </c>
      <c r="Z194" s="5">
        <v>142</v>
      </c>
      <c r="AA194" s="31">
        <f t="shared" si="41"/>
        <v>278</v>
      </c>
      <c r="AB194" s="10">
        <f t="shared" si="29"/>
        <v>6.1566714836223512E-4</v>
      </c>
      <c r="AC194" s="10">
        <f t="shared" si="30"/>
        <v>1.7038712878590439E-3</v>
      </c>
      <c r="AD194" s="10">
        <f t="shared" si="31"/>
        <v>3.8276814798684215E-4</v>
      </c>
      <c r="AE194" s="10">
        <f t="shared" si="32"/>
        <v>3.524349823979579E-4</v>
      </c>
      <c r="AF194" s="10">
        <f t="shared" si="33"/>
        <v>4.094825372589014E-4</v>
      </c>
      <c r="AG194" s="10">
        <f t="shared" si="34"/>
        <v>3.3840344604350793E-4</v>
      </c>
      <c r="AH194" s="10">
        <f t="shared" si="35"/>
        <v>2.7529279763428784E-4</v>
      </c>
      <c r="AI194" s="10">
        <f t="shared" si="36"/>
        <v>3.2482657644428039E-4</v>
      </c>
      <c r="AJ194" s="10">
        <f t="shared" si="37"/>
        <v>5.491703619272491E-4</v>
      </c>
      <c r="AK194" s="10">
        <f t="shared" si="38"/>
        <v>1.1021902507124611E-3</v>
      </c>
      <c r="AL194" s="10">
        <f t="shared" si="39"/>
        <v>5.2781426944390631E-3</v>
      </c>
    </row>
    <row r="195" spans="1:38" x14ac:dyDescent="0.25">
      <c r="A195" s="5" t="s">
        <v>38</v>
      </c>
      <c r="B195" s="5">
        <v>2012</v>
      </c>
      <c r="C195" s="6" t="str">
        <f t="shared" ref="C195:C258" si="42">(A195&amp;"-"&amp;B195)</f>
        <v>ME-2012</v>
      </c>
      <c r="D195" s="7">
        <v>1311652</v>
      </c>
      <c r="E195" s="7">
        <v>67997.368999999992</v>
      </c>
      <c r="F195" s="7">
        <v>151752.61799999999</v>
      </c>
      <c r="G195" s="7">
        <v>166605.57200000001</v>
      </c>
      <c r="H195" s="7">
        <v>143640.47100000002</v>
      </c>
      <c r="I195" s="7">
        <v>169248.83500000002</v>
      </c>
      <c r="J195" s="7">
        <v>213957.14499999999</v>
      </c>
      <c r="K195" s="7">
        <v>189178.64600000001</v>
      </c>
      <c r="L195" s="7">
        <v>112263.77100000001</v>
      </c>
      <c r="M195" s="7">
        <v>69188.300000000017</v>
      </c>
      <c r="N195" s="7">
        <v>28274.793000000005</v>
      </c>
      <c r="O195" s="20">
        <f t="shared" si="40"/>
        <v>209726.86400000003</v>
      </c>
      <c r="P195" s="5">
        <v>751</v>
      </c>
      <c r="Q195" s="5">
        <v>120</v>
      </c>
      <c r="R195" s="5">
        <v>60</v>
      </c>
      <c r="S195" s="5">
        <v>60</v>
      </c>
      <c r="T195" s="5">
        <v>60</v>
      </c>
      <c r="U195" s="5">
        <v>60</v>
      </c>
      <c r="V195" s="5">
        <v>60</v>
      </c>
      <c r="W195" s="5">
        <v>60</v>
      </c>
      <c r="X195" s="5">
        <v>60</v>
      </c>
      <c r="Y195" s="5">
        <v>68</v>
      </c>
      <c r="Z195" s="5">
        <v>83</v>
      </c>
      <c r="AA195" s="31">
        <f t="shared" si="41"/>
        <v>211</v>
      </c>
      <c r="AB195" s="10">
        <f t="shared" ref="AB195:AB263" si="43">(P195/D195)</f>
        <v>5.7256040474150155E-4</v>
      </c>
      <c r="AC195" s="10">
        <f t="shared" ref="AC195:AC263" si="44">(Q195/E195)</f>
        <v>1.7647741635415338E-3</v>
      </c>
      <c r="AD195" s="10">
        <f t="shared" ref="AD195:AD263" si="45">(R195/F195)</f>
        <v>3.9538032879274615E-4</v>
      </c>
      <c r="AE195" s="10">
        <f t="shared" ref="AE195:AE263" si="46">(S195/G195)</f>
        <v>3.6013201287169431E-4</v>
      </c>
      <c r="AF195" s="10">
        <f t="shared" ref="AF195:AF263" si="47">(T195/H195)</f>
        <v>4.1770957434412754E-4</v>
      </c>
      <c r="AG195" s="10">
        <f t="shared" ref="AG195:AG263" si="48">(U195/I195)</f>
        <v>3.5450761005238231E-4</v>
      </c>
      <c r="AH195" s="10">
        <f t="shared" ref="AH195:AH263" si="49">(V195/J195)</f>
        <v>2.8042998984679856E-4</v>
      </c>
      <c r="AI195" s="10">
        <f t="shared" ref="AI195:AI263" si="50">(W195/K195)</f>
        <v>3.1716053195559923E-4</v>
      </c>
      <c r="AJ195" s="10">
        <f t="shared" ref="AJ195:AJ263" si="51">(X195/L195)</f>
        <v>5.3445559030793641E-4</v>
      </c>
      <c r="AK195" s="10">
        <f t="shared" ref="AK195:AK263" si="52">(Y195/M195)</f>
        <v>9.8282513083859527E-4</v>
      </c>
      <c r="AL195" s="10">
        <f t="shared" ref="AL195:AL263" si="53">(Z195/N195)</f>
        <v>2.935476839742027E-3</v>
      </c>
    </row>
    <row r="196" spans="1:38" x14ac:dyDescent="0.25">
      <c r="A196" s="5" t="s">
        <v>38</v>
      </c>
      <c r="B196" s="5">
        <v>2013</v>
      </c>
      <c r="C196" s="6" t="str">
        <f t="shared" si="42"/>
        <v>ME-2013</v>
      </c>
      <c r="D196" s="7">
        <v>1328320</v>
      </c>
      <c r="E196" s="7">
        <v>67206.489000000001</v>
      </c>
      <c r="F196" s="7">
        <v>151387.834</v>
      </c>
      <c r="G196" s="7">
        <v>166279.99900000001</v>
      </c>
      <c r="H196" s="7">
        <v>146565.72199999998</v>
      </c>
      <c r="I196" s="7">
        <v>166515.97600000002</v>
      </c>
      <c r="J196" s="7">
        <v>214111.89799999999</v>
      </c>
      <c r="K196" s="7">
        <v>197092.21400000001</v>
      </c>
      <c r="L196" s="7">
        <v>120085.683</v>
      </c>
      <c r="M196" s="7">
        <v>70659.911000000007</v>
      </c>
      <c r="N196" s="7">
        <v>29655.079000000002</v>
      </c>
      <c r="O196" s="20">
        <f t="shared" ref="O196:O259" si="54">SUM(L196:N196)</f>
        <v>220400.67300000001</v>
      </c>
      <c r="P196" s="5">
        <v>800</v>
      </c>
      <c r="Q196" s="5">
        <v>120</v>
      </c>
      <c r="R196" s="5">
        <v>60</v>
      </c>
      <c r="S196" s="5">
        <v>60</v>
      </c>
      <c r="T196" s="5">
        <v>60</v>
      </c>
      <c r="U196" s="5">
        <v>60</v>
      </c>
      <c r="V196" s="5">
        <v>60</v>
      </c>
      <c r="W196" s="5">
        <v>60</v>
      </c>
      <c r="X196" s="5">
        <v>60</v>
      </c>
      <c r="Y196" s="5">
        <v>78</v>
      </c>
      <c r="Z196" s="5">
        <v>122</v>
      </c>
      <c r="AA196" s="31">
        <f t="shared" ref="AA196:AA259" si="55">SUM(X196:Z196)</f>
        <v>260</v>
      </c>
      <c r="AB196" s="10">
        <f t="shared" si="43"/>
        <v>6.022645145748012E-4</v>
      </c>
      <c r="AC196" s="10">
        <f t="shared" si="44"/>
        <v>1.7855418693275287E-3</v>
      </c>
      <c r="AD196" s="10">
        <f t="shared" si="45"/>
        <v>3.9633303690704764E-4</v>
      </c>
      <c r="AE196" s="10">
        <f t="shared" si="46"/>
        <v>3.6083714433989141E-4</v>
      </c>
      <c r="AF196" s="10">
        <f t="shared" si="47"/>
        <v>4.0937266354816582E-4</v>
      </c>
      <c r="AG196" s="10">
        <f t="shared" si="48"/>
        <v>3.6032578639781681E-4</v>
      </c>
      <c r="AH196" s="10">
        <f t="shared" si="49"/>
        <v>2.8022730432290132E-4</v>
      </c>
      <c r="AI196" s="10">
        <f t="shared" si="50"/>
        <v>3.0442602872176368E-4</v>
      </c>
      <c r="AJ196" s="10">
        <f t="shared" si="51"/>
        <v>4.9964324223396393E-4</v>
      </c>
      <c r="AK196" s="10">
        <f t="shared" si="52"/>
        <v>1.1038791147076309E-3</v>
      </c>
      <c r="AL196" s="10">
        <f t="shared" si="53"/>
        <v>4.1139664473664019E-3</v>
      </c>
    </row>
    <row r="197" spans="1:38" x14ac:dyDescent="0.25">
      <c r="A197" s="5" t="s">
        <v>38</v>
      </c>
      <c r="B197" s="5">
        <v>2014</v>
      </c>
      <c r="C197" s="6" t="str">
        <f t="shared" si="42"/>
        <v>ME-2014</v>
      </c>
      <c r="D197" s="7">
        <v>1328535</v>
      </c>
      <c r="E197" s="7">
        <v>65956.34199999999</v>
      </c>
      <c r="F197" s="7">
        <v>149855.83599999995</v>
      </c>
      <c r="G197" s="7">
        <v>164211.20499999999</v>
      </c>
      <c r="H197" s="7">
        <v>148913.19700000004</v>
      </c>
      <c r="I197" s="7">
        <v>162545.875</v>
      </c>
      <c r="J197" s="7">
        <v>209736.07199999999</v>
      </c>
      <c r="K197" s="7">
        <v>200903.60599999997</v>
      </c>
      <c r="L197" s="7">
        <v>125861.024</v>
      </c>
      <c r="M197" s="7">
        <v>70951.416999999987</v>
      </c>
      <c r="N197" s="7">
        <v>29861.784999999996</v>
      </c>
      <c r="O197" s="20">
        <f t="shared" si="54"/>
        <v>226674.226</v>
      </c>
      <c r="P197" s="5">
        <v>756</v>
      </c>
      <c r="Q197" s="5">
        <v>120</v>
      </c>
      <c r="R197" s="5">
        <v>60</v>
      </c>
      <c r="S197" s="5">
        <v>60</v>
      </c>
      <c r="T197" s="5">
        <v>60</v>
      </c>
      <c r="U197" s="5">
        <v>60</v>
      </c>
      <c r="V197" s="5">
        <v>60</v>
      </c>
      <c r="W197" s="5">
        <v>60</v>
      </c>
      <c r="X197" s="5">
        <v>60</v>
      </c>
      <c r="Y197" s="5">
        <v>60</v>
      </c>
      <c r="Z197" s="5">
        <v>96</v>
      </c>
      <c r="AA197" s="31">
        <f t="shared" si="55"/>
        <v>216</v>
      </c>
      <c r="AB197" s="10">
        <f t="shared" si="43"/>
        <v>5.690478609897368E-4</v>
      </c>
      <c r="AC197" s="10">
        <f t="shared" si="44"/>
        <v>1.8193853140005857E-3</v>
      </c>
      <c r="AD197" s="10">
        <f t="shared" si="45"/>
        <v>4.0038480716893813E-4</v>
      </c>
      <c r="AE197" s="10">
        <f t="shared" si="46"/>
        <v>3.6538310525155703E-4</v>
      </c>
      <c r="AF197" s="10">
        <f t="shared" si="47"/>
        <v>4.0291929263999336E-4</v>
      </c>
      <c r="AG197" s="10">
        <f t="shared" si="48"/>
        <v>3.6912656196289202E-4</v>
      </c>
      <c r="AH197" s="10">
        <f t="shared" si="49"/>
        <v>2.8607382329540339E-4</v>
      </c>
      <c r="AI197" s="10">
        <f t="shared" si="50"/>
        <v>2.986506872355492E-4</v>
      </c>
      <c r="AJ197" s="10">
        <f t="shared" si="51"/>
        <v>4.7671628668776757E-4</v>
      </c>
      <c r="AK197" s="10">
        <f t="shared" si="52"/>
        <v>8.4564907280146372E-4</v>
      </c>
      <c r="AL197" s="10">
        <f t="shared" si="53"/>
        <v>3.2148111708660419E-3</v>
      </c>
    </row>
    <row r="198" spans="1:38" x14ac:dyDescent="0.25">
      <c r="A198" s="5" t="s">
        <v>38</v>
      </c>
      <c r="B198" s="5">
        <v>2015</v>
      </c>
      <c r="C198" s="6" t="str">
        <f t="shared" si="42"/>
        <v>ME-2015</v>
      </c>
      <c r="D198" s="7">
        <v>1293764</v>
      </c>
      <c r="E198" s="7">
        <v>64944.401000000013</v>
      </c>
      <c r="F198" s="7">
        <v>145959.08899999998</v>
      </c>
      <c r="G198" s="7">
        <v>160379.671</v>
      </c>
      <c r="H198" s="7">
        <v>147529.31199999998</v>
      </c>
      <c r="I198" s="7">
        <v>154234.05900000001</v>
      </c>
      <c r="J198" s="7">
        <v>198602.57199999999</v>
      </c>
      <c r="K198" s="7">
        <v>196171.67199999999</v>
      </c>
      <c r="L198" s="7">
        <v>127684.69500000002</v>
      </c>
      <c r="M198" s="7">
        <v>69236.835999999996</v>
      </c>
      <c r="N198" s="7">
        <v>29402.300999999999</v>
      </c>
      <c r="O198" s="20">
        <f t="shared" si="54"/>
        <v>226323.83200000002</v>
      </c>
      <c r="P198" s="5">
        <v>850</v>
      </c>
      <c r="Q198" s="5">
        <v>120</v>
      </c>
      <c r="R198" s="5">
        <v>60</v>
      </c>
      <c r="S198" s="5">
        <v>60</v>
      </c>
      <c r="T198" s="5">
        <v>60</v>
      </c>
      <c r="U198" s="5">
        <v>60</v>
      </c>
      <c r="V198" s="5">
        <v>60</v>
      </c>
      <c r="W198" s="5">
        <v>60</v>
      </c>
      <c r="X198" s="5">
        <v>60</v>
      </c>
      <c r="Y198" s="5">
        <v>87</v>
      </c>
      <c r="Z198" s="5">
        <v>163</v>
      </c>
      <c r="AA198" s="31">
        <f t="shared" si="55"/>
        <v>310</v>
      </c>
      <c r="AB198" s="10">
        <f t="shared" si="43"/>
        <v>6.5699772137731453E-4</v>
      </c>
      <c r="AC198" s="10">
        <f t="shared" si="44"/>
        <v>1.8477343412559917E-3</v>
      </c>
      <c r="AD198" s="10">
        <f t="shared" si="45"/>
        <v>4.1107409213824299E-4</v>
      </c>
      <c r="AE198" s="10">
        <f t="shared" si="46"/>
        <v>3.7411225266823249E-4</v>
      </c>
      <c r="AF198" s="10">
        <f t="shared" si="47"/>
        <v>4.0669883961771616E-4</v>
      </c>
      <c r="AG198" s="10">
        <f t="shared" si="48"/>
        <v>3.8901913357541863E-4</v>
      </c>
      <c r="AH198" s="10">
        <f t="shared" si="49"/>
        <v>3.0211089109158167E-4</v>
      </c>
      <c r="AI198" s="10">
        <f t="shared" si="50"/>
        <v>3.0585455783850384E-4</v>
      </c>
      <c r="AJ198" s="10">
        <f t="shared" si="51"/>
        <v>4.699075327704702E-4</v>
      </c>
      <c r="AK198" s="10">
        <f t="shared" si="52"/>
        <v>1.2565565532197342E-3</v>
      </c>
      <c r="AL198" s="10">
        <f t="shared" si="53"/>
        <v>5.5437838011385574E-3</v>
      </c>
    </row>
    <row r="199" spans="1:38" x14ac:dyDescent="0.25">
      <c r="A199" s="5" t="s">
        <v>38</v>
      </c>
      <c r="B199" s="5">
        <v>2016</v>
      </c>
      <c r="C199" s="6" t="str">
        <f t="shared" si="42"/>
        <v>ME-2016</v>
      </c>
      <c r="D199" s="7">
        <v>1262864</v>
      </c>
      <c r="E199" s="7">
        <v>61962.506999999998</v>
      </c>
      <c r="F199" s="7">
        <v>139004.45199999999</v>
      </c>
      <c r="G199" s="7">
        <v>154073.13199999998</v>
      </c>
      <c r="H199" s="7">
        <v>145286.79599999997</v>
      </c>
      <c r="I199" s="7">
        <v>147911.33999999997</v>
      </c>
      <c r="J199" s="7">
        <v>190401.63200000001</v>
      </c>
      <c r="K199" s="7">
        <v>194861.277</v>
      </c>
      <c r="L199" s="7">
        <v>131577.86499999999</v>
      </c>
      <c r="M199" s="7">
        <v>67546.743000000002</v>
      </c>
      <c r="N199" s="7">
        <v>29568.532999999996</v>
      </c>
      <c r="O199" s="20">
        <f t="shared" si="54"/>
        <v>228693.141</v>
      </c>
      <c r="P199" s="5">
        <v>770</v>
      </c>
      <c r="Q199" s="5">
        <v>120</v>
      </c>
      <c r="R199" s="5">
        <v>60</v>
      </c>
      <c r="S199" s="5">
        <v>60</v>
      </c>
      <c r="T199" s="5">
        <v>60</v>
      </c>
      <c r="U199" s="5">
        <v>60</v>
      </c>
      <c r="V199" s="5">
        <v>60</v>
      </c>
      <c r="W199" s="5">
        <v>60</v>
      </c>
      <c r="X199" s="5">
        <v>60</v>
      </c>
      <c r="Y199" s="5">
        <v>65</v>
      </c>
      <c r="Z199" s="5">
        <v>105</v>
      </c>
      <c r="AA199" s="31">
        <f t="shared" si="55"/>
        <v>230</v>
      </c>
      <c r="AB199" s="10">
        <f t="shared" si="43"/>
        <v>6.0972519606228379E-4</v>
      </c>
      <c r="AC199" s="10">
        <f t="shared" si="44"/>
        <v>1.9366550162342529E-3</v>
      </c>
      <c r="AD199" s="10">
        <f t="shared" si="45"/>
        <v>4.316408513304308E-4</v>
      </c>
      <c r="AE199" s="10">
        <f t="shared" si="46"/>
        <v>3.894254580350843E-4</v>
      </c>
      <c r="AF199" s="10">
        <f t="shared" si="47"/>
        <v>4.1297627624743E-4</v>
      </c>
      <c r="AG199" s="10">
        <f t="shared" si="48"/>
        <v>4.0564841073037413E-4</v>
      </c>
      <c r="AH199" s="10">
        <f t="shared" si="49"/>
        <v>3.1512334936288779E-4</v>
      </c>
      <c r="AI199" s="10">
        <f t="shared" si="50"/>
        <v>3.0791135583084576E-4</v>
      </c>
      <c r="AJ199" s="10">
        <f t="shared" si="51"/>
        <v>4.5600375108685646E-4</v>
      </c>
      <c r="AK199" s="10">
        <f t="shared" si="52"/>
        <v>9.6229658327123184E-4</v>
      </c>
      <c r="AL199" s="10">
        <f t="shared" si="53"/>
        <v>3.55107235113761E-3</v>
      </c>
    </row>
    <row r="200" spans="1:38" x14ac:dyDescent="0.25">
      <c r="A200" s="5" t="s">
        <v>38</v>
      </c>
      <c r="B200" s="5">
        <v>2017</v>
      </c>
      <c r="C200" s="6" t="str">
        <f t="shared" si="42"/>
        <v>ME-2017</v>
      </c>
      <c r="D200" s="7">
        <v>1243290</v>
      </c>
      <c r="E200" s="7">
        <v>61065</v>
      </c>
      <c r="F200" s="7">
        <v>136407</v>
      </c>
      <c r="G200" s="7">
        <v>149839</v>
      </c>
      <c r="H200" s="7">
        <v>145626</v>
      </c>
      <c r="I200" s="7">
        <v>145023</v>
      </c>
      <c r="J200" s="7">
        <v>181875</v>
      </c>
      <c r="K200" s="7">
        <v>191896</v>
      </c>
      <c r="L200" s="7">
        <v>134718</v>
      </c>
      <c r="M200" s="7">
        <v>67276</v>
      </c>
      <c r="N200" s="7">
        <v>29565</v>
      </c>
      <c r="O200" s="20">
        <f t="shared" si="54"/>
        <v>231559</v>
      </c>
      <c r="P200" s="5">
        <v>810</v>
      </c>
      <c r="Q200" s="5">
        <v>120</v>
      </c>
      <c r="R200" s="5">
        <v>60</v>
      </c>
      <c r="S200" s="5">
        <v>60</v>
      </c>
      <c r="T200" s="5">
        <v>60</v>
      </c>
      <c r="U200" s="5">
        <v>60</v>
      </c>
      <c r="V200" s="5">
        <v>60</v>
      </c>
      <c r="W200" s="5">
        <v>60</v>
      </c>
      <c r="X200" s="5">
        <v>60</v>
      </c>
      <c r="Y200" s="5">
        <v>67</v>
      </c>
      <c r="Z200" s="5">
        <v>143</v>
      </c>
      <c r="AA200" s="31">
        <f t="shared" si="55"/>
        <v>270</v>
      </c>
      <c r="AB200" s="10">
        <f t="shared" si="43"/>
        <v>6.5149723716912387E-4</v>
      </c>
      <c r="AC200" s="10">
        <f t="shared" si="44"/>
        <v>1.9651191353475803E-3</v>
      </c>
      <c r="AD200" s="10">
        <f t="shared" si="45"/>
        <v>4.3986012448041521E-4</v>
      </c>
      <c r="AE200" s="10">
        <f t="shared" si="46"/>
        <v>4.0042979464625364E-4</v>
      </c>
      <c r="AF200" s="10">
        <f t="shared" si="47"/>
        <v>4.1201433809896586E-4</v>
      </c>
      <c r="AG200" s="10">
        <f t="shared" si="48"/>
        <v>4.1372747771043216E-4</v>
      </c>
      <c r="AH200" s="10">
        <f t="shared" si="49"/>
        <v>3.2989690721649484E-4</v>
      </c>
      <c r="AI200" s="10">
        <f t="shared" si="50"/>
        <v>3.1266936257139284E-4</v>
      </c>
      <c r="AJ200" s="10">
        <f t="shared" si="51"/>
        <v>4.4537478287979334E-4</v>
      </c>
      <c r="AK200" s="10">
        <f t="shared" si="52"/>
        <v>9.9589749687853022E-4</v>
      </c>
      <c r="AL200" s="10">
        <f t="shared" si="53"/>
        <v>4.8368002705902252E-3</v>
      </c>
    </row>
    <row r="201" spans="1:38" x14ac:dyDescent="0.25">
      <c r="A201" s="5" t="s">
        <v>39</v>
      </c>
      <c r="B201" s="5">
        <v>2009</v>
      </c>
      <c r="C201" s="6" t="str">
        <f t="shared" si="42"/>
        <v>MI-2009</v>
      </c>
      <c r="D201" s="7">
        <v>10008213</v>
      </c>
      <c r="E201" s="7">
        <v>630769.59899999993</v>
      </c>
      <c r="F201" s="7">
        <v>1351255.1359999999</v>
      </c>
      <c r="G201" s="7">
        <v>1434877.7389999998</v>
      </c>
      <c r="H201" s="7">
        <v>1225867.7009999997</v>
      </c>
      <c r="I201" s="7">
        <v>1415148.9690000003</v>
      </c>
      <c r="J201" s="7">
        <v>1528148.9680000003</v>
      </c>
      <c r="K201" s="7">
        <v>1135826.2409999999</v>
      </c>
      <c r="L201" s="7">
        <v>664946.86699999985</v>
      </c>
      <c r="M201" s="7">
        <v>444405.1540000001</v>
      </c>
      <c r="N201" s="7">
        <v>173978.43300000002</v>
      </c>
      <c r="O201" s="20">
        <f t="shared" si="54"/>
        <v>1283330.4539999999</v>
      </c>
      <c r="P201" s="5">
        <v>1940</v>
      </c>
      <c r="Q201" s="5">
        <v>120</v>
      </c>
      <c r="R201" s="5">
        <v>60</v>
      </c>
      <c r="S201" s="5">
        <v>60</v>
      </c>
      <c r="T201" s="5">
        <v>60</v>
      </c>
      <c r="U201" s="5">
        <v>65</v>
      </c>
      <c r="V201" s="5">
        <v>81</v>
      </c>
      <c r="W201" s="5">
        <v>141</v>
      </c>
      <c r="X201" s="5">
        <v>191</v>
      </c>
      <c r="Y201" s="5">
        <v>417</v>
      </c>
      <c r="Z201" s="5">
        <v>685</v>
      </c>
      <c r="AA201" s="31">
        <f t="shared" si="55"/>
        <v>1293</v>
      </c>
      <c r="AB201" s="10">
        <f t="shared" si="43"/>
        <v>1.9384079855214913E-4</v>
      </c>
      <c r="AC201" s="10">
        <f t="shared" si="44"/>
        <v>1.9024379137841109E-4</v>
      </c>
      <c r="AD201" s="10">
        <f t="shared" si="45"/>
        <v>4.4403161476679116E-5</v>
      </c>
      <c r="AE201" s="10">
        <f t="shared" si="46"/>
        <v>4.1815409333631042E-5</v>
      </c>
      <c r="AF201" s="10">
        <f t="shared" si="47"/>
        <v>4.8944922809414994E-5</v>
      </c>
      <c r="AG201" s="10">
        <f t="shared" si="48"/>
        <v>4.5931560156477055E-5</v>
      </c>
      <c r="AH201" s="10">
        <f t="shared" si="49"/>
        <v>5.300530360335916E-5</v>
      </c>
      <c r="AI201" s="10">
        <f t="shared" si="50"/>
        <v>1.2413870617732981E-4</v>
      </c>
      <c r="AJ201" s="10">
        <f t="shared" si="51"/>
        <v>2.8724099545234801E-4</v>
      </c>
      <c r="AK201" s="10">
        <f t="shared" si="52"/>
        <v>9.3833295191711463E-4</v>
      </c>
      <c r="AL201" s="10">
        <f t="shared" si="53"/>
        <v>3.9372696269772698E-3</v>
      </c>
    </row>
    <row r="202" spans="1:38" x14ac:dyDescent="0.25">
      <c r="A202" s="5" t="s">
        <v>39</v>
      </c>
      <c r="B202" s="5">
        <v>2010</v>
      </c>
      <c r="C202" s="6" t="str">
        <f t="shared" si="42"/>
        <v>MI-2010</v>
      </c>
      <c r="D202" s="7">
        <v>9937232</v>
      </c>
      <c r="E202" s="7">
        <v>614519.55900000001</v>
      </c>
      <c r="F202" s="7">
        <v>1350715.5209999997</v>
      </c>
      <c r="G202" s="7">
        <v>1423352.9849999999</v>
      </c>
      <c r="H202" s="7">
        <v>1186565.9419999998</v>
      </c>
      <c r="I202" s="7">
        <v>1354684.4039999999</v>
      </c>
      <c r="J202" s="7">
        <v>1516353.7960000001</v>
      </c>
      <c r="K202" s="7">
        <v>1179079.1800000004</v>
      </c>
      <c r="L202" s="7">
        <v>683333.01600000006</v>
      </c>
      <c r="M202" s="7">
        <v>451860.70299999998</v>
      </c>
      <c r="N202" s="7">
        <v>178703.78200000001</v>
      </c>
      <c r="O202" s="20">
        <f t="shared" si="54"/>
        <v>1313897.5010000002</v>
      </c>
      <c r="P202" s="5">
        <v>1851</v>
      </c>
      <c r="Q202" s="5">
        <v>120</v>
      </c>
      <c r="R202" s="5">
        <v>60</v>
      </c>
      <c r="S202" s="5">
        <v>60</v>
      </c>
      <c r="T202" s="5">
        <v>60</v>
      </c>
      <c r="U202" s="5">
        <v>60</v>
      </c>
      <c r="V202" s="5">
        <v>60</v>
      </c>
      <c r="W202" s="5">
        <v>97</v>
      </c>
      <c r="X202" s="5">
        <v>198</v>
      </c>
      <c r="Y202" s="5">
        <v>433</v>
      </c>
      <c r="Z202" s="5">
        <v>643</v>
      </c>
      <c r="AA202" s="31">
        <f t="shared" si="55"/>
        <v>1274</v>
      </c>
      <c r="AB202" s="10">
        <f t="shared" si="43"/>
        <v>1.8626917435358257E-4</v>
      </c>
      <c r="AC202" s="10">
        <f t="shared" si="44"/>
        <v>1.9527450061194879E-4</v>
      </c>
      <c r="AD202" s="10">
        <f t="shared" si="45"/>
        <v>4.4420900676094333E-5</v>
      </c>
      <c r="AE202" s="10">
        <f t="shared" si="46"/>
        <v>4.2153984733449664E-5</v>
      </c>
      <c r="AF202" s="10">
        <f t="shared" si="47"/>
        <v>5.0566089819557631E-5</v>
      </c>
      <c r="AG202" s="10">
        <f t="shared" si="48"/>
        <v>4.4290758661454261E-5</v>
      </c>
      <c r="AH202" s="10">
        <f t="shared" si="49"/>
        <v>3.9568602102144236E-5</v>
      </c>
      <c r="AI202" s="10">
        <f t="shared" si="50"/>
        <v>8.2267587830700203E-5</v>
      </c>
      <c r="AJ202" s="10">
        <f t="shared" si="51"/>
        <v>2.8975623212094286E-4</v>
      </c>
      <c r="AK202" s="10">
        <f t="shared" si="52"/>
        <v>9.5825991754808562E-4</v>
      </c>
      <c r="AL202" s="10">
        <f t="shared" si="53"/>
        <v>3.5981331385588691E-3</v>
      </c>
    </row>
    <row r="203" spans="1:38" x14ac:dyDescent="0.25">
      <c r="A203" s="5" t="s">
        <v>39</v>
      </c>
      <c r="B203" s="5">
        <v>2011</v>
      </c>
      <c r="C203" s="6" t="str">
        <f t="shared" si="42"/>
        <v>MI-2011</v>
      </c>
      <c r="D203" s="7">
        <v>9857189</v>
      </c>
      <c r="E203" s="7">
        <v>603142.495</v>
      </c>
      <c r="F203" s="7">
        <v>1324817.3700000001</v>
      </c>
      <c r="G203" s="7">
        <v>1412490.0859999997</v>
      </c>
      <c r="H203" s="7">
        <v>1173463.898</v>
      </c>
      <c r="I203" s="7">
        <v>1309493.9380000003</v>
      </c>
      <c r="J203" s="7">
        <v>1501504.8390000002</v>
      </c>
      <c r="K203" s="7">
        <v>1210769.4180000001</v>
      </c>
      <c r="L203" s="7">
        <v>697414.6179999999</v>
      </c>
      <c r="M203" s="7">
        <v>446755.27699999983</v>
      </c>
      <c r="N203" s="7">
        <v>183028.43399999998</v>
      </c>
      <c r="O203" s="20">
        <f t="shared" si="54"/>
        <v>1327198.3289999997</v>
      </c>
      <c r="P203" s="5">
        <v>2092</v>
      </c>
      <c r="Q203" s="5">
        <v>120</v>
      </c>
      <c r="R203" s="5">
        <v>60</v>
      </c>
      <c r="S203" s="5">
        <v>60</v>
      </c>
      <c r="T203" s="5">
        <v>60</v>
      </c>
      <c r="U203" s="5">
        <v>60</v>
      </c>
      <c r="V203" s="5">
        <v>67</v>
      </c>
      <c r="W203" s="5">
        <v>140</v>
      </c>
      <c r="X203" s="5">
        <v>221</v>
      </c>
      <c r="Y203" s="5">
        <v>439</v>
      </c>
      <c r="Z203" s="5">
        <v>805</v>
      </c>
      <c r="AA203" s="31">
        <f t="shared" si="55"/>
        <v>1465</v>
      </c>
      <c r="AB203" s="10">
        <f t="shared" si="43"/>
        <v>2.1223089057133835E-4</v>
      </c>
      <c r="AC203" s="10">
        <f t="shared" si="44"/>
        <v>1.989579593459088E-4</v>
      </c>
      <c r="AD203" s="10">
        <f t="shared" si="45"/>
        <v>4.5289261266252867E-5</v>
      </c>
      <c r="AE203" s="10">
        <f t="shared" si="46"/>
        <v>4.2478174250350113E-5</v>
      </c>
      <c r="AF203" s="10">
        <f t="shared" si="47"/>
        <v>5.1130673983461564E-5</v>
      </c>
      <c r="AG203" s="10">
        <f t="shared" si="48"/>
        <v>4.5819226999735825E-5</v>
      </c>
      <c r="AH203" s="10">
        <f t="shared" si="49"/>
        <v>4.4621900815599033E-5</v>
      </c>
      <c r="AI203" s="10">
        <f t="shared" si="50"/>
        <v>1.1562895289448085E-4</v>
      </c>
      <c r="AJ203" s="10">
        <f t="shared" si="51"/>
        <v>3.1688466845413907E-4</v>
      </c>
      <c r="AK203" s="10">
        <f t="shared" si="52"/>
        <v>9.8264088327713298E-4</v>
      </c>
      <c r="AL203" s="10">
        <f t="shared" si="53"/>
        <v>4.3982237208017643E-3</v>
      </c>
    </row>
    <row r="204" spans="1:38" x14ac:dyDescent="0.25">
      <c r="A204" s="5" t="s">
        <v>39</v>
      </c>
      <c r="B204" s="5">
        <v>2012</v>
      </c>
      <c r="C204" s="6" t="str">
        <f t="shared" si="42"/>
        <v>MI-2012</v>
      </c>
      <c r="D204" s="7">
        <v>9778449</v>
      </c>
      <c r="E204" s="7">
        <v>588603.09900000016</v>
      </c>
      <c r="F204" s="7">
        <v>1297091.2520000001</v>
      </c>
      <c r="G204" s="7">
        <v>1400882.1730000004</v>
      </c>
      <c r="H204" s="7">
        <v>1163111.5170000002</v>
      </c>
      <c r="I204" s="7">
        <v>1266910.8020000001</v>
      </c>
      <c r="J204" s="7">
        <v>1477865.3640000005</v>
      </c>
      <c r="K204" s="7">
        <v>1236863.814</v>
      </c>
      <c r="L204" s="7">
        <v>719111.25199999975</v>
      </c>
      <c r="M204" s="7">
        <v>441106.51700000005</v>
      </c>
      <c r="N204" s="7">
        <v>188165.75100000008</v>
      </c>
      <c r="O204" s="20">
        <f t="shared" si="54"/>
        <v>1348383.52</v>
      </c>
      <c r="P204" s="5">
        <v>1932</v>
      </c>
      <c r="Q204" s="5">
        <v>120</v>
      </c>
      <c r="R204" s="5">
        <v>60</v>
      </c>
      <c r="S204" s="5">
        <v>60</v>
      </c>
      <c r="T204" s="5">
        <v>60</v>
      </c>
      <c r="U204" s="5">
        <v>60</v>
      </c>
      <c r="V204" s="5">
        <v>68</v>
      </c>
      <c r="W204" s="5">
        <v>109</v>
      </c>
      <c r="X204" s="5">
        <v>183</v>
      </c>
      <c r="Y204" s="5">
        <v>435</v>
      </c>
      <c r="Z204" s="5">
        <v>717</v>
      </c>
      <c r="AA204" s="31">
        <f t="shared" si="55"/>
        <v>1335</v>
      </c>
      <c r="AB204" s="10">
        <f t="shared" si="43"/>
        <v>1.9757734585515555E-4</v>
      </c>
      <c r="AC204" s="10">
        <f t="shared" si="44"/>
        <v>2.0387252497289343E-4</v>
      </c>
      <c r="AD204" s="10">
        <f t="shared" si="45"/>
        <v>4.6257346896361613E-5</v>
      </c>
      <c r="AE204" s="10">
        <f t="shared" si="46"/>
        <v>4.2830154567182134E-5</v>
      </c>
      <c r="AF204" s="10">
        <f t="shared" si="47"/>
        <v>5.1585767248489888E-5</v>
      </c>
      <c r="AG204" s="10">
        <f t="shared" si="48"/>
        <v>4.7359293097257841E-5</v>
      </c>
      <c r="AH204" s="10">
        <f t="shared" si="49"/>
        <v>4.6012310496235418E-5</v>
      </c>
      <c r="AI204" s="10">
        <f t="shared" si="50"/>
        <v>8.8126112807436369E-5</v>
      </c>
      <c r="AJ204" s="10">
        <f t="shared" si="51"/>
        <v>2.5448079068577842E-4</v>
      </c>
      <c r="AK204" s="10">
        <f t="shared" si="52"/>
        <v>9.8615636639981887E-4</v>
      </c>
      <c r="AL204" s="10">
        <f t="shared" si="53"/>
        <v>3.8104702699058115E-3</v>
      </c>
    </row>
    <row r="205" spans="1:38" x14ac:dyDescent="0.25">
      <c r="A205" s="5" t="s">
        <v>39</v>
      </c>
      <c r="B205" s="5">
        <v>2013</v>
      </c>
      <c r="C205" s="6" t="str">
        <f t="shared" si="42"/>
        <v>MI-2013</v>
      </c>
      <c r="D205" s="7">
        <v>9711943</v>
      </c>
      <c r="E205" s="7">
        <v>577017.20999999985</v>
      </c>
      <c r="F205" s="7">
        <v>1277595.176</v>
      </c>
      <c r="G205" s="7">
        <v>1395126.3140000002</v>
      </c>
      <c r="H205" s="7">
        <v>1155482.3540000001</v>
      </c>
      <c r="I205" s="7">
        <v>1231666.2479999999</v>
      </c>
      <c r="J205" s="7">
        <v>1449708.4259999995</v>
      </c>
      <c r="K205" s="7">
        <v>1261962.1270000001</v>
      </c>
      <c r="L205" s="7">
        <v>740718.53999999992</v>
      </c>
      <c r="M205" s="7">
        <v>431890.4169999999</v>
      </c>
      <c r="N205" s="7">
        <v>189853.31899999996</v>
      </c>
      <c r="O205" s="20">
        <f t="shared" si="54"/>
        <v>1362462.2759999998</v>
      </c>
      <c r="P205" s="5">
        <v>2247</v>
      </c>
      <c r="Q205" s="5">
        <v>120</v>
      </c>
      <c r="R205" s="5">
        <v>60</v>
      </c>
      <c r="S205" s="5">
        <v>60</v>
      </c>
      <c r="T205" s="5">
        <v>60</v>
      </c>
      <c r="U205" s="5">
        <v>60</v>
      </c>
      <c r="V205" s="5">
        <v>70</v>
      </c>
      <c r="W205" s="5">
        <v>171</v>
      </c>
      <c r="X205" s="5">
        <v>267</v>
      </c>
      <c r="Y205" s="5">
        <v>472</v>
      </c>
      <c r="Z205" s="5">
        <v>847</v>
      </c>
      <c r="AA205" s="31">
        <f t="shared" si="55"/>
        <v>1586</v>
      </c>
      <c r="AB205" s="10">
        <f t="shared" si="43"/>
        <v>2.3136461982942034E-4</v>
      </c>
      <c r="AC205" s="10">
        <f t="shared" si="44"/>
        <v>2.0796606742457479E-4</v>
      </c>
      <c r="AD205" s="10">
        <f t="shared" si="45"/>
        <v>4.6963233054662067E-5</v>
      </c>
      <c r="AE205" s="10">
        <f t="shared" si="46"/>
        <v>4.3006858517328484E-5</v>
      </c>
      <c r="AF205" s="10">
        <f t="shared" si="47"/>
        <v>5.1926366328567921E-5</v>
      </c>
      <c r="AG205" s="10">
        <f t="shared" si="48"/>
        <v>4.8714495584683752E-5</v>
      </c>
      <c r="AH205" s="10">
        <f t="shared" si="49"/>
        <v>4.8285571598105635E-5</v>
      </c>
      <c r="AI205" s="10">
        <f t="shared" si="50"/>
        <v>1.3550327410103013E-4</v>
      </c>
      <c r="AJ205" s="10">
        <f t="shared" si="51"/>
        <v>3.6046080337073788E-4</v>
      </c>
      <c r="AK205" s="10">
        <f t="shared" si="52"/>
        <v>1.0928698147057987E-3</v>
      </c>
      <c r="AL205" s="10">
        <f t="shared" si="53"/>
        <v>4.4613389139644176E-3</v>
      </c>
    </row>
    <row r="206" spans="1:38" x14ac:dyDescent="0.25">
      <c r="A206" s="5" t="s">
        <v>39</v>
      </c>
      <c r="B206" s="5">
        <v>2014</v>
      </c>
      <c r="C206" s="6" t="str">
        <f t="shared" si="42"/>
        <v>MI-2014</v>
      </c>
      <c r="D206" s="7">
        <v>9750020</v>
      </c>
      <c r="E206" s="7">
        <v>574297.74999999988</v>
      </c>
      <c r="F206" s="7">
        <v>1265892.8149999999</v>
      </c>
      <c r="G206" s="7">
        <v>1393118.0779999997</v>
      </c>
      <c r="H206" s="7">
        <v>1166581.615</v>
      </c>
      <c r="I206" s="7">
        <v>1212817.8320000002</v>
      </c>
      <c r="J206" s="7">
        <v>1431973.196</v>
      </c>
      <c r="K206" s="7">
        <v>1297660.6029999992</v>
      </c>
      <c r="L206" s="7">
        <v>777327.83200000005</v>
      </c>
      <c r="M206" s="7">
        <v>437200.21400000015</v>
      </c>
      <c r="N206" s="7">
        <v>196495.41899999999</v>
      </c>
      <c r="O206" s="20">
        <f t="shared" si="54"/>
        <v>1411023.4650000001</v>
      </c>
      <c r="P206" s="5">
        <v>2211</v>
      </c>
      <c r="Q206" s="5">
        <v>120</v>
      </c>
      <c r="R206" s="5">
        <v>60</v>
      </c>
      <c r="S206" s="5">
        <v>60</v>
      </c>
      <c r="T206" s="5">
        <v>60</v>
      </c>
      <c r="U206" s="5">
        <v>66</v>
      </c>
      <c r="V206" s="5">
        <v>87</v>
      </c>
      <c r="W206" s="5">
        <v>145</v>
      </c>
      <c r="X206" s="5">
        <v>267</v>
      </c>
      <c r="Y206" s="5">
        <v>457</v>
      </c>
      <c r="Z206" s="5">
        <v>829</v>
      </c>
      <c r="AA206" s="31">
        <f t="shared" si="55"/>
        <v>1553</v>
      </c>
      <c r="AB206" s="10">
        <f t="shared" si="43"/>
        <v>2.267687656025321E-4</v>
      </c>
      <c r="AC206" s="10">
        <f t="shared" si="44"/>
        <v>2.0895084474908707E-4</v>
      </c>
      <c r="AD206" s="10">
        <f t="shared" si="45"/>
        <v>4.7397377794580498E-5</v>
      </c>
      <c r="AE206" s="10">
        <f t="shared" si="46"/>
        <v>4.3068854641623572E-5</v>
      </c>
      <c r="AF206" s="10">
        <f t="shared" si="47"/>
        <v>5.143232091824111E-5</v>
      </c>
      <c r="AG206" s="10">
        <f t="shared" si="48"/>
        <v>5.4418724938404424E-5</v>
      </c>
      <c r="AH206" s="10">
        <f t="shared" si="49"/>
        <v>6.075532715488063E-5</v>
      </c>
      <c r="AI206" s="10">
        <f t="shared" si="50"/>
        <v>1.1173954088209311E-4</v>
      </c>
      <c r="AJ206" s="10">
        <f t="shared" si="51"/>
        <v>3.4348442061186865E-4</v>
      </c>
      <c r="AK206" s="10">
        <f t="shared" si="52"/>
        <v>1.0452876859753774E-3</v>
      </c>
      <c r="AL206" s="10">
        <f t="shared" si="53"/>
        <v>4.2189278723083106E-3</v>
      </c>
    </row>
    <row r="207" spans="1:38" x14ac:dyDescent="0.25">
      <c r="A207" s="5" t="s">
        <v>39</v>
      </c>
      <c r="B207" s="5">
        <v>2015</v>
      </c>
      <c r="C207" s="6" t="str">
        <f t="shared" si="42"/>
        <v>MI-2015</v>
      </c>
      <c r="D207" s="7">
        <v>9637574</v>
      </c>
      <c r="E207" s="7">
        <v>562749.53699999989</v>
      </c>
      <c r="F207" s="7">
        <v>1236413.1449999998</v>
      </c>
      <c r="G207" s="7">
        <v>1384204.0760000004</v>
      </c>
      <c r="H207" s="7">
        <v>1164752.659</v>
      </c>
      <c r="I207" s="7">
        <v>1179905.287</v>
      </c>
      <c r="J207" s="7">
        <v>1386700.0959999999</v>
      </c>
      <c r="K207" s="7">
        <v>1301390.5319999999</v>
      </c>
      <c r="L207" s="7">
        <v>796332.85900000017</v>
      </c>
      <c r="M207" s="7">
        <v>432723.76900000003</v>
      </c>
      <c r="N207" s="7">
        <v>195686.24100000004</v>
      </c>
      <c r="O207" s="20">
        <f t="shared" si="54"/>
        <v>1424742.8690000004</v>
      </c>
      <c r="P207" s="5">
        <v>2256</v>
      </c>
      <c r="Q207" s="5">
        <v>120</v>
      </c>
      <c r="R207" s="5">
        <v>60</v>
      </c>
      <c r="S207" s="5">
        <v>60</v>
      </c>
      <c r="T207" s="5">
        <v>60</v>
      </c>
      <c r="U207" s="5">
        <v>60</v>
      </c>
      <c r="V207" s="5">
        <v>79</v>
      </c>
      <c r="W207" s="5">
        <v>150</v>
      </c>
      <c r="X207" s="5">
        <v>269</v>
      </c>
      <c r="Y207" s="5">
        <v>438</v>
      </c>
      <c r="Z207" s="5">
        <v>900</v>
      </c>
      <c r="AA207" s="31">
        <f t="shared" si="55"/>
        <v>1607</v>
      </c>
      <c r="AB207" s="10">
        <f t="shared" si="43"/>
        <v>2.3408380573783401E-4</v>
      </c>
      <c r="AC207" s="10">
        <f t="shared" si="44"/>
        <v>2.1323873608091484E-4</v>
      </c>
      <c r="AD207" s="10">
        <f t="shared" si="45"/>
        <v>4.8527468542887429E-5</v>
      </c>
      <c r="AE207" s="10">
        <f t="shared" si="46"/>
        <v>4.3346209594603149E-5</v>
      </c>
      <c r="AF207" s="10">
        <f t="shared" si="47"/>
        <v>5.1513082658693461E-5</v>
      </c>
      <c r="AG207" s="10">
        <f t="shared" si="48"/>
        <v>5.0851539238844005E-5</v>
      </c>
      <c r="AH207" s="10">
        <f t="shared" si="49"/>
        <v>5.6969780436216259E-5</v>
      </c>
      <c r="AI207" s="10">
        <f t="shared" si="50"/>
        <v>1.1526132725852659E-4</v>
      </c>
      <c r="AJ207" s="10">
        <f t="shared" si="51"/>
        <v>3.3779844315076787E-4</v>
      </c>
      <c r="AK207" s="10">
        <f t="shared" si="52"/>
        <v>1.0121930695237589E-3</v>
      </c>
      <c r="AL207" s="10">
        <f t="shared" si="53"/>
        <v>4.5991991843718832E-3</v>
      </c>
    </row>
    <row r="208" spans="1:38" x14ac:dyDescent="0.25">
      <c r="A208" s="5" t="s">
        <v>39</v>
      </c>
      <c r="B208" s="5">
        <v>2016</v>
      </c>
      <c r="C208" s="6" t="str">
        <f t="shared" si="42"/>
        <v>MI-2016</v>
      </c>
      <c r="D208" s="7">
        <v>9624709</v>
      </c>
      <c r="E208" s="7">
        <v>560201.51199999999</v>
      </c>
      <c r="F208" s="7">
        <v>1219035.7319999996</v>
      </c>
      <c r="G208" s="7">
        <v>1380527.872</v>
      </c>
      <c r="H208" s="7">
        <v>1182758.0970000001</v>
      </c>
      <c r="I208" s="7">
        <v>1161972.7220000001</v>
      </c>
      <c r="J208" s="7">
        <v>1355401.0480000002</v>
      </c>
      <c r="K208" s="7">
        <v>1309922.7440000002</v>
      </c>
      <c r="L208" s="7">
        <v>827896.39399999997</v>
      </c>
      <c r="M208" s="7">
        <v>429913.25699999993</v>
      </c>
      <c r="N208" s="7">
        <v>197501.09499999997</v>
      </c>
      <c r="O208" s="20">
        <f t="shared" si="54"/>
        <v>1455310.7459999998</v>
      </c>
      <c r="P208" s="5">
        <v>1999</v>
      </c>
      <c r="Q208" s="5">
        <v>120</v>
      </c>
      <c r="R208" s="5">
        <v>60</v>
      </c>
      <c r="S208" s="5">
        <v>60</v>
      </c>
      <c r="T208" s="5">
        <v>60</v>
      </c>
      <c r="U208" s="5">
        <v>60</v>
      </c>
      <c r="V208" s="5">
        <v>76</v>
      </c>
      <c r="W208" s="5">
        <v>149</v>
      </c>
      <c r="X208" s="5">
        <v>272</v>
      </c>
      <c r="Y208" s="5">
        <v>442</v>
      </c>
      <c r="Z208" s="5">
        <v>640</v>
      </c>
      <c r="AA208" s="31">
        <f t="shared" si="55"/>
        <v>1354</v>
      </c>
      <c r="AB208" s="10">
        <f t="shared" si="43"/>
        <v>2.0769459107802636E-4</v>
      </c>
      <c r="AC208" s="10">
        <f t="shared" si="44"/>
        <v>2.1420863283924874E-4</v>
      </c>
      <c r="AD208" s="10">
        <f t="shared" si="45"/>
        <v>4.9219229941325479E-5</v>
      </c>
      <c r="AE208" s="10">
        <f t="shared" si="46"/>
        <v>4.3461636100889968E-5</v>
      </c>
      <c r="AF208" s="10">
        <f t="shared" si="47"/>
        <v>5.0728885434973266E-5</v>
      </c>
      <c r="AG208" s="10">
        <f t="shared" si="48"/>
        <v>5.1636324041004463E-5</v>
      </c>
      <c r="AH208" s="10">
        <f t="shared" si="49"/>
        <v>5.6071964908204789E-5</v>
      </c>
      <c r="AI208" s="10">
        <f t="shared" si="50"/>
        <v>1.1374716614585324E-4</v>
      </c>
      <c r="AJ208" s="10">
        <f t="shared" si="51"/>
        <v>3.2854352545953958E-4</v>
      </c>
      <c r="AK208" s="10">
        <f t="shared" si="52"/>
        <v>1.0281143761054106E-3</v>
      </c>
      <c r="AL208" s="10">
        <f t="shared" si="53"/>
        <v>3.2404883628619889E-3</v>
      </c>
    </row>
    <row r="209" spans="1:38" x14ac:dyDescent="0.25">
      <c r="A209" s="5" t="s">
        <v>39</v>
      </c>
      <c r="B209" s="5">
        <v>2017</v>
      </c>
      <c r="C209" s="6" t="str">
        <f t="shared" si="42"/>
        <v>MI-2017</v>
      </c>
      <c r="D209" s="7">
        <v>9551028</v>
      </c>
      <c r="E209" s="7">
        <v>554329</v>
      </c>
      <c r="F209" s="7">
        <v>1194042</v>
      </c>
      <c r="G209" s="7">
        <v>1349275</v>
      </c>
      <c r="H209" s="7">
        <v>1181729</v>
      </c>
      <c r="I209" s="7">
        <v>1138345</v>
      </c>
      <c r="J209" s="7">
        <v>1318073</v>
      </c>
      <c r="K209" s="7">
        <v>1317147</v>
      </c>
      <c r="L209" s="7">
        <v>864182</v>
      </c>
      <c r="M209" s="7">
        <v>436456</v>
      </c>
      <c r="N209" s="7">
        <v>197450</v>
      </c>
      <c r="O209" s="20">
        <f t="shared" si="54"/>
        <v>1498088</v>
      </c>
      <c r="P209" s="5">
        <v>2157</v>
      </c>
      <c r="Q209" s="5">
        <v>120</v>
      </c>
      <c r="R209" s="5">
        <v>60</v>
      </c>
      <c r="S209" s="5">
        <v>60</v>
      </c>
      <c r="T209" s="5">
        <v>60</v>
      </c>
      <c r="U209" s="5">
        <v>60</v>
      </c>
      <c r="V209" s="5">
        <v>65</v>
      </c>
      <c r="W209" s="5">
        <v>177</v>
      </c>
      <c r="X209" s="5">
        <v>270</v>
      </c>
      <c r="Y209" s="5">
        <v>441</v>
      </c>
      <c r="Z209" s="5">
        <v>784</v>
      </c>
      <c r="AA209" s="31">
        <f t="shared" si="55"/>
        <v>1495</v>
      </c>
      <c r="AB209" s="10">
        <f t="shared" si="43"/>
        <v>2.2583956407624394E-4</v>
      </c>
      <c r="AC209" s="10">
        <f t="shared" si="44"/>
        <v>2.16477939995923E-4</v>
      </c>
      <c r="AD209" s="10">
        <f t="shared" si="45"/>
        <v>5.0249488711452362E-5</v>
      </c>
      <c r="AE209" s="10">
        <f t="shared" si="46"/>
        <v>4.446832558225714E-5</v>
      </c>
      <c r="AF209" s="10">
        <f t="shared" si="47"/>
        <v>5.0773062182615471E-5</v>
      </c>
      <c r="AG209" s="10">
        <f t="shared" si="48"/>
        <v>5.2708098160048141E-5</v>
      </c>
      <c r="AH209" s="10">
        <f t="shared" si="49"/>
        <v>4.9314415817636809E-5</v>
      </c>
      <c r="AI209" s="10">
        <f t="shared" si="50"/>
        <v>1.3438135606731822E-4</v>
      </c>
      <c r="AJ209" s="10">
        <f t="shared" si="51"/>
        <v>3.124341863172341E-4</v>
      </c>
      <c r="AK209" s="10">
        <f t="shared" si="52"/>
        <v>1.0104111296442254E-3</v>
      </c>
      <c r="AL209" s="10">
        <f t="shared" si="53"/>
        <v>3.9706254748037477E-3</v>
      </c>
    </row>
    <row r="210" spans="1:38" x14ac:dyDescent="0.25">
      <c r="A210" s="5" t="s">
        <v>40</v>
      </c>
      <c r="B210" s="5">
        <v>2009</v>
      </c>
      <c r="C210" s="6" t="str">
        <f t="shared" si="42"/>
        <v>MN-2009</v>
      </c>
      <c r="D210" s="7">
        <v>5168946</v>
      </c>
      <c r="E210" s="7">
        <v>354883.35799999977</v>
      </c>
      <c r="F210" s="7">
        <v>681410.272</v>
      </c>
      <c r="G210" s="7">
        <v>743301.06299999997</v>
      </c>
      <c r="H210" s="7">
        <v>673770.11600000015</v>
      </c>
      <c r="I210" s="7">
        <v>731353.71600000001</v>
      </c>
      <c r="J210" s="7">
        <v>791899.47100000002</v>
      </c>
      <c r="K210" s="7">
        <v>554679.53899999999</v>
      </c>
      <c r="L210" s="7">
        <v>321393.0470000002</v>
      </c>
      <c r="M210" s="7">
        <v>219702.27699999997</v>
      </c>
      <c r="N210" s="7">
        <v>98819.255999999965</v>
      </c>
      <c r="O210" s="20">
        <f t="shared" si="54"/>
        <v>639914.58000000007</v>
      </c>
      <c r="P210" s="5">
        <v>1070</v>
      </c>
      <c r="Q210" s="5">
        <v>120</v>
      </c>
      <c r="R210" s="5">
        <v>60</v>
      </c>
      <c r="S210" s="5">
        <v>60</v>
      </c>
      <c r="T210" s="5">
        <v>60</v>
      </c>
      <c r="U210" s="5">
        <v>60</v>
      </c>
      <c r="V210" s="5">
        <v>66</v>
      </c>
      <c r="W210" s="5">
        <v>60</v>
      </c>
      <c r="X210" s="5">
        <v>60</v>
      </c>
      <c r="Y210" s="5">
        <v>116</v>
      </c>
      <c r="Z210" s="5">
        <v>348</v>
      </c>
      <c r="AA210" s="31">
        <f t="shared" si="55"/>
        <v>524</v>
      </c>
      <c r="AB210" s="10">
        <f t="shared" si="43"/>
        <v>2.070054514015043E-4</v>
      </c>
      <c r="AC210" s="10">
        <f t="shared" si="44"/>
        <v>3.3813927110101365E-4</v>
      </c>
      <c r="AD210" s="10">
        <f t="shared" si="45"/>
        <v>8.8052679076725167E-5</v>
      </c>
      <c r="AE210" s="10">
        <f t="shared" si="46"/>
        <v>8.0720993130074407E-5</v>
      </c>
      <c r="AF210" s="10">
        <f t="shared" si="47"/>
        <v>8.9051144559815993E-5</v>
      </c>
      <c r="AG210" s="10">
        <f t="shared" si="48"/>
        <v>8.2039646052745283E-5</v>
      </c>
      <c r="AH210" s="10">
        <f t="shared" si="49"/>
        <v>8.3343912222413891E-5</v>
      </c>
      <c r="AI210" s="10">
        <f t="shared" si="50"/>
        <v>1.0817056657285496E-4</v>
      </c>
      <c r="AJ210" s="10">
        <f t="shared" si="51"/>
        <v>1.866872994299717E-4</v>
      </c>
      <c r="AK210" s="10">
        <f t="shared" si="52"/>
        <v>5.2798724521184643E-4</v>
      </c>
      <c r="AL210" s="10">
        <f t="shared" si="53"/>
        <v>3.5215808546463874E-3</v>
      </c>
    </row>
    <row r="211" spans="1:38" x14ac:dyDescent="0.25">
      <c r="A211" s="5" t="s">
        <v>40</v>
      </c>
      <c r="B211" s="5">
        <v>2010</v>
      </c>
      <c r="C211" s="6" t="str">
        <f t="shared" si="42"/>
        <v>MN-2010</v>
      </c>
      <c r="D211" s="7">
        <v>5228413</v>
      </c>
      <c r="E211" s="7">
        <v>352390.09799999988</v>
      </c>
      <c r="F211" s="7">
        <v>701457.01900000032</v>
      </c>
      <c r="G211" s="7">
        <v>733067.39799999993</v>
      </c>
      <c r="H211" s="7">
        <v>692633.28899999999</v>
      </c>
      <c r="I211" s="7">
        <v>713829.92499999993</v>
      </c>
      <c r="J211" s="7">
        <v>798558.91200000001</v>
      </c>
      <c r="K211" s="7">
        <v>583532.71299999987</v>
      </c>
      <c r="L211" s="7">
        <v>331419.34799999982</v>
      </c>
      <c r="M211" s="7">
        <v>223261.59699999995</v>
      </c>
      <c r="N211" s="7">
        <v>98524.028999999966</v>
      </c>
      <c r="O211" s="20">
        <f t="shared" si="54"/>
        <v>653204.97399999981</v>
      </c>
      <c r="P211" s="5">
        <v>1069</v>
      </c>
      <c r="Q211" s="5">
        <v>120</v>
      </c>
      <c r="R211" s="5">
        <v>60</v>
      </c>
      <c r="S211" s="5">
        <v>60</v>
      </c>
      <c r="T211" s="5">
        <v>60</v>
      </c>
      <c r="U211" s="5">
        <v>60</v>
      </c>
      <c r="V211" s="5">
        <v>60</v>
      </c>
      <c r="W211" s="5">
        <v>60</v>
      </c>
      <c r="X211" s="5">
        <v>60</v>
      </c>
      <c r="Y211" s="5">
        <v>114</v>
      </c>
      <c r="Z211" s="5">
        <v>355</v>
      </c>
      <c r="AA211" s="31">
        <f t="shared" si="55"/>
        <v>529</v>
      </c>
      <c r="AB211" s="10">
        <f t="shared" si="43"/>
        <v>2.0445974715463372E-4</v>
      </c>
      <c r="AC211" s="10">
        <f t="shared" si="44"/>
        <v>3.4053170245436365E-4</v>
      </c>
      <c r="AD211" s="10">
        <f t="shared" si="45"/>
        <v>8.5536245806672829E-5</v>
      </c>
      <c r="AE211" s="10">
        <f t="shared" si="46"/>
        <v>8.1847863052832154E-5</v>
      </c>
      <c r="AF211" s="10">
        <f t="shared" si="47"/>
        <v>8.6625925945063847E-5</v>
      </c>
      <c r="AG211" s="10">
        <f t="shared" si="48"/>
        <v>8.4053635044790262E-5</v>
      </c>
      <c r="AH211" s="10">
        <f t="shared" si="49"/>
        <v>7.513534580652204E-5</v>
      </c>
      <c r="AI211" s="10">
        <f t="shared" si="50"/>
        <v>1.0282199894421345E-4</v>
      </c>
      <c r="AJ211" s="10">
        <f t="shared" si="51"/>
        <v>1.8103952096363437E-4</v>
      </c>
      <c r="AK211" s="10">
        <f t="shared" si="52"/>
        <v>5.1061177350621579E-4</v>
      </c>
      <c r="AL211" s="10">
        <f t="shared" si="53"/>
        <v>3.6031819202196869E-3</v>
      </c>
    </row>
    <row r="212" spans="1:38" x14ac:dyDescent="0.25">
      <c r="A212" s="5" t="s">
        <v>40</v>
      </c>
      <c r="B212" s="5">
        <v>2011</v>
      </c>
      <c r="C212" s="6" t="str">
        <f t="shared" si="42"/>
        <v>MN-2011</v>
      </c>
      <c r="D212" s="7">
        <v>5049930</v>
      </c>
      <c r="E212" s="7">
        <v>339163.89199999993</v>
      </c>
      <c r="F212" s="7">
        <v>677004.9029999997</v>
      </c>
      <c r="G212" s="7">
        <v>702287.20700000005</v>
      </c>
      <c r="H212" s="7">
        <v>679763.01100000029</v>
      </c>
      <c r="I212" s="7">
        <v>673645.54800000018</v>
      </c>
      <c r="J212" s="7">
        <v>770233.87800000014</v>
      </c>
      <c r="K212" s="7">
        <v>580274.73299999989</v>
      </c>
      <c r="L212" s="7">
        <v>323909.77600000001</v>
      </c>
      <c r="M212" s="7">
        <v>209969.04999999996</v>
      </c>
      <c r="N212" s="7">
        <v>95140.465000000011</v>
      </c>
      <c r="O212" s="20">
        <f t="shared" si="54"/>
        <v>629019.29099999997</v>
      </c>
      <c r="P212" s="5">
        <v>1121</v>
      </c>
      <c r="Q212" s="5">
        <v>120</v>
      </c>
      <c r="R212" s="5">
        <v>60</v>
      </c>
      <c r="S212" s="5">
        <v>60</v>
      </c>
      <c r="T212" s="5">
        <v>60</v>
      </c>
      <c r="U212" s="5">
        <v>60</v>
      </c>
      <c r="V212" s="5">
        <v>60</v>
      </c>
      <c r="W212" s="5">
        <v>60</v>
      </c>
      <c r="X212" s="5">
        <v>60</v>
      </c>
      <c r="Y212" s="5">
        <v>127</v>
      </c>
      <c r="Z212" s="5">
        <v>394</v>
      </c>
      <c r="AA212" s="31">
        <f t="shared" si="55"/>
        <v>581</v>
      </c>
      <c r="AB212" s="10">
        <f t="shared" si="43"/>
        <v>2.2198327501569328E-4</v>
      </c>
      <c r="AC212" s="10">
        <f t="shared" si="44"/>
        <v>3.5381124827993192E-4</v>
      </c>
      <c r="AD212" s="10">
        <f t="shared" si="45"/>
        <v>8.8625650618072451E-5</v>
      </c>
      <c r="AE212" s="10">
        <f t="shared" si="46"/>
        <v>8.5435131669713013E-5</v>
      </c>
      <c r="AF212" s="10">
        <f t="shared" si="47"/>
        <v>8.8266056006392461E-5</v>
      </c>
      <c r="AG212" s="10">
        <f t="shared" si="48"/>
        <v>8.9067611562393913E-5</v>
      </c>
      <c r="AH212" s="10">
        <f t="shared" si="49"/>
        <v>7.789841723892595E-5</v>
      </c>
      <c r="AI212" s="10">
        <f t="shared" si="50"/>
        <v>1.0339929793220896E-4</v>
      </c>
      <c r="AJ212" s="10">
        <f t="shared" si="51"/>
        <v>1.8523676790786333E-4</v>
      </c>
      <c r="AK212" s="10">
        <f t="shared" si="52"/>
        <v>6.0485104828544986E-4</v>
      </c>
      <c r="AL212" s="10">
        <f t="shared" si="53"/>
        <v>4.1412452629908834E-3</v>
      </c>
    </row>
    <row r="213" spans="1:38" x14ac:dyDescent="0.25">
      <c r="A213" s="5" t="s">
        <v>40</v>
      </c>
      <c r="B213" s="5">
        <v>2012</v>
      </c>
      <c r="C213" s="6" t="str">
        <f t="shared" si="42"/>
        <v>MN-2012</v>
      </c>
      <c r="D213" s="7">
        <v>5032187</v>
      </c>
      <c r="E213" s="7">
        <v>335678.71800000005</v>
      </c>
      <c r="F213" s="7">
        <v>672423.7489999996</v>
      </c>
      <c r="G213" s="7">
        <v>695542.51</v>
      </c>
      <c r="H213" s="7">
        <v>687377.87699999986</v>
      </c>
      <c r="I213" s="7">
        <v>654897.17600000044</v>
      </c>
      <c r="J213" s="7">
        <v>758363.18500000029</v>
      </c>
      <c r="K213" s="7">
        <v>593456.24599999993</v>
      </c>
      <c r="L213" s="7">
        <v>332030.82400000002</v>
      </c>
      <c r="M213" s="7">
        <v>206004.81400000004</v>
      </c>
      <c r="N213" s="7">
        <v>94985.637999999948</v>
      </c>
      <c r="O213" s="20">
        <f t="shared" si="54"/>
        <v>633021.27599999995</v>
      </c>
      <c r="P213" s="5">
        <v>1117</v>
      </c>
      <c r="Q213" s="5">
        <v>120</v>
      </c>
      <c r="R213" s="5">
        <v>60</v>
      </c>
      <c r="S213" s="5">
        <v>60</v>
      </c>
      <c r="T213" s="5">
        <v>60</v>
      </c>
      <c r="U213" s="5">
        <v>60</v>
      </c>
      <c r="V213" s="5">
        <v>60</v>
      </c>
      <c r="W213" s="5">
        <v>60</v>
      </c>
      <c r="X213" s="5">
        <v>70</v>
      </c>
      <c r="Y213" s="5">
        <v>141</v>
      </c>
      <c r="Z213" s="5">
        <v>366</v>
      </c>
      <c r="AA213" s="31">
        <f t="shared" si="55"/>
        <v>577</v>
      </c>
      <c r="AB213" s="10">
        <f t="shared" si="43"/>
        <v>2.2197108334805522E-4</v>
      </c>
      <c r="AC213" s="10">
        <f t="shared" si="44"/>
        <v>3.574846827197427E-4</v>
      </c>
      <c r="AD213" s="10">
        <f t="shared" si="45"/>
        <v>8.9229448081257518E-5</v>
      </c>
      <c r="AE213" s="10">
        <f t="shared" si="46"/>
        <v>8.626359875545205E-5</v>
      </c>
      <c r="AF213" s="10">
        <f t="shared" si="47"/>
        <v>8.7288232583022186E-5</v>
      </c>
      <c r="AG213" s="10">
        <f t="shared" si="48"/>
        <v>9.1617435833926946E-5</v>
      </c>
      <c r="AH213" s="10">
        <f t="shared" si="49"/>
        <v>7.911776466311452E-5</v>
      </c>
      <c r="AI213" s="10">
        <f t="shared" si="50"/>
        <v>1.0110265146657502E-4</v>
      </c>
      <c r="AJ213" s="10">
        <f t="shared" si="51"/>
        <v>2.1082379990118024E-4</v>
      </c>
      <c r="AK213" s="10">
        <f t="shared" si="52"/>
        <v>6.8445002455136785E-4</v>
      </c>
      <c r="AL213" s="10">
        <f t="shared" si="53"/>
        <v>3.8532141037995681E-3</v>
      </c>
    </row>
    <row r="214" spans="1:38" x14ac:dyDescent="0.25">
      <c r="A214" s="5" t="s">
        <v>40</v>
      </c>
      <c r="B214" s="5">
        <v>2013</v>
      </c>
      <c r="C214" s="6" t="str">
        <f t="shared" si="42"/>
        <v>MN-2013</v>
      </c>
      <c r="D214" s="7">
        <v>5190792</v>
      </c>
      <c r="E214" s="7">
        <v>336961.84200000012</v>
      </c>
      <c r="F214" s="7">
        <v>680429.47300000011</v>
      </c>
      <c r="G214" s="7">
        <v>698919.05100000009</v>
      </c>
      <c r="H214" s="7">
        <v>699737.86399999994</v>
      </c>
      <c r="I214" s="7">
        <v>649787.9859999998</v>
      </c>
      <c r="J214" s="7">
        <v>761382.42599999998</v>
      </c>
      <c r="K214" s="7">
        <v>641259.38199999975</v>
      </c>
      <c r="L214" s="7">
        <v>382088.15800000005</v>
      </c>
      <c r="M214" s="7">
        <v>234822.93199999997</v>
      </c>
      <c r="N214" s="7">
        <v>107269.71299999999</v>
      </c>
      <c r="O214" s="20">
        <f t="shared" si="54"/>
        <v>724180.80300000007</v>
      </c>
      <c r="P214" s="5">
        <v>1187</v>
      </c>
      <c r="Q214" s="5">
        <v>120</v>
      </c>
      <c r="R214" s="5">
        <v>60</v>
      </c>
      <c r="S214" s="5">
        <v>60</v>
      </c>
      <c r="T214" s="5">
        <v>60</v>
      </c>
      <c r="U214" s="5">
        <v>60</v>
      </c>
      <c r="V214" s="5">
        <v>60</v>
      </c>
      <c r="W214" s="5">
        <v>60</v>
      </c>
      <c r="X214" s="5">
        <v>78</v>
      </c>
      <c r="Y214" s="5">
        <v>149</v>
      </c>
      <c r="Z214" s="5">
        <v>420</v>
      </c>
      <c r="AA214" s="31">
        <f t="shared" si="55"/>
        <v>647</v>
      </c>
      <c r="AB214" s="10">
        <f t="shared" si="43"/>
        <v>2.2867415993551657E-4</v>
      </c>
      <c r="AC214" s="10">
        <f t="shared" si="44"/>
        <v>3.5612340936811462E-4</v>
      </c>
      <c r="AD214" s="10">
        <f t="shared" si="45"/>
        <v>8.8179601826271853E-5</v>
      </c>
      <c r="AE214" s="10">
        <f t="shared" si="46"/>
        <v>8.5846851526157628E-5</v>
      </c>
      <c r="AF214" s="10">
        <f t="shared" si="47"/>
        <v>8.5746396024669034E-5</v>
      </c>
      <c r="AG214" s="10">
        <f t="shared" si="48"/>
        <v>9.2337810628588662E-5</v>
      </c>
      <c r="AH214" s="10">
        <f t="shared" si="49"/>
        <v>7.8804025350593003E-5</v>
      </c>
      <c r="AI214" s="10">
        <f t="shared" si="50"/>
        <v>9.3565882518347344E-5</v>
      </c>
      <c r="AJ214" s="10">
        <f t="shared" si="51"/>
        <v>2.0414136990866907E-4</v>
      </c>
      <c r="AK214" s="10">
        <f t="shared" si="52"/>
        <v>6.345206523526417E-4</v>
      </c>
      <c r="AL214" s="10">
        <f t="shared" si="53"/>
        <v>3.9153642557056157E-3</v>
      </c>
    </row>
    <row r="215" spans="1:38" x14ac:dyDescent="0.25">
      <c r="A215" s="5" t="s">
        <v>40</v>
      </c>
      <c r="B215" s="5">
        <v>2014</v>
      </c>
      <c r="C215" s="6" t="str">
        <f t="shared" si="42"/>
        <v>MN-2014</v>
      </c>
      <c r="D215" s="7">
        <v>5166404</v>
      </c>
      <c r="E215" s="7">
        <v>338865.79599999997</v>
      </c>
      <c r="F215" s="7">
        <v>688227.07600000012</v>
      </c>
      <c r="G215" s="7">
        <v>693603.91600000008</v>
      </c>
      <c r="H215" s="7">
        <v>716060.6470000007</v>
      </c>
      <c r="I215" s="7">
        <v>649973.18600000022</v>
      </c>
      <c r="J215" s="7">
        <v>751667.55</v>
      </c>
      <c r="K215" s="7">
        <v>642692.5499999997</v>
      </c>
      <c r="L215" s="7">
        <v>372090.58100000006</v>
      </c>
      <c r="M215" s="7">
        <v>213690.90699999995</v>
      </c>
      <c r="N215" s="7">
        <v>100288.46400000002</v>
      </c>
      <c r="O215" s="20">
        <f t="shared" si="54"/>
        <v>686069.95200000005</v>
      </c>
      <c r="P215" s="5">
        <v>1065</v>
      </c>
      <c r="Q215" s="5">
        <v>120</v>
      </c>
      <c r="R215" s="5">
        <v>60</v>
      </c>
      <c r="S215" s="5">
        <v>60</v>
      </c>
      <c r="T215" s="5">
        <v>60</v>
      </c>
      <c r="U215" s="5">
        <v>60</v>
      </c>
      <c r="V215" s="5">
        <v>65</v>
      </c>
      <c r="W215" s="5">
        <v>65</v>
      </c>
      <c r="X215" s="5">
        <v>66</v>
      </c>
      <c r="Y215" s="5">
        <v>112</v>
      </c>
      <c r="Z215" s="5">
        <v>337</v>
      </c>
      <c r="AA215" s="31">
        <f t="shared" si="55"/>
        <v>515</v>
      </c>
      <c r="AB215" s="10">
        <f t="shared" si="43"/>
        <v>2.0613951212487448E-4</v>
      </c>
      <c r="AC215" s="10">
        <f t="shared" si="44"/>
        <v>3.5412249160726749E-4</v>
      </c>
      <c r="AD215" s="10">
        <f t="shared" si="45"/>
        <v>8.7180528189507013E-5</v>
      </c>
      <c r="AE215" s="10">
        <f t="shared" si="46"/>
        <v>8.6504701914053191E-5</v>
      </c>
      <c r="AF215" s="10">
        <f t="shared" si="47"/>
        <v>8.3791785306698953E-5</v>
      </c>
      <c r="AG215" s="10">
        <f t="shared" si="48"/>
        <v>9.231150037010908E-5</v>
      </c>
      <c r="AH215" s="10">
        <f t="shared" si="49"/>
        <v>8.64743994868476E-5</v>
      </c>
      <c r="AI215" s="10">
        <f t="shared" si="50"/>
        <v>1.0113700555576695E-4</v>
      </c>
      <c r="AJ215" s="10">
        <f t="shared" si="51"/>
        <v>1.7737616421953983E-4</v>
      </c>
      <c r="AK215" s="10">
        <f t="shared" si="52"/>
        <v>5.241215060217795E-4</v>
      </c>
      <c r="AL215" s="10">
        <f t="shared" si="53"/>
        <v>3.3603067248093453E-3</v>
      </c>
    </row>
    <row r="216" spans="1:38" x14ac:dyDescent="0.25">
      <c r="A216" s="5" t="s">
        <v>40</v>
      </c>
      <c r="B216" s="5">
        <v>2015</v>
      </c>
      <c r="C216" s="6" t="str">
        <f t="shared" si="42"/>
        <v>MN-2015</v>
      </c>
      <c r="D216" s="7">
        <v>5152678</v>
      </c>
      <c r="E216" s="7">
        <v>332898.69199999998</v>
      </c>
      <c r="F216" s="7">
        <v>680407.14600000042</v>
      </c>
      <c r="G216" s="7">
        <v>682235.72900000017</v>
      </c>
      <c r="H216" s="7">
        <v>713599.71199999971</v>
      </c>
      <c r="I216" s="7">
        <v>642341.13599999994</v>
      </c>
      <c r="J216" s="7">
        <v>736804.21499999997</v>
      </c>
      <c r="K216" s="7">
        <v>658229.79</v>
      </c>
      <c r="L216" s="7">
        <v>385699.7809999999</v>
      </c>
      <c r="M216" s="7">
        <v>215767.39300000001</v>
      </c>
      <c r="N216" s="7">
        <v>102889.867</v>
      </c>
      <c r="O216" s="20">
        <f t="shared" si="54"/>
        <v>704357.04099999985</v>
      </c>
      <c r="P216" s="5">
        <v>1177</v>
      </c>
      <c r="Q216" s="5">
        <v>120</v>
      </c>
      <c r="R216" s="5">
        <v>60</v>
      </c>
      <c r="S216" s="5">
        <v>60</v>
      </c>
      <c r="T216" s="5">
        <v>60</v>
      </c>
      <c r="U216" s="5">
        <v>60</v>
      </c>
      <c r="V216" s="5">
        <v>60</v>
      </c>
      <c r="W216" s="5">
        <v>60</v>
      </c>
      <c r="X216" s="5">
        <v>81</v>
      </c>
      <c r="Y216" s="5">
        <v>141</v>
      </c>
      <c r="Z216" s="5">
        <v>415</v>
      </c>
      <c r="AA216" s="31">
        <f t="shared" si="55"/>
        <v>637</v>
      </c>
      <c r="AB216" s="10">
        <f t="shared" si="43"/>
        <v>2.2842490836803698E-4</v>
      </c>
      <c r="AC216" s="10">
        <f t="shared" si="44"/>
        <v>3.6047002551755296E-4</v>
      </c>
      <c r="AD216" s="10">
        <f t="shared" si="45"/>
        <v>8.8182495367266416E-5</v>
      </c>
      <c r="AE216" s="10">
        <f t="shared" si="46"/>
        <v>8.794614156011167E-5</v>
      </c>
      <c r="AF216" s="10">
        <f t="shared" si="47"/>
        <v>8.4080751422724819E-5</v>
      </c>
      <c r="AG216" s="10">
        <f t="shared" si="48"/>
        <v>9.3408310066568745E-5</v>
      </c>
      <c r="AH216" s="10">
        <f t="shared" si="49"/>
        <v>8.1432758904616208E-5</v>
      </c>
      <c r="AI216" s="10">
        <f t="shared" si="50"/>
        <v>9.1153577233263778E-5</v>
      </c>
      <c r="AJ216" s="10">
        <f t="shared" si="51"/>
        <v>2.1000789730808798E-4</v>
      </c>
      <c r="AK216" s="10">
        <f t="shared" si="52"/>
        <v>6.5348150172069789E-4</v>
      </c>
      <c r="AL216" s="10">
        <f t="shared" si="53"/>
        <v>4.03343897800937E-3</v>
      </c>
    </row>
    <row r="217" spans="1:38" x14ac:dyDescent="0.25">
      <c r="A217" s="5" t="s">
        <v>40</v>
      </c>
      <c r="B217" s="5">
        <v>2016</v>
      </c>
      <c r="C217" s="6" t="str">
        <f t="shared" si="42"/>
        <v>MN-2016</v>
      </c>
      <c r="D217" s="7">
        <v>5195638</v>
      </c>
      <c r="E217" s="7">
        <v>333261.73300000007</v>
      </c>
      <c r="F217" s="7">
        <v>686280.82900000026</v>
      </c>
      <c r="G217" s="7">
        <v>683388.95499999996</v>
      </c>
      <c r="H217" s="7">
        <v>715947.02999999968</v>
      </c>
      <c r="I217" s="7">
        <v>643762.95899999968</v>
      </c>
      <c r="J217" s="7">
        <v>724190.93</v>
      </c>
      <c r="K217" s="7">
        <v>674338.5070000001</v>
      </c>
      <c r="L217" s="7">
        <v>408009.49199999997</v>
      </c>
      <c r="M217" s="7">
        <v>218535.73100000003</v>
      </c>
      <c r="N217" s="7">
        <v>107132.141</v>
      </c>
      <c r="O217" s="20">
        <f t="shared" si="54"/>
        <v>733677.36400000006</v>
      </c>
      <c r="P217" s="5">
        <v>979</v>
      </c>
      <c r="Q217" s="5">
        <v>120</v>
      </c>
      <c r="R217" s="5">
        <v>60</v>
      </c>
      <c r="S217" s="5">
        <v>60</v>
      </c>
      <c r="T217" s="5">
        <v>60</v>
      </c>
      <c r="U217" s="5">
        <v>60</v>
      </c>
      <c r="V217" s="5">
        <v>60</v>
      </c>
      <c r="W217" s="5">
        <v>60</v>
      </c>
      <c r="X217" s="5">
        <v>68</v>
      </c>
      <c r="Y217" s="5">
        <v>96</v>
      </c>
      <c r="Z217" s="5">
        <v>275</v>
      </c>
      <c r="AA217" s="31">
        <f t="shared" si="55"/>
        <v>439</v>
      </c>
      <c r="AB217" s="10">
        <f t="shared" si="43"/>
        <v>1.8842729227863835E-4</v>
      </c>
      <c r="AC217" s="10">
        <f t="shared" si="44"/>
        <v>3.6007734497377767E-4</v>
      </c>
      <c r="AD217" s="10">
        <f t="shared" si="45"/>
        <v>8.7427766396196358E-5</v>
      </c>
      <c r="AE217" s="10">
        <f t="shared" si="46"/>
        <v>8.7797731527574952E-5</v>
      </c>
      <c r="AF217" s="10">
        <f t="shared" si="47"/>
        <v>8.380508261903122E-5</v>
      </c>
      <c r="AG217" s="10">
        <f t="shared" si="48"/>
        <v>9.320200729349516E-5</v>
      </c>
      <c r="AH217" s="10">
        <f t="shared" si="49"/>
        <v>8.2851079065571835E-5</v>
      </c>
      <c r="AI217" s="10">
        <f t="shared" si="50"/>
        <v>8.8976084529012353E-5</v>
      </c>
      <c r="AJ217" s="10">
        <f t="shared" si="51"/>
        <v>1.6666278930589195E-4</v>
      </c>
      <c r="AK217" s="10">
        <f t="shared" si="52"/>
        <v>4.3928743167404504E-4</v>
      </c>
      <c r="AL217" s="10">
        <f t="shared" si="53"/>
        <v>2.5669234035003556E-3</v>
      </c>
    </row>
    <row r="218" spans="1:38" x14ac:dyDescent="0.25">
      <c r="A218" s="5" t="s">
        <v>40</v>
      </c>
      <c r="B218" s="5">
        <v>2017</v>
      </c>
      <c r="C218" s="6" t="str">
        <f t="shared" si="42"/>
        <v>MN-2017</v>
      </c>
      <c r="D218" s="7">
        <v>4927974</v>
      </c>
      <c r="E218" s="7">
        <v>316049</v>
      </c>
      <c r="F218" s="7">
        <v>650976</v>
      </c>
      <c r="G218" s="7">
        <v>639854</v>
      </c>
      <c r="H218" s="7">
        <v>684324</v>
      </c>
      <c r="I218" s="7">
        <v>616148</v>
      </c>
      <c r="J218" s="7">
        <v>671407</v>
      </c>
      <c r="K218" s="7">
        <v>646451</v>
      </c>
      <c r="L218" s="7">
        <v>398504</v>
      </c>
      <c r="M218" s="7">
        <v>205756</v>
      </c>
      <c r="N218" s="7">
        <v>98505</v>
      </c>
      <c r="O218" s="20">
        <f t="shared" si="54"/>
        <v>702765</v>
      </c>
      <c r="P218" s="5">
        <v>1117</v>
      </c>
      <c r="Q218" s="5">
        <v>120</v>
      </c>
      <c r="R218" s="5">
        <v>60</v>
      </c>
      <c r="S218" s="5">
        <v>60</v>
      </c>
      <c r="T218" s="5">
        <v>60</v>
      </c>
      <c r="U218" s="5">
        <v>60</v>
      </c>
      <c r="V218" s="5">
        <v>60</v>
      </c>
      <c r="W218" s="5">
        <v>60</v>
      </c>
      <c r="X218" s="5">
        <v>77</v>
      </c>
      <c r="Y218" s="5">
        <v>123</v>
      </c>
      <c r="Z218" s="5">
        <v>377</v>
      </c>
      <c r="AA218" s="31">
        <f t="shared" si="55"/>
        <v>577</v>
      </c>
      <c r="AB218" s="10">
        <f t="shared" si="43"/>
        <v>2.2666515691844154E-4</v>
      </c>
      <c r="AC218" s="10">
        <f t="shared" si="44"/>
        <v>3.7968795977838879E-4</v>
      </c>
      <c r="AD218" s="10">
        <f t="shared" si="45"/>
        <v>9.2169296563928625E-5</v>
      </c>
      <c r="AE218" s="10">
        <f t="shared" si="46"/>
        <v>9.3771391598708451E-5</v>
      </c>
      <c r="AF218" s="10">
        <f t="shared" si="47"/>
        <v>8.7677766671927327E-5</v>
      </c>
      <c r="AG218" s="10">
        <f t="shared" si="48"/>
        <v>9.7379201101034172E-5</v>
      </c>
      <c r="AH218" s="10">
        <f t="shared" si="49"/>
        <v>8.9364573202245428E-5</v>
      </c>
      <c r="AI218" s="10">
        <f t="shared" si="50"/>
        <v>9.2814459255225845E-5</v>
      </c>
      <c r="AJ218" s="10">
        <f t="shared" si="51"/>
        <v>1.9322265272117721E-4</v>
      </c>
      <c r="AK218" s="10">
        <f t="shared" si="52"/>
        <v>5.9779544703435141E-4</v>
      </c>
      <c r="AL218" s="10">
        <f t="shared" si="53"/>
        <v>3.8272168925435257E-3</v>
      </c>
    </row>
    <row r="219" spans="1:38" x14ac:dyDescent="0.25">
      <c r="A219" s="5" t="s">
        <v>41</v>
      </c>
      <c r="B219" s="5">
        <v>2009</v>
      </c>
      <c r="C219" s="6" t="str">
        <f t="shared" si="42"/>
        <v>MO-2009</v>
      </c>
      <c r="D219" s="7">
        <v>5784755</v>
      </c>
      <c r="E219" s="7">
        <v>387831.17799999996</v>
      </c>
      <c r="F219" s="7">
        <v>765931.51900000009</v>
      </c>
      <c r="G219" s="7">
        <v>823917.65599999996</v>
      </c>
      <c r="H219" s="7">
        <v>743732.1379999998</v>
      </c>
      <c r="I219" s="7">
        <v>785589.5950000002</v>
      </c>
      <c r="J219" s="7">
        <v>855733.82600000035</v>
      </c>
      <c r="K219" s="7">
        <v>643494.84899999993</v>
      </c>
      <c r="L219" s="7">
        <v>399549.63699999993</v>
      </c>
      <c r="M219" s="7">
        <v>269276.93200000015</v>
      </c>
      <c r="N219" s="7">
        <v>108359.32899999998</v>
      </c>
      <c r="O219" s="20">
        <f t="shared" si="54"/>
        <v>777185.89800000016</v>
      </c>
      <c r="P219" s="5">
        <v>1698</v>
      </c>
      <c r="Q219" s="5">
        <v>120</v>
      </c>
      <c r="R219" s="5">
        <v>60</v>
      </c>
      <c r="S219" s="5">
        <v>60</v>
      </c>
      <c r="T219" s="5">
        <v>60</v>
      </c>
      <c r="U219" s="5">
        <v>60</v>
      </c>
      <c r="V219" s="5">
        <v>65</v>
      </c>
      <c r="W219" s="5">
        <v>95</v>
      </c>
      <c r="X219" s="5">
        <v>152</v>
      </c>
      <c r="Y219" s="5">
        <v>346</v>
      </c>
      <c r="Z219" s="5">
        <v>620</v>
      </c>
      <c r="AA219" s="31">
        <f t="shared" si="55"/>
        <v>1118</v>
      </c>
      <c r="AB219" s="10">
        <f t="shared" si="43"/>
        <v>2.9353014950503521E-4</v>
      </c>
      <c r="AC219" s="10">
        <f t="shared" si="44"/>
        <v>3.0941297865433608E-4</v>
      </c>
      <c r="AD219" s="10">
        <f t="shared" si="45"/>
        <v>7.8335985021658303E-5</v>
      </c>
      <c r="AE219" s="10">
        <f t="shared" si="46"/>
        <v>7.2822811312590692E-5</v>
      </c>
      <c r="AF219" s="10">
        <f t="shared" si="47"/>
        <v>8.0674206390150664E-5</v>
      </c>
      <c r="AG219" s="10">
        <f t="shared" si="48"/>
        <v>7.637575698797282E-5</v>
      </c>
      <c r="AH219" s="10">
        <f t="shared" si="49"/>
        <v>7.5958198712130809E-5</v>
      </c>
      <c r="AI219" s="10">
        <f t="shared" si="50"/>
        <v>1.4763132936904054E-4</v>
      </c>
      <c r="AJ219" s="10">
        <f t="shared" si="51"/>
        <v>3.8042832710670195E-4</v>
      </c>
      <c r="AK219" s="10">
        <f t="shared" si="52"/>
        <v>1.28492254212106E-3</v>
      </c>
      <c r="AL219" s="10">
        <f t="shared" si="53"/>
        <v>5.7217039429987623E-3</v>
      </c>
    </row>
    <row r="220" spans="1:38" x14ac:dyDescent="0.25">
      <c r="A220" s="5" t="s">
        <v>41</v>
      </c>
      <c r="B220" s="5">
        <v>2010</v>
      </c>
      <c r="C220" s="6" t="str">
        <f t="shared" si="42"/>
        <v>MO-2010</v>
      </c>
      <c r="D220" s="7">
        <v>5733300</v>
      </c>
      <c r="E220" s="7">
        <v>375261.68</v>
      </c>
      <c r="F220" s="7">
        <v>763225.29200000002</v>
      </c>
      <c r="G220" s="7">
        <v>811646.90800000005</v>
      </c>
      <c r="H220" s="7">
        <v>730368.16999999981</v>
      </c>
      <c r="I220" s="7">
        <v>756350.48500000022</v>
      </c>
      <c r="J220" s="7">
        <v>852100.44200000004</v>
      </c>
      <c r="K220" s="7">
        <v>659324.88399999996</v>
      </c>
      <c r="L220" s="7">
        <v>414003.42499999993</v>
      </c>
      <c r="M220" s="7">
        <v>264750.65200000006</v>
      </c>
      <c r="N220" s="7">
        <v>107837.817</v>
      </c>
      <c r="O220" s="20">
        <f t="shared" si="54"/>
        <v>786591.89400000009</v>
      </c>
      <c r="P220" s="5">
        <v>1558</v>
      </c>
      <c r="Q220" s="5">
        <v>120</v>
      </c>
      <c r="R220" s="5">
        <v>60</v>
      </c>
      <c r="S220" s="5">
        <v>60</v>
      </c>
      <c r="T220" s="5">
        <v>60</v>
      </c>
      <c r="U220" s="5">
        <v>60</v>
      </c>
      <c r="V220" s="5">
        <v>65</v>
      </c>
      <c r="W220" s="5">
        <v>67</v>
      </c>
      <c r="X220" s="5">
        <v>126</v>
      </c>
      <c r="Y220" s="5">
        <v>312</v>
      </c>
      <c r="Z220" s="5">
        <v>568</v>
      </c>
      <c r="AA220" s="31">
        <f t="shared" si="55"/>
        <v>1006</v>
      </c>
      <c r="AB220" s="10">
        <f t="shared" si="43"/>
        <v>2.7174576596375558E-4</v>
      </c>
      <c r="AC220" s="10">
        <f t="shared" si="44"/>
        <v>3.1977685544657796E-4</v>
      </c>
      <c r="AD220" s="10">
        <f t="shared" si="45"/>
        <v>7.8613746987829124E-5</v>
      </c>
      <c r="AE220" s="10">
        <f t="shared" si="46"/>
        <v>7.3923770803054661E-5</v>
      </c>
      <c r="AF220" s="10">
        <f t="shared" si="47"/>
        <v>8.2150348912384856E-5</v>
      </c>
      <c r="AG220" s="10">
        <f t="shared" si="48"/>
        <v>7.9328302407315819E-5</v>
      </c>
      <c r="AH220" s="10">
        <f t="shared" si="49"/>
        <v>7.6282086942046199E-5</v>
      </c>
      <c r="AI220" s="10">
        <f t="shared" si="50"/>
        <v>1.0161909799843077E-4</v>
      </c>
      <c r="AJ220" s="10">
        <f t="shared" si="51"/>
        <v>3.0434530825439431E-4</v>
      </c>
      <c r="AK220" s="10">
        <f t="shared" si="52"/>
        <v>1.1784673527451782E-3</v>
      </c>
      <c r="AL220" s="10">
        <f t="shared" si="53"/>
        <v>5.2671689375907898E-3</v>
      </c>
    </row>
    <row r="221" spans="1:38" x14ac:dyDescent="0.25">
      <c r="A221" s="5" t="s">
        <v>41</v>
      </c>
      <c r="B221" s="5">
        <v>2011</v>
      </c>
      <c r="C221" s="6" t="str">
        <f t="shared" si="42"/>
        <v>MO-2011</v>
      </c>
      <c r="D221" s="7">
        <v>5750826</v>
      </c>
      <c r="E221" s="7">
        <v>374261.94099999982</v>
      </c>
      <c r="F221" s="7">
        <v>758149.55800000008</v>
      </c>
      <c r="G221" s="7">
        <v>814624.70699999982</v>
      </c>
      <c r="H221" s="7">
        <v>746204.31500000006</v>
      </c>
      <c r="I221" s="7">
        <v>739678.80200000003</v>
      </c>
      <c r="J221" s="7">
        <v>850235.804</v>
      </c>
      <c r="K221" s="7">
        <v>679047.20999999985</v>
      </c>
      <c r="L221" s="7">
        <v>418201.08400000003</v>
      </c>
      <c r="M221" s="7">
        <v>261058.69800000003</v>
      </c>
      <c r="N221" s="7">
        <v>107997.07800000002</v>
      </c>
      <c r="O221" s="20">
        <f t="shared" si="54"/>
        <v>787256.8600000001</v>
      </c>
      <c r="P221" s="5">
        <v>1580</v>
      </c>
      <c r="Q221" s="5">
        <v>120</v>
      </c>
      <c r="R221" s="5">
        <v>60</v>
      </c>
      <c r="S221" s="5">
        <v>60</v>
      </c>
      <c r="T221" s="5">
        <v>60</v>
      </c>
      <c r="U221" s="5">
        <v>60</v>
      </c>
      <c r="V221" s="5">
        <v>60</v>
      </c>
      <c r="W221" s="5">
        <v>84</v>
      </c>
      <c r="X221" s="5">
        <v>144</v>
      </c>
      <c r="Y221" s="5">
        <v>310</v>
      </c>
      <c r="Z221" s="5">
        <v>562</v>
      </c>
      <c r="AA221" s="31">
        <f t="shared" si="55"/>
        <v>1016</v>
      </c>
      <c r="AB221" s="10">
        <f t="shared" si="43"/>
        <v>2.7474314124614448E-4</v>
      </c>
      <c r="AC221" s="10">
        <f t="shared" si="44"/>
        <v>3.2063105235699096E-4</v>
      </c>
      <c r="AD221" s="10">
        <f t="shared" si="45"/>
        <v>7.9140058009504228E-5</v>
      </c>
      <c r="AE221" s="10">
        <f t="shared" si="46"/>
        <v>7.3653548050317132E-5</v>
      </c>
      <c r="AF221" s="10">
        <f t="shared" si="47"/>
        <v>8.0406932516867045E-5</v>
      </c>
      <c r="AG221" s="10">
        <f t="shared" si="48"/>
        <v>8.1116289716249025E-5</v>
      </c>
      <c r="AH221" s="10">
        <f t="shared" si="49"/>
        <v>7.0568658385974068E-5</v>
      </c>
      <c r="AI221" s="10">
        <f t="shared" si="50"/>
        <v>1.2370273931322097E-4</v>
      </c>
      <c r="AJ221" s="10">
        <f t="shared" si="51"/>
        <v>3.4433196256373165E-4</v>
      </c>
      <c r="AK221" s="10">
        <f t="shared" si="52"/>
        <v>1.1874724051523461E-3</v>
      </c>
      <c r="AL221" s="10">
        <f t="shared" si="53"/>
        <v>5.2038444966075832E-3</v>
      </c>
    </row>
    <row r="222" spans="1:38" x14ac:dyDescent="0.25">
      <c r="A222" s="5" t="s">
        <v>41</v>
      </c>
      <c r="B222" s="5">
        <v>2012</v>
      </c>
      <c r="C222" s="6" t="str">
        <f t="shared" si="42"/>
        <v>MO-2012</v>
      </c>
      <c r="D222" s="7">
        <v>5772855</v>
      </c>
      <c r="E222" s="7">
        <v>373549.68699999992</v>
      </c>
      <c r="F222" s="7">
        <v>760022.46999999974</v>
      </c>
      <c r="G222" s="7">
        <v>808175.02299999981</v>
      </c>
      <c r="H222" s="7">
        <v>753717.73400000005</v>
      </c>
      <c r="I222" s="7">
        <v>727506.81600000011</v>
      </c>
      <c r="J222" s="7">
        <v>845374.69299999974</v>
      </c>
      <c r="K222" s="7">
        <v>698495.49600000004</v>
      </c>
      <c r="L222" s="7">
        <v>434252.2099999999</v>
      </c>
      <c r="M222" s="7">
        <v>260196.70299999995</v>
      </c>
      <c r="N222" s="7">
        <v>110457.48900000002</v>
      </c>
      <c r="O222" s="20">
        <f t="shared" si="54"/>
        <v>804906.40199999989</v>
      </c>
      <c r="P222" s="5">
        <v>1608</v>
      </c>
      <c r="Q222" s="5">
        <v>120</v>
      </c>
      <c r="R222" s="5">
        <v>60</v>
      </c>
      <c r="S222" s="5">
        <v>60</v>
      </c>
      <c r="T222" s="5">
        <v>60</v>
      </c>
      <c r="U222" s="5">
        <v>60</v>
      </c>
      <c r="V222" s="5">
        <v>60</v>
      </c>
      <c r="W222" s="5">
        <v>99</v>
      </c>
      <c r="X222" s="5">
        <v>139</v>
      </c>
      <c r="Y222" s="5">
        <v>317</v>
      </c>
      <c r="Z222" s="5">
        <v>573</v>
      </c>
      <c r="AA222" s="31">
        <f t="shared" si="55"/>
        <v>1029</v>
      </c>
      <c r="AB222" s="10">
        <f t="shared" si="43"/>
        <v>2.7854501801968004E-4</v>
      </c>
      <c r="AC222" s="10">
        <f t="shared" si="44"/>
        <v>3.2124240543132893E-4</v>
      </c>
      <c r="AD222" s="10">
        <f t="shared" si="45"/>
        <v>7.8945034348787104E-5</v>
      </c>
      <c r="AE222" s="10">
        <f t="shared" si="46"/>
        <v>7.4241344130230574E-5</v>
      </c>
      <c r="AF222" s="10">
        <f t="shared" si="47"/>
        <v>7.960539774164315E-5</v>
      </c>
      <c r="AG222" s="10">
        <f t="shared" si="48"/>
        <v>8.2473454104380504E-5</v>
      </c>
      <c r="AH222" s="10">
        <f t="shared" si="49"/>
        <v>7.0974445410799662E-5</v>
      </c>
      <c r="AI222" s="10">
        <f t="shared" si="50"/>
        <v>1.4173319737483317E-4</v>
      </c>
      <c r="AJ222" s="10">
        <f t="shared" si="51"/>
        <v>3.2009048382275365E-4</v>
      </c>
      <c r="AK222" s="10">
        <f t="shared" si="52"/>
        <v>1.2183090575133078E-3</v>
      </c>
      <c r="AL222" s="10">
        <f t="shared" si="53"/>
        <v>5.1875160768863754E-3</v>
      </c>
    </row>
    <row r="223" spans="1:38" x14ac:dyDescent="0.25">
      <c r="A223" s="5" t="s">
        <v>41</v>
      </c>
      <c r="B223" s="5">
        <v>2013</v>
      </c>
      <c r="C223" s="6" t="str">
        <f t="shared" si="42"/>
        <v>MO-2013</v>
      </c>
      <c r="D223" s="7">
        <v>5560104</v>
      </c>
      <c r="E223" s="7">
        <v>353791.23699999991</v>
      </c>
      <c r="F223" s="7">
        <v>728921.28500000003</v>
      </c>
      <c r="G223" s="7">
        <v>775389.61400000006</v>
      </c>
      <c r="H223" s="7">
        <v>735682.34700000007</v>
      </c>
      <c r="I223" s="7">
        <v>690184.54099999997</v>
      </c>
      <c r="J223" s="7">
        <v>806044.48499999999</v>
      </c>
      <c r="K223" s="7">
        <v>686515.04299999995</v>
      </c>
      <c r="L223" s="7">
        <v>425056.95299999975</v>
      </c>
      <c r="M223" s="7">
        <v>250309.041</v>
      </c>
      <c r="N223" s="7">
        <v>107825.95599999999</v>
      </c>
      <c r="O223" s="20">
        <f t="shared" si="54"/>
        <v>783191.94999999972</v>
      </c>
      <c r="P223" s="5">
        <v>1705</v>
      </c>
      <c r="Q223" s="5">
        <v>120</v>
      </c>
      <c r="R223" s="5">
        <v>60</v>
      </c>
      <c r="S223" s="5">
        <v>60</v>
      </c>
      <c r="T223" s="5">
        <v>60</v>
      </c>
      <c r="U223" s="5">
        <v>60</v>
      </c>
      <c r="V223" s="5">
        <v>65</v>
      </c>
      <c r="W223" s="5">
        <v>85</v>
      </c>
      <c r="X223" s="5">
        <v>170</v>
      </c>
      <c r="Y223" s="5">
        <v>318</v>
      </c>
      <c r="Z223" s="5">
        <v>647</v>
      </c>
      <c r="AA223" s="31">
        <f t="shared" si="55"/>
        <v>1135</v>
      </c>
      <c r="AB223" s="10">
        <f t="shared" si="43"/>
        <v>3.0664894037953246E-4</v>
      </c>
      <c r="AC223" s="10">
        <f t="shared" si="44"/>
        <v>3.3918307592225645E-4</v>
      </c>
      <c r="AD223" s="10">
        <f t="shared" si="45"/>
        <v>8.2313414678239225E-5</v>
      </c>
      <c r="AE223" s="10">
        <f t="shared" si="46"/>
        <v>7.738045353803255E-5</v>
      </c>
      <c r="AF223" s="10">
        <f t="shared" si="47"/>
        <v>8.155693859540168E-5</v>
      </c>
      <c r="AG223" s="10">
        <f t="shared" si="48"/>
        <v>8.6933271372706685E-5</v>
      </c>
      <c r="AH223" s="10">
        <f t="shared" si="49"/>
        <v>8.0640710543413739E-5</v>
      </c>
      <c r="AI223" s="10">
        <f t="shared" si="50"/>
        <v>1.2381374722476404E-4</v>
      </c>
      <c r="AJ223" s="10">
        <f t="shared" si="51"/>
        <v>3.9994640435866508E-4</v>
      </c>
      <c r="AK223" s="10">
        <f t="shared" si="52"/>
        <v>1.2704295407372041E-3</v>
      </c>
      <c r="AL223" s="10">
        <f t="shared" si="53"/>
        <v>6.0004105134018014E-3</v>
      </c>
    </row>
    <row r="224" spans="1:38" x14ac:dyDescent="0.25">
      <c r="A224" s="5" t="s">
        <v>41</v>
      </c>
      <c r="B224" s="5">
        <v>2014</v>
      </c>
      <c r="C224" s="6" t="str">
        <f t="shared" si="42"/>
        <v>MO-2014</v>
      </c>
      <c r="D224" s="7">
        <v>5773588</v>
      </c>
      <c r="E224" s="7">
        <v>364253.70500000002</v>
      </c>
      <c r="F224" s="7">
        <v>751848.13800000015</v>
      </c>
      <c r="G224" s="7">
        <v>798866.201</v>
      </c>
      <c r="H224" s="7">
        <v>764137.75400000019</v>
      </c>
      <c r="I224" s="7">
        <v>707771.87500000035</v>
      </c>
      <c r="J224" s="7">
        <v>819487.21399999992</v>
      </c>
      <c r="K224" s="7">
        <v>731425.98699999962</v>
      </c>
      <c r="L224" s="7">
        <v>459815.76799999998</v>
      </c>
      <c r="M224" s="7">
        <v>262065.17499999993</v>
      </c>
      <c r="N224" s="7">
        <v>112865.90399999999</v>
      </c>
      <c r="O224" s="20">
        <f t="shared" si="54"/>
        <v>834746.84699999995</v>
      </c>
      <c r="P224" s="5">
        <v>1697</v>
      </c>
      <c r="Q224" s="5">
        <v>120</v>
      </c>
      <c r="R224" s="5">
        <v>60</v>
      </c>
      <c r="S224" s="5">
        <v>60</v>
      </c>
      <c r="T224" s="5">
        <v>60</v>
      </c>
      <c r="U224" s="5">
        <v>67</v>
      </c>
      <c r="V224" s="5">
        <v>70</v>
      </c>
      <c r="W224" s="5">
        <v>100</v>
      </c>
      <c r="X224" s="5">
        <v>159</v>
      </c>
      <c r="Y224" s="5">
        <v>355</v>
      </c>
      <c r="Z224" s="5">
        <v>586</v>
      </c>
      <c r="AA224" s="31">
        <f t="shared" si="55"/>
        <v>1100</v>
      </c>
      <c r="AB224" s="10">
        <f t="shared" si="43"/>
        <v>2.9392467907304783E-4</v>
      </c>
      <c r="AC224" s="10">
        <f t="shared" si="44"/>
        <v>3.294407122090906E-4</v>
      </c>
      <c r="AD224" s="10">
        <f t="shared" si="45"/>
        <v>7.9803349862123344E-5</v>
      </c>
      <c r="AE224" s="10">
        <f t="shared" si="46"/>
        <v>7.5106444514605269E-5</v>
      </c>
      <c r="AF224" s="10">
        <f t="shared" si="47"/>
        <v>7.851987378705016E-5</v>
      </c>
      <c r="AG224" s="10">
        <f t="shared" si="48"/>
        <v>9.4663269856548008E-5</v>
      </c>
      <c r="AH224" s="10">
        <f t="shared" si="49"/>
        <v>8.5419270495170902E-5</v>
      </c>
      <c r="AI224" s="10">
        <f t="shared" si="50"/>
        <v>1.3671923308352464E-4</v>
      </c>
      <c r="AJ224" s="10">
        <f t="shared" si="51"/>
        <v>3.457906645776445E-4</v>
      </c>
      <c r="AK224" s="10">
        <f t="shared" si="52"/>
        <v>1.354624856202279E-3</v>
      </c>
      <c r="AL224" s="10">
        <f t="shared" si="53"/>
        <v>5.1920020062037513E-3</v>
      </c>
    </row>
    <row r="225" spans="1:38" x14ac:dyDescent="0.25">
      <c r="A225" s="5" t="s">
        <v>41</v>
      </c>
      <c r="B225" s="5">
        <v>2015</v>
      </c>
      <c r="C225" s="6" t="str">
        <f t="shared" si="42"/>
        <v>MO-2015</v>
      </c>
      <c r="D225" s="7">
        <v>5583743</v>
      </c>
      <c r="E225" s="7">
        <v>350015.489</v>
      </c>
      <c r="F225" s="7">
        <v>723141.27399999998</v>
      </c>
      <c r="G225" s="7">
        <v>771624.0419999999</v>
      </c>
      <c r="H225" s="7">
        <v>749220.2799999998</v>
      </c>
      <c r="I225" s="7">
        <v>683658.93200000003</v>
      </c>
      <c r="J225" s="7">
        <v>774389.66899999999</v>
      </c>
      <c r="K225" s="7">
        <v>715375.67200000025</v>
      </c>
      <c r="L225" s="7">
        <v>454149.41800000006</v>
      </c>
      <c r="M225" s="7">
        <v>253259.23799999998</v>
      </c>
      <c r="N225" s="7">
        <v>109650.774</v>
      </c>
      <c r="O225" s="20">
        <f t="shared" si="54"/>
        <v>817059.43</v>
      </c>
      <c r="P225" s="5">
        <v>1715</v>
      </c>
      <c r="Q225" s="5">
        <v>120</v>
      </c>
      <c r="R225" s="5">
        <v>60</v>
      </c>
      <c r="S225" s="5">
        <v>60</v>
      </c>
      <c r="T225" s="5">
        <v>60</v>
      </c>
      <c r="U225" s="5">
        <v>60</v>
      </c>
      <c r="V225" s="5">
        <v>60</v>
      </c>
      <c r="W225" s="5">
        <v>81</v>
      </c>
      <c r="X225" s="5">
        <v>164</v>
      </c>
      <c r="Y225" s="5">
        <v>327</v>
      </c>
      <c r="Z225" s="5">
        <v>663</v>
      </c>
      <c r="AA225" s="31">
        <f t="shared" si="55"/>
        <v>1154</v>
      </c>
      <c r="AB225" s="10">
        <f t="shared" si="43"/>
        <v>3.0714164315943622E-4</v>
      </c>
      <c r="AC225" s="10">
        <f t="shared" si="44"/>
        <v>3.4284197063061969E-4</v>
      </c>
      <c r="AD225" s="10">
        <f t="shared" si="45"/>
        <v>8.2971339290474516E-5</v>
      </c>
      <c r="AE225" s="10">
        <f t="shared" si="46"/>
        <v>7.7758074831991837E-5</v>
      </c>
      <c r="AF225" s="10">
        <f t="shared" si="47"/>
        <v>8.0083256689207635E-5</v>
      </c>
      <c r="AG225" s="10">
        <f t="shared" si="48"/>
        <v>8.7763060192125149E-5</v>
      </c>
      <c r="AH225" s="10">
        <f t="shared" si="49"/>
        <v>7.7480372481570392E-5</v>
      </c>
      <c r="AI225" s="10">
        <f t="shared" si="50"/>
        <v>1.1322722196233697E-4</v>
      </c>
      <c r="AJ225" s="10">
        <f t="shared" si="51"/>
        <v>3.6111463210110285E-4</v>
      </c>
      <c r="AK225" s="10">
        <f t="shared" si="52"/>
        <v>1.2911671162810655E-3</v>
      </c>
      <c r="AL225" s="10">
        <f t="shared" si="53"/>
        <v>6.0464689469497037E-3</v>
      </c>
    </row>
    <row r="226" spans="1:38" x14ac:dyDescent="0.25">
      <c r="A226" s="5" t="s">
        <v>41</v>
      </c>
      <c r="B226" s="5">
        <v>2016</v>
      </c>
      <c r="C226" s="6" t="str">
        <f t="shared" si="42"/>
        <v>MO-2016</v>
      </c>
      <c r="D226" s="7">
        <v>5777156</v>
      </c>
      <c r="E226" s="7">
        <v>355932.80800000008</v>
      </c>
      <c r="F226" s="7">
        <v>744744.51300000015</v>
      </c>
      <c r="G226" s="7">
        <v>787866.58200000005</v>
      </c>
      <c r="H226" s="7">
        <v>767967.21999999986</v>
      </c>
      <c r="I226" s="7">
        <v>702267.55599999975</v>
      </c>
      <c r="J226" s="7">
        <v>784604.39200000011</v>
      </c>
      <c r="K226" s="7">
        <v>756558.73099999991</v>
      </c>
      <c r="L226" s="7">
        <v>496787.02</v>
      </c>
      <c r="M226" s="7">
        <v>266535.12299999991</v>
      </c>
      <c r="N226" s="7">
        <v>113788.272</v>
      </c>
      <c r="O226" s="20">
        <f t="shared" si="54"/>
        <v>877110.41499999992</v>
      </c>
      <c r="P226" s="5">
        <v>1542</v>
      </c>
      <c r="Q226" s="5">
        <v>120</v>
      </c>
      <c r="R226" s="5">
        <v>60</v>
      </c>
      <c r="S226" s="5">
        <v>60</v>
      </c>
      <c r="T226" s="5">
        <v>60</v>
      </c>
      <c r="U226" s="5">
        <v>60</v>
      </c>
      <c r="V226" s="5">
        <v>67</v>
      </c>
      <c r="W226" s="5">
        <v>99</v>
      </c>
      <c r="X226" s="5">
        <v>172</v>
      </c>
      <c r="Y226" s="5">
        <v>292</v>
      </c>
      <c r="Z226" s="5">
        <v>492</v>
      </c>
      <c r="AA226" s="31">
        <f t="shared" si="55"/>
        <v>956</v>
      </c>
      <c r="AB226" s="10">
        <f t="shared" si="43"/>
        <v>2.6691333936629025E-4</v>
      </c>
      <c r="AC226" s="10">
        <f t="shared" si="44"/>
        <v>3.3714228445049654E-4</v>
      </c>
      <c r="AD226" s="10">
        <f t="shared" si="45"/>
        <v>8.0564541198573406E-5</v>
      </c>
      <c r="AE226" s="10">
        <f t="shared" si="46"/>
        <v>7.6155025953366292E-5</v>
      </c>
      <c r="AF226" s="10">
        <f t="shared" si="47"/>
        <v>7.8128334696368963E-5</v>
      </c>
      <c r="AG226" s="10">
        <f t="shared" si="48"/>
        <v>8.5437522333724357E-5</v>
      </c>
      <c r="AH226" s="10">
        <f t="shared" si="49"/>
        <v>8.5393353240367784E-5</v>
      </c>
      <c r="AI226" s="10">
        <f t="shared" si="50"/>
        <v>1.3085567047669167E-4</v>
      </c>
      <c r="AJ226" s="10">
        <f t="shared" si="51"/>
        <v>3.4622482688859304E-4</v>
      </c>
      <c r="AK226" s="10">
        <f t="shared" si="52"/>
        <v>1.0955404177632533E-3</v>
      </c>
      <c r="AL226" s="10">
        <f t="shared" si="53"/>
        <v>4.323819945169745E-3</v>
      </c>
    </row>
    <row r="227" spans="1:38" x14ac:dyDescent="0.25">
      <c r="A227" s="5" t="s">
        <v>41</v>
      </c>
      <c r="B227" s="5">
        <v>2017</v>
      </c>
      <c r="C227" s="6" t="str">
        <f t="shared" si="42"/>
        <v>MO-2017</v>
      </c>
      <c r="D227" s="7">
        <v>5568576</v>
      </c>
      <c r="E227" s="7">
        <v>344037</v>
      </c>
      <c r="F227" s="7">
        <v>712752</v>
      </c>
      <c r="G227" s="7">
        <v>765866</v>
      </c>
      <c r="H227" s="7">
        <v>751285</v>
      </c>
      <c r="I227" s="7">
        <v>675450</v>
      </c>
      <c r="J227" s="7">
        <v>736575</v>
      </c>
      <c r="K227" s="7">
        <v>729676</v>
      </c>
      <c r="L227" s="7">
        <v>486467</v>
      </c>
      <c r="M227" s="7">
        <v>256393</v>
      </c>
      <c r="N227" s="7">
        <v>110075</v>
      </c>
      <c r="O227" s="20">
        <f t="shared" si="54"/>
        <v>852935</v>
      </c>
      <c r="P227" s="5">
        <v>1662</v>
      </c>
      <c r="Q227" s="5">
        <v>120</v>
      </c>
      <c r="R227" s="5">
        <v>60</v>
      </c>
      <c r="S227" s="5">
        <v>60</v>
      </c>
      <c r="T227" s="5">
        <v>60</v>
      </c>
      <c r="U227" s="5">
        <v>60</v>
      </c>
      <c r="V227" s="5">
        <v>60</v>
      </c>
      <c r="W227" s="5">
        <v>70</v>
      </c>
      <c r="X227" s="5">
        <v>181</v>
      </c>
      <c r="Y227" s="5">
        <v>365</v>
      </c>
      <c r="Z227" s="5">
        <v>566</v>
      </c>
      <c r="AA227" s="31">
        <f t="shared" si="55"/>
        <v>1112</v>
      </c>
      <c r="AB227" s="10">
        <f t="shared" si="43"/>
        <v>2.9846050408578425E-4</v>
      </c>
      <c r="AC227" s="10">
        <f t="shared" si="44"/>
        <v>3.4879969305627009E-4</v>
      </c>
      <c r="AD227" s="10">
        <f t="shared" si="45"/>
        <v>8.4180752912654054E-5</v>
      </c>
      <c r="AE227" s="10">
        <f t="shared" si="46"/>
        <v>7.8342686579636653E-5</v>
      </c>
      <c r="AF227" s="10">
        <f t="shared" si="47"/>
        <v>7.9863167772549696E-5</v>
      </c>
      <c r="AG227" s="10">
        <f t="shared" si="48"/>
        <v>8.8829669109482569E-5</v>
      </c>
      <c r="AH227" s="10">
        <f t="shared" si="49"/>
        <v>8.1458099989817741E-5</v>
      </c>
      <c r="AI227" s="10">
        <f t="shared" si="50"/>
        <v>9.5932989436407388E-5</v>
      </c>
      <c r="AJ227" s="10">
        <f t="shared" si="51"/>
        <v>3.7207045904449838E-4</v>
      </c>
      <c r="AK227" s="10">
        <f t="shared" si="52"/>
        <v>1.4235958079978782E-3</v>
      </c>
      <c r="AL227" s="10">
        <f t="shared" si="53"/>
        <v>5.1419486713604363E-3</v>
      </c>
    </row>
    <row r="228" spans="1:38" x14ac:dyDescent="0.25">
      <c r="A228" s="5" t="s">
        <v>42</v>
      </c>
      <c r="B228" s="5">
        <v>2009</v>
      </c>
      <c r="C228" s="6" t="str">
        <f t="shared" si="42"/>
        <v>MS-2009</v>
      </c>
      <c r="D228" s="7">
        <v>2922240</v>
      </c>
      <c r="E228" s="7">
        <v>215338.05700000003</v>
      </c>
      <c r="F228" s="7">
        <v>416772.9219999999</v>
      </c>
      <c r="G228" s="7">
        <v>447296.75400000002</v>
      </c>
      <c r="H228" s="7">
        <v>381306.36799999996</v>
      </c>
      <c r="I228" s="7">
        <v>383759.94999999995</v>
      </c>
      <c r="J228" s="7">
        <v>403646.66700000007</v>
      </c>
      <c r="K228" s="7">
        <v>310222.7759999999</v>
      </c>
      <c r="L228" s="7">
        <v>194329.20300000001</v>
      </c>
      <c r="M228" s="7">
        <v>124229.84300000002</v>
      </c>
      <c r="N228" s="7">
        <v>46621.498</v>
      </c>
      <c r="O228" s="20">
        <f t="shared" si="54"/>
        <v>365180.54400000005</v>
      </c>
      <c r="P228" s="5">
        <v>999</v>
      </c>
      <c r="Q228" s="5">
        <v>120</v>
      </c>
      <c r="R228" s="5">
        <v>60</v>
      </c>
      <c r="S228" s="5">
        <v>60</v>
      </c>
      <c r="T228" s="5">
        <v>60</v>
      </c>
      <c r="U228" s="5">
        <v>60</v>
      </c>
      <c r="V228" s="5">
        <v>60</v>
      </c>
      <c r="W228" s="5">
        <v>60</v>
      </c>
      <c r="X228" s="5">
        <v>76</v>
      </c>
      <c r="Y228" s="5">
        <v>164</v>
      </c>
      <c r="Z228" s="5">
        <v>219</v>
      </c>
      <c r="AA228" s="31">
        <f t="shared" si="55"/>
        <v>459</v>
      </c>
      <c r="AB228" s="10">
        <f t="shared" si="43"/>
        <v>3.4186103810775295E-4</v>
      </c>
      <c r="AC228" s="10">
        <f t="shared" si="44"/>
        <v>5.5726331737078873E-4</v>
      </c>
      <c r="AD228" s="10">
        <f t="shared" si="45"/>
        <v>1.4396328751895262E-4</v>
      </c>
      <c r="AE228" s="10">
        <f t="shared" si="46"/>
        <v>1.3413913573806082E-4</v>
      </c>
      <c r="AF228" s="10">
        <f t="shared" si="47"/>
        <v>1.5735378434592523E-4</v>
      </c>
      <c r="AG228" s="10">
        <f t="shared" si="48"/>
        <v>1.5634773769383702E-4</v>
      </c>
      <c r="AH228" s="10">
        <f t="shared" si="49"/>
        <v>1.486448542878715E-4</v>
      </c>
      <c r="AI228" s="10">
        <f t="shared" si="50"/>
        <v>1.9340939686517415E-4</v>
      </c>
      <c r="AJ228" s="10">
        <f t="shared" si="51"/>
        <v>3.9108892964481512E-4</v>
      </c>
      <c r="AK228" s="10">
        <f t="shared" si="52"/>
        <v>1.3201336815663526E-3</v>
      </c>
      <c r="AL228" s="10">
        <f t="shared" si="53"/>
        <v>4.6974037599564044E-3</v>
      </c>
    </row>
    <row r="229" spans="1:38" x14ac:dyDescent="0.25">
      <c r="A229" s="5" t="s">
        <v>42</v>
      </c>
      <c r="B229" s="5">
        <v>2010</v>
      </c>
      <c r="C229" s="6" t="str">
        <f t="shared" si="42"/>
        <v>MS-2010</v>
      </c>
      <c r="D229" s="7">
        <v>2821136</v>
      </c>
      <c r="E229" s="7">
        <v>199939.44999999995</v>
      </c>
      <c r="F229" s="7">
        <v>398252.33499999996</v>
      </c>
      <c r="G229" s="7">
        <v>424340.39299999998</v>
      </c>
      <c r="H229" s="7">
        <v>364378.14799999981</v>
      </c>
      <c r="I229" s="7">
        <v>369638.68599999993</v>
      </c>
      <c r="J229" s="7">
        <v>397130.7699999999</v>
      </c>
      <c r="K229" s="7">
        <v>315735.36099999992</v>
      </c>
      <c r="L229" s="7">
        <v>195663.83799999999</v>
      </c>
      <c r="M229" s="7">
        <v>113743.39799999997</v>
      </c>
      <c r="N229" s="7">
        <v>41388.429999999993</v>
      </c>
      <c r="O229" s="20">
        <f t="shared" si="54"/>
        <v>350795.66599999997</v>
      </c>
      <c r="P229" s="5">
        <v>981</v>
      </c>
      <c r="Q229" s="5">
        <v>120</v>
      </c>
      <c r="R229" s="5">
        <v>60</v>
      </c>
      <c r="S229" s="5">
        <v>60</v>
      </c>
      <c r="T229" s="5">
        <v>60</v>
      </c>
      <c r="U229" s="5">
        <v>60</v>
      </c>
      <c r="V229" s="5">
        <v>60</v>
      </c>
      <c r="W229" s="5">
        <v>65</v>
      </c>
      <c r="X229" s="5">
        <v>76</v>
      </c>
      <c r="Y229" s="5">
        <v>138</v>
      </c>
      <c r="Z229" s="5">
        <v>222</v>
      </c>
      <c r="AA229" s="31">
        <f t="shared" si="55"/>
        <v>436</v>
      </c>
      <c r="AB229" s="10">
        <f t="shared" si="43"/>
        <v>3.4773226104661386E-4</v>
      </c>
      <c r="AC229" s="10">
        <f t="shared" si="44"/>
        <v>6.0018170501119231E-4</v>
      </c>
      <c r="AD229" s="10">
        <f t="shared" si="45"/>
        <v>1.506582503778666E-4</v>
      </c>
      <c r="AE229" s="10">
        <f t="shared" si="46"/>
        <v>1.4139591938399322E-4</v>
      </c>
      <c r="AF229" s="10">
        <f t="shared" si="47"/>
        <v>1.6466410054864221E-4</v>
      </c>
      <c r="AG229" s="10">
        <f t="shared" si="48"/>
        <v>1.6232067224695201E-4</v>
      </c>
      <c r="AH229" s="10">
        <f t="shared" si="49"/>
        <v>1.5108373496216376E-4</v>
      </c>
      <c r="AI229" s="10">
        <f t="shared" si="50"/>
        <v>2.0586861032648166E-4</v>
      </c>
      <c r="AJ229" s="10">
        <f t="shared" si="51"/>
        <v>3.8842128814829853E-4</v>
      </c>
      <c r="AK229" s="10">
        <f t="shared" si="52"/>
        <v>1.2132572301031487E-3</v>
      </c>
      <c r="AL229" s="10">
        <f t="shared" si="53"/>
        <v>5.3638178592423057E-3</v>
      </c>
    </row>
    <row r="230" spans="1:38" x14ac:dyDescent="0.25">
      <c r="A230" s="5" t="s">
        <v>42</v>
      </c>
      <c r="B230" s="5">
        <v>2011</v>
      </c>
      <c r="C230" s="6" t="str">
        <f t="shared" si="42"/>
        <v>MS-2011</v>
      </c>
      <c r="D230" s="7">
        <v>2752624</v>
      </c>
      <c r="E230" s="7">
        <v>194829.02499999999</v>
      </c>
      <c r="F230" s="7">
        <v>388394.73800000001</v>
      </c>
      <c r="G230" s="7">
        <v>401460.35999999993</v>
      </c>
      <c r="H230" s="7">
        <v>356345.69999999995</v>
      </c>
      <c r="I230" s="7">
        <v>358445.89900000003</v>
      </c>
      <c r="J230" s="7">
        <v>388306.57999999984</v>
      </c>
      <c r="K230" s="7">
        <v>317157.68600000005</v>
      </c>
      <c r="L230" s="7">
        <v>195286.87199999997</v>
      </c>
      <c r="M230" s="7">
        <v>111479.44100000001</v>
      </c>
      <c r="N230" s="7">
        <v>40236.578000000001</v>
      </c>
      <c r="O230" s="20">
        <f t="shared" si="54"/>
        <v>347002.89099999995</v>
      </c>
      <c r="P230" s="5">
        <v>1029</v>
      </c>
      <c r="Q230" s="5">
        <v>120</v>
      </c>
      <c r="R230" s="5">
        <v>60</v>
      </c>
      <c r="S230" s="5">
        <v>60</v>
      </c>
      <c r="T230" s="5">
        <v>60</v>
      </c>
      <c r="U230" s="5">
        <v>60</v>
      </c>
      <c r="V230" s="5">
        <v>60</v>
      </c>
      <c r="W230" s="5">
        <v>60</v>
      </c>
      <c r="X230" s="5">
        <v>71</v>
      </c>
      <c r="Y230" s="5">
        <v>201</v>
      </c>
      <c r="Z230" s="5">
        <v>217</v>
      </c>
      <c r="AA230" s="31">
        <f t="shared" si="55"/>
        <v>489</v>
      </c>
      <c r="AB230" s="10">
        <f t="shared" si="43"/>
        <v>3.7382512104813445E-4</v>
      </c>
      <c r="AC230" s="10">
        <f t="shared" si="44"/>
        <v>6.1592465496349946E-4</v>
      </c>
      <c r="AD230" s="10">
        <f t="shared" si="45"/>
        <v>1.5448201051580673E-4</v>
      </c>
      <c r="AE230" s="10">
        <f t="shared" si="46"/>
        <v>1.4945435708770851E-4</v>
      </c>
      <c r="AF230" s="10">
        <f t="shared" si="47"/>
        <v>1.683758215687744E-4</v>
      </c>
      <c r="AG230" s="10">
        <f t="shared" si="48"/>
        <v>1.6738927734252023E-4</v>
      </c>
      <c r="AH230" s="10">
        <f t="shared" si="49"/>
        <v>1.5451708286787214E-4</v>
      </c>
      <c r="AI230" s="10">
        <f t="shared" si="50"/>
        <v>1.8918034355944945E-4</v>
      </c>
      <c r="AJ230" s="10">
        <f t="shared" si="51"/>
        <v>3.6356770566738355E-4</v>
      </c>
      <c r="AK230" s="10">
        <f t="shared" si="52"/>
        <v>1.8030230345342331E-3</v>
      </c>
      <c r="AL230" s="10">
        <f t="shared" si="53"/>
        <v>5.3931027633612382E-3</v>
      </c>
    </row>
    <row r="231" spans="1:38" x14ac:dyDescent="0.25">
      <c r="A231" s="5" t="s">
        <v>42</v>
      </c>
      <c r="B231" s="5">
        <v>2012</v>
      </c>
      <c r="C231" s="6" t="str">
        <f t="shared" si="42"/>
        <v>MS-2012</v>
      </c>
      <c r="D231" s="7">
        <v>2787849</v>
      </c>
      <c r="E231" s="7">
        <v>195379.45999999985</v>
      </c>
      <c r="F231" s="7">
        <v>390067.65300000011</v>
      </c>
      <c r="G231" s="7">
        <v>412468.54600000003</v>
      </c>
      <c r="H231" s="7">
        <v>360477.31900000002</v>
      </c>
      <c r="I231" s="7">
        <v>353756.54000000004</v>
      </c>
      <c r="J231" s="7">
        <v>388065.89699999988</v>
      </c>
      <c r="K231" s="7">
        <v>328897.35900000005</v>
      </c>
      <c r="L231" s="7">
        <v>203701.18499999982</v>
      </c>
      <c r="M231" s="7">
        <v>113241.24099999995</v>
      </c>
      <c r="N231" s="7">
        <v>42044.557000000001</v>
      </c>
      <c r="O231" s="20">
        <f t="shared" si="54"/>
        <v>358986.98299999977</v>
      </c>
      <c r="P231" s="5">
        <v>990</v>
      </c>
      <c r="Q231" s="5">
        <v>120</v>
      </c>
      <c r="R231" s="5">
        <v>60</v>
      </c>
      <c r="S231" s="5">
        <v>60</v>
      </c>
      <c r="T231" s="5">
        <v>60</v>
      </c>
      <c r="U231" s="5">
        <v>60</v>
      </c>
      <c r="V231" s="5">
        <v>60</v>
      </c>
      <c r="W231" s="5">
        <v>60</v>
      </c>
      <c r="X231" s="5">
        <v>91</v>
      </c>
      <c r="Y231" s="5">
        <v>122</v>
      </c>
      <c r="Z231" s="5">
        <v>237</v>
      </c>
      <c r="AA231" s="31">
        <f t="shared" si="55"/>
        <v>450</v>
      </c>
      <c r="AB231" s="10">
        <f t="shared" si="43"/>
        <v>3.5511248995193068E-4</v>
      </c>
      <c r="AC231" s="10">
        <f t="shared" si="44"/>
        <v>6.1418943424247413E-4</v>
      </c>
      <c r="AD231" s="10">
        <f t="shared" si="45"/>
        <v>1.5381947090085929E-4</v>
      </c>
      <c r="AE231" s="10">
        <f t="shared" si="46"/>
        <v>1.4546563751796965E-4</v>
      </c>
      <c r="AF231" s="10">
        <f t="shared" si="47"/>
        <v>1.6644597825584692E-4</v>
      </c>
      <c r="AG231" s="10">
        <f t="shared" si="48"/>
        <v>1.6960817176694455E-4</v>
      </c>
      <c r="AH231" s="10">
        <f t="shared" si="49"/>
        <v>1.5461291616665821E-4</v>
      </c>
      <c r="AI231" s="10">
        <f t="shared" si="50"/>
        <v>1.824277342403348E-4</v>
      </c>
      <c r="AJ231" s="10">
        <f t="shared" si="51"/>
        <v>4.4673279637523993E-4</v>
      </c>
      <c r="AK231" s="10">
        <f t="shared" si="52"/>
        <v>1.0773460174284036E-3</v>
      </c>
      <c r="AL231" s="10">
        <f t="shared" si="53"/>
        <v>5.6368770873242878E-3</v>
      </c>
    </row>
    <row r="232" spans="1:38" x14ac:dyDescent="0.25">
      <c r="A232" s="5" t="s">
        <v>42</v>
      </c>
      <c r="B232" s="5">
        <v>2013</v>
      </c>
      <c r="C232" s="6" t="str">
        <f t="shared" si="42"/>
        <v>MS-2013</v>
      </c>
      <c r="D232" s="7">
        <v>2808240</v>
      </c>
      <c r="E232" s="7">
        <v>194963.78499999997</v>
      </c>
      <c r="F232" s="7">
        <v>393399.83199999976</v>
      </c>
      <c r="G232" s="7">
        <v>413405.25900000008</v>
      </c>
      <c r="H232" s="7">
        <v>366269.70699999994</v>
      </c>
      <c r="I232" s="7">
        <v>351704.45399999997</v>
      </c>
      <c r="J232" s="7">
        <v>384107.89599999995</v>
      </c>
      <c r="K232" s="7">
        <v>335586.49799999985</v>
      </c>
      <c r="L232" s="7">
        <v>209363.905</v>
      </c>
      <c r="M232" s="7">
        <v>115259.75400000002</v>
      </c>
      <c r="N232" s="7">
        <v>43571.198000000011</v>
      </c>
      <c r="O232" s="20">
        <f t="shared" si="54"/>
        <v>368194.85700000002</v>
      </c>
      <c r="P232" s="5">
        <v>1158</v>
      </c>
      <c r="Q232" s="5">
        <v>120</v>
      </c>
      <c r="R232" s="5">
        <v>60</v>
      </c>
      <c r="S232" s="5">
        <v>60</v>
      </c>
      <c r="T232" s="5">
        <v>60</v>
      </c>
      <c r="U232" s="5">
        <v>60</v>
      </c>
      <c r="V232" s="5">
        <v>60</v>
      </c>
      <c r="W232" s="5">
        <v>83</v>
      </c>
      <c r="X232" s="5">
        <v>108</v>
      </c>
      <c r="Y232" s="5">
        <v>205</v>
      </c>
      <c r="Z232" s="5">
        <v>282</v>
      </c>
      <c r="AA232" s="31">
        <f t="shared" si="55"/>
        <v>595</v>
      </c>
      <c r="AB232" s="10">
        <f t="shared" si="43"/>
        <v>4.1235791812665583E-4</v>
      </c>
      <c r="AC232" s="10">
        <f t="shared" si="44"/>
        <v>6.1549892458232695E-4</v>
      </c>
      <c r="AD232" s="10">
        <f t="shared" si="45"/>
        <v>1.5251658775492318E-4</v>
      </c>
      <c r="AE232" s="10">
        <f t="shared" si="46"/>
        <v>1.4513603466278108E-4</v>
      </c>
      <c r="AF232" s="10">
        <f t="shared" si="47"/>
        <v>1.6381371118960708E-4</v>
      </c>
      <c r="AG232" s="10">
        <f t="shared" si="48"/>
        <v>1.7059778264849612E-4</v>
      </c>
      <c r="AH232" s="10">
        <f t="shared" si="49"/>
        <v>1.562061093375701E-4</v>
      </c>
      <c r="AI232" s="10">
        <f t="shared" si="50"/>
        <v>2.4732818660660192E-4</v>
      </c>
      <c r="AJ232" s="10">
        <f t="shared" si="51"/>
        <v>5.1584823085908723E-4</v>
      </c>
      <c r="AK232" s="10">
        <f t="shared" si="52"/>
        <v>1.7785913372676465E-3</v>
      </c>
      <c r="AL232" s="10">
        <f t="shared" si="53"/>
        <v>6.4721653969670497E-3</v>
      </c>
    </row>
    <row r="233" spans="1:38" x14ac:dyDescent="0.25">
      <c r="A233" s="5" t="s">
        <v>42</v>
      </c>
      <c r="B233" s="5">
        <v>2014</v>
      </c>
      <c r="C233" s="6" t="str">
        <f t="shared" si="42"/>
        <v>MS-2014</v>
      </c>
      <c r="D233" s="7">
        <v>2684587</v>
      </c>
      <c r="E233" s="7">
        <v>179679.43800000002</v>
      </c>
      <c r="F233" s="7">
        <v>372766.31900000008</v>
      </c>
      <c r="G233" s="7">
        <v>383853.21099999989</v>
      </c>
      <c r="H233" s="7">
        <v>348531.0940000001</v>
      </c>
      <c r="I233" s="7">
        <v>335227.13199999998</v>
      </c>
      <c r="J233" s="7">
        <v>365431.32299999986</v>
      </c>
      <c r="K233" s="7">
        <v>329994.05699999997</v>
      </c>
      <c r="L233" s="7">
        <v>209974.33700000003</v>
      </c>
      <c r="M233" s="7">
        <v>115418.14600000001</v>
      </c>
      <c r="N233" s="7">
        <v>43631.316000000013</v>
      </c>
      <c r="O233" s="20">
        <f t="shared" si="54"/>
        <v>369023.799</v>
      </c>
      <c r="P233" s="5">
        <v>1152</v>
      </c>
      <c r="Q233" s="5">
        <v>120</v>
      </c>
      <c r="R233" s="5">
        <v>60</v>
      </c>
      <c r="S233" s="5">
        <v>60</v>
      </c>
      <c r="T233" s="5">
        <v>60</v>
      </c>
      <c r="U233" s="5">
        <v>60</v>
      </c>
      <c r="V233" s="5">
        <v>67</v>
      </c>
      <c r="W233" s="5">
        <v>110</v>
      </c>
      <c r="X233" s="5">
        <v>117</v>
      </c>
      <c r="Y233" s="5">
        <v>197</v>
      </c>
      <c r="Z233" s="5">
        <v>241</v>
      </c>
      <c r="AA233" s="31">
        <f t="shared" si="55"/>
        <v>555</v>
      </c>
      <c r="AB233" s="10">
        <f t="shared" si="43"/>
        <v>4.2911628492576327E-4</v>
      </c>
      <c r="AC233" s="10">
        <f t="shared" si="44"/>
        <v>6.6785605150879862E-4</v>
      </c>
      <c r="AD233" s="10">
        <f t="shared" si="45"/>
        <v>1.6095874799246546E-4</v>
      </c>
      <c r="AE233" s="10">
        <f t="shared" si="46"/>
        <v>1.5630975143777036E-4</v>
      </c>
      <c r="AF233" s="10">
        <f t="shared" si="47"/>
        <v>1.7215106781835651E-4</v>
      </c>
      <c r="AG233" s="10">
        <f t="shared" si="48"/>
        <v>1.789831259839672E-4</v>
      </c>
      <c r="AH233" s="10">
        <f t="shared" si="49"/>
        <v>1.8334498381245777E-4</v>
      </c>
      <c r="AI233" s="10">
        <f t="shared" si="50"/>
        <v>3.3333933647174748E-4</v>
      </c>
      <c r="AJ233" s="10">
        <f t="shared" si="51"/>
        <v>5.5721095097445168E-4</v>
      </c>
      <c r="AK233" s="10">
        <f t="shared" si="52"/>
        <v>1.7068373286814014E-3</v>
      </c>
      <c r="AL233" s="10">
        <f t="shared" si="53"/>
        <v>5.5235556039611531E-3</v>
      </c>
    </row>
    <row r="234" spans="1:38" x14ac:dyDescent="0.25">
      <c r="A234" s="5" t="s">
        <v>42</v>
      </c>
      <c r="B234" s="5">
        <v>2015</v>
      </c>
      <c r="C234" s="6" t="str">
        <f t="shared" si="42"/>
        <v>MS-2015</v>
      </c>
      <c r="D234" s="7">
        <v>2747550</v>
      </c>
      <c r="E234" s="7">
        <v>181973.66300000009</v>
      </c>
      <c r="F234" s="7">
        <v>381640.33099999977</v>
      </c>
      <c r="G234" s="7">
        <v>399249.53300000011</v>
      </c>
      <c r="H234" s="7">
        <v>360517.95100000006</v>
      </c>
      <c r="I234" s="7">
        <v>342804.96499999997</v>
      </c>
      <c r="J234" s="7">
        <v>364860.47700000007</v>
      </c>
      <c r="K234" s="7">
        <v>338436.13099999999</v>
      </c>
      <c r="L234" s="7">
        <v>219899.87699999998</v>
      </c>
      <c r="M234" s="7">
        <v>115155.11599999999</v>
      </c>
      <c r="N234" s="7">
        <v>43534.561000000009</v>
      </c>
      <c r="O234" s="20">
        <f t="shared" si="54"/>
        <v>378589.55399999995</v>
      </c>
      <c r="P234" s="5">
        <v>1201</v>
      </c>
      <c r="Q234" s="5">
        <v>120</v>
      </c>
      <c r="R234" s="5">
        <v>60</v>
      </c>
      <c r="S234" s="5">
        <v>60</v>
      </c>
      <c r="T234" s="5">
        <v>60</v>
      </c>
      <c r="U234" s="5">
        <v>60</v>
      </c>
      <c r="V234" s="5">
        <v>60</v>
      </c>
      <c r="W234" s="5">
        <v>78</v>
      </c>
      <c r="X234" s="5">
        <v>143</v>
      </c>
      <c r="Y234" s="5">
        <v>210</v>
      </c>
      <c r="Z234" s="5">
        <v>290</v>
      </c>
      <c r="AA234" s="31">
        <f t="shared" si="55"/>
        <v>643</v>
      </c>
      <c r="AB234" s="10">
        <f t="shared" si="43"/>
        <v>4.3711670397263017E-4</v>
      </c>
      <c r="AC234" s="10">
        <f t="shared" si="44"/>
        <v>6.5943608553947688E-4</v>
      </c>
      <c r="AD234" s="10">
        <f t="shared" si="45"/>
        <v>1.5721608835938264E-4</v>
      </c>
      <c r="AE234" s="10">
        <f t="shared" si="46"/>
        <v>1.5028195411815294E-4</v>
      </c>
      <c r="AF234" s="10">
        <f t="shared" si="47"/>
        <v>1.6642721904297074E-4</v>
      </c>
      <c r="AG234" s="10">
        <f t="shared" si="48"/>
        <v>1.7502663650160378E-4</v>
      </c>
      <c r="AH234" s="10">
        <f t="shared" si="49"/>
        <v>1.6444642207711632E-4</v>
      </c>
      <c r="AI234" s="10">
        <f t="shared" si="50"/>
        <v>2.3047184639987507E-4</v>
      </c>
      <c r="AJ234" s="10">
        <f t="shared" si="51"/>
        <v>6.5029595264393906E-4</v>
      </c>
      <c r="AK234" s="10">
        <f t="shared" si="52"/>
        <v>1.8236271847444452E-3</v>
      </c>
      <c r="AL234" s="10">
        <f t="shared" si="53"/>
        <v>6.6613741666075362E-3</v>
      </c>
    </row>
    <row r="235" spans="1:38" x14ac:dyDescent="0.25">
      <c r="A235" s="5" t="s">
        <v>42</v>
      </c>
      <c r="B235" s="5">
        <v>2016</v>
      </c>
      <c r="C235" s="6" t="str">
        <f t="shared" si="42"/>
        <v>MS-2016</v>
      </c>
      <c r="D235" s="7">
        <v>2734849</v>
      </c>
      <c r="E235" s="7">
        <v>175449.29399999994</v>
      </c>
      <c r="F235" s="7">
        <v>378376.07700000011</v>
      </c>
      <c r="G235" s="7">
        <v>396193.58500000002</v>
      </c>
      <c r="H235" s="7">
        <v>358118.21399999992</v>
      </c>
      <c r="I235" s="7">
        <v>339535.08399999997</v>
      </c>
      <c r="J235" s="7">
        <v>357727.18900000001</v>
      </c>
      <c r="K235" s="7">
        <v>342098.53599999985</v>
      </c>
      <c r="L235" s="7">
        <v>226882.89199999999</v>
      </c>
      <c r="M235" s="7">
        <v>115817.72899999998</v>
      </c>
      <c r="N235" s="7">
        <v>44504.654999999984</v>
      </c>
      <c r="O235" s="20">
        <f t="shared" si="54"/>
        <v>387205.27599999995</v>
      </c>
      <c r="P235" s="5">
        <v>1186</v>
      </c>
      <c r="Q235" s="5">
        <v>120</v>
      </c>
      <c r="R235" s="5">
        <v>60</v>
      </c>
      <c r="S235" s="5">
        <v>60</v>
      </c>
      <c r="T235" s="5">
        <v>60</v>
      </c>
      <c r="U235" s="5">
        <v>60</v>
      </c>
      <c r="V235" s="5">
        <v>60</v>
      </c>
      <c r="W235" s="5">
        <v>90</v>
      </c>
      <c r="X235" s="5">
        <v>147</v>
      </c>
      <c r="Y235" s="5">
        <v>206</v>
      </c>
      <c r="Z235" s="5">
        <v>263</v>
      </c>
      <c r="AA235" s="31">
        <f t="shared" si="55"/>
        <v>616</v>
      </c>
      <c r="AB235" s="10">
        <f t="shared" si="43"/>
        <v>4.336619681744769E-4</v>
      </c>
      <c r="AC235" s="10">
        <f t="shared" si="44"/>
        <v>6.8395829509579017E-4</v>
      </c>
      <c r="AD235" s="10">
        <f t="shared" si="45"/>
        <v>1.5857239304270282E-4</v>
      </c>
      <c r="AE235" s="10">
        <f t="shared" si="46"/>
        <v>1.5144111937097617E-4</v>
      </c>
      <c r="AF235" s="10">
        <f t="shared" si="47"/>
        <v>1.6754244172568117E-4</v>
      </c>
      <c r="AG235" s="10">
        <f t="shared" si="48"/>
        <v>1.7671222453111799E-4</v>
      </c>
      <c r="AH235" s="10">
        <f t="shared" si="49"/>
        <v>1.6772557928214956E-4</v>
      </c>
      <c r="AI235" s="10">
        <f t="shared" si="50"/>
        <v>2.6308209632326532E-4</v>
      </c>
      <c r="AJ235" s="10">
        <f t="shared" si="51"/>
        <v>6.4791134626404536E-4</v>
      </c>
      <c r="AK235" s="10">
        <f t="shared" si="52"/>
        <v>1.7786568755807674E-3</v>
      </c>
      <c r="AL235" s="10">
        <f t="shared" si="53"/>
        <v>5.9094941866193566E-3</v>
      </c>
    </row>
    <row r="236" spans="1:38" x14ac:dyDescent="0.25">
      <c r="A236" s="5" t="s">
        <v>42</v>
      </c>
      <c r="B236" s="5">
        <v>2017</v>
      </c>
      <c r="C236" s="6" t="str">
        <f t="shared" si="42"/>
        <v>MS-2017</v>
      </c>
      <c r="D236" s="7">
        <v>2366832</v>
      </c>
      <c r="E236" s="7">
        <v>149621</v>
      </c>
      <c r="F236" s="7">
        <v>323328</v>
      </c>
      <c r="G236" s="7">
        <v>337176</v>
      </c>
      <c r="H236" s="7">
        <v>307945</v>
      </c>
      <c r="I236" s="7">
        <v>293831</v>
      </c>
      <c r="J236" s="7">
        <v>307324</v>
      </c>
      <c r="K236" s="7">
        <v>300392</v>
      </c>
      <c r="L236" s="7">
        <v>204233</v>
      </c>
      <c r="M236" s="7">
        <v>104380</v>
      </c>
      <c r="N236" s="7">
        <v>38602</v>
      </c>
      <c r="O236" s="20">
        <f t="shared" si="54"/>
        <v>347215</v>
      </c>
      <c r="P236" s="5">
        <v>1161</v>
      </c>
      <c r="Q236" s="5">
        <v>120</v>
      </c>
      <c r="R236" s="5">
        <v>60</v>
      </c>
      <c r="S236" s="5">
        <v>60</v>
      </c>
      <c r="T236" s="5">
        <v>60</v>
      </c>
      <c r="U236" s="5">
        <v>60</v>
      </c>
      <c r="V236" s="5">
        <v>60</v>
      </c>
      <c r="W236" s="5">
        <v>94</v>
      </c>
      <c r="X236" s="5">
        <v>156</v>
      </c>
      <c r="Y236" s="5">
        <v>212</v>
      </c>
      <c r="Z236" s="5">
        <v>219</v>
      </c>
      <c r="AA236" s="31">
        <f t="shared" si="55"/>
        <v>587</v>
      </c>
      <c r="AB236" s="10">
        <f t="shared" si="43"/>
        <v>4.9052911233243423E-4</v>
      </c>
      <c r="AC236" s="10">
        <f t="shared" si="44"/>
        <v>8.0202645350585815E-4</v>
      </c>
      <c r="AD236" s="10">
        <f t="shared" si="45"/>
        <v>1.8557007125890736E-4</v>
      </c>
      <c r="AE236" s="10">
        <f t="shared" si="46"/>
        <v>1.7794860844188199E-4</v>
      </c>
      <c r="AF236" s="10">
        <f t="shared" si="47"/>
        <v>1.9483998766013411E-4</v>
      </c>
      <c r="AG236" s="10">
        <f t="shared" si="48"/>
        <v>2.0419901235744356E-4</v>
      </c>
      <c r="AH236" s="10">
        <f t="shared" si="49"/>
        <v>1.9523369473259492E-4</v>
      </c>
      <c r="AI236" s="10">
        <f t="shared" si="50"/>
        <v>3.1292444539135532E-4</v>
      </c>
      <c r="AJ236" s="10">
        <f t="shared" si="51"/>
        <v>7.6383346471921775E-4</v>
      </c>
      <c r="AK236" s="10">
        <f t="shared" si="52"/>
        <v>2.0310404292009964E-3</v>
      </c>
      <c r="AL236" s="10">
        <f t="shared" si="53"/>
        <v>5.673281177141081E-3</v>
      </c>
    </row>
    <row r="237" spans="1:38" x14ac:dyDescent="0.25">
      <c r="A237" s="5" t="s">
        <v>43</v>
      </c>
      <c r="B237" s="5">
        <v>2009</v>
      </c>
      <c r="C237" s="6" t="str">
        <f t="shared" si="42"/>
        <v>MT-2009</v>
      </c>
      <c r="D237" s="7">
        <v>937916</v>
      </c>
      <c r="E237" s="7">
        <v>58474.987000000023</v>
      </c>
      <c r="F237" s="7">
        <v>116668.70400000006</v>
      </c>
      <c r="G237" s="7">
        <v>142895.73000000001</v>
      </c>
      <c r="H237" s="7">
        <v>110958.31000000003</v>
      </c>
      <c r="I237" s="7">
        <v>114921.76400000002</v>
      </c>
      <c r="J237" s="7">
        <v>146303.829</v>
      </c>
      <c r="K237" s="7">
        <v>116524.79000000001</v>
      </c>
      <c r="L237" s="7">
        <v>67969.761000000013</v>
      </c>
      <c r="M237" s="7">
        <v>45930.739000000001</v>
      </c>
      <c r="N237" s="7">
        <v>17783.140999999996</v>
      </c>
      <c r="O237" s="20">
        <f t="shared" si="54"/>
        <v>131683.641</v>
      </c>
      <c r="P237" s="5">
        <v>737</v>
      </c>
      <c r="Q237" s="5">
        <v>120</v>
      </c>
      <c r="R237" s="5">
        <v>60</v>
      </c>
      <c r="S237" s="5">
        <v>60</v>
      </c>
      <c r="T237" s="5">
        <v>60</v>
      </c>
      <c r="U237" s="5">
        <v>60</v>
      </c>
      <c r="V237" s="5">
        <v>60</v>
      </c>
      <c r="W237" s="5">
        <v>60</v>
      </c>
      <c r="X237" s="5">
        <v>60</v>
      </c>
      <c r="Y237" s="5">
        <v>60</v>
      </c>
      <c r="Z237" s="5">
        <v>77</v>
      </c>
      <c r="AA237" s="31">
        <f t="shared" si="55"/>
        <v>197</v>
      </c>
      <c r="AB237" s="10">
        <f t="shared" si="43"/>
        <v>7.8578465448931462E-4</v>
      </c>
      <c r="AC237" s="10">
        <f t="shared" si="44"/>
        <v>2.0521594985561937E-3</v>
      </c>
      <c r="AD237" s="10">
        <f t="shared" si="45"/>
        <v>5.1427673354458427E-4</v>
      </c>
      <c r="AE237" s="10">
        <f t="shared" si="46"/>
        <v>4.1988658443467834E-4</v>
      </c>
      <c r="AF237" s="10">
        <f t="shared" si="47"/>
        <v>5.4074363605574008E-4</v>
      </c>
      <c r="AG237" s="10">
        <f t="shared" si="48"/>
        <v>5.2209431800925008E-4</v>
      </c>
      <c r="AH237" s="10">
        <f t="shared" si="49"/>
        <v>4.1010546620758639E-4</v>
      </c>
      <c r="AI237" s="10">
        <f t="shared" si="50"/>
        <v>5.1491189128081668E-4</v>
      </c>
      <c r="AJ237" s="10">
        <f t="shared" si="51"/>
        <v>8.8274549030707922E-4</v>
      </c>
      <c r="AK237" s="10">
        <f t="shared" si="52"/>
        <v>1.3063147100681311E-3</v>
      </c>
      <c r="AL237" s="10">
        <f t="shared" si="53"/>
        <v>4.3299437371609444E-3</v>
      </c>
    </row>
    <row r="238" spans="1:38" x14ac:dyDescent="0.25">
      <c r="A238" s="5" t="s">
        <v>43</v>
      </c>
      <c r="B238" s="5">
        <v>2010</v>
      </c>
      <c r="C238" s="6" t="str">
        <f t="shared" si="42"/>
        <v>MT-2010</v>
      </c>
      <c r="D238" s="7">
        <v>937821</v>
      </c>
      <c r="E238" s="7">
        <v>57620.566999999995</v>
      </c>
      <c r="F238" s="7">
        <v>117520.73600000002</v>
      </c>
      <c r="G238" s="7">
        <v>133208.17300000004</v>
      </c>
      <c r="H238" s="7">
        <v>111918.81100000002</v>
      </c>
      <c r="I238" s="7">
        <v>113007.58199999997</v>
      </c>
      <c r="J238" s="7">
        <v>146682.57399999999</v>
      </c>
      <c r="K238" s="7">
        <v>124051.33700000006</v>
      </c>
      <c r="L238" s="7">
        <v>71833.939999999988</v>
      </c>
      <c r="M238" s="7">
        <v>45056.373000000007</v>
      </c>
      <c r="N238" s="7">
        <v>17196.359000000004</v>
      </c>
      <c r="O238" s="20">
        <f t="shared" si="54"/>
        <v>134086.67199999999</v>
      </c>
      <c r="P238" s="5">
        <v>748</v>
      </c>
      <c r="Q238" s="5">
        <v>120</v>
      </c>
      <c r="R238" s="5">
        <v>60</v>
      </c>
      <c r="S238" s="5">
        <v>60</v>
      </c>
      <c r="T238" s="5">
        <v>60</v>
      </c>
      <c r="U238" s="5">
        <v>60</v>
      </c>
      <c r="V238" s="5">
        <v>60</v>
      </c>
      <c r="W238" s="5">
        <v>60</v>
      </c>
      <c r="X238" s="5">
        <v>60</v>
      </c>
      <c r="Y238" s="5">
        <v>60</v>
      </c>
      <c r="Z238" s="5">
        <v>88</v>
      </c>
      <c r="AA238" s="31">
        <f t="shared" si="55"/>
        <v>208</v>
      </c>
      <c r="AB238" s="10">
        <f t="shared" si="43"/>
        <v>7.9759357062808361E-4</v>
      </c>
      <c r="AC238" s="10">
        <f t="shared" si="44"/>
        <v>2.0825897114132878E-3</v>
      </c>
      <c r="AD238" s="10">
        <f t="shared" si="45"/>
        <v>5.1054819806438238E-4</v>
      </c>
      <c r="AE238" s="10">
        <f t="shared" si="46"/>
        <v>4.5042281302063938E-4</v>
      </c>
      <c r="AF238" s="10">
        <f t="shared" si="47"/>
        <v>5.3610290766938182E-4</v>
      </c>
      <c r="AG238" s="10">
        <f t="shared" si="48"/>
        <v>5.3093782680882441E-4</v>
      </c>
      <c r="AH238" s="10">
        <f t="shared" si="49"/>
        <v>4.090465442745776E-4</v>
      </c>
      <c r="AI238" s="10">
        <f t="shared" si="50"/>
        <v>4.83670724161562E-4</v>
      </c>
      <c r="AJ238" s="10">
        <f t="shared" si="51"/>
        <v>8.3525976717969269E-4</v>
      </c>
      <c r="AK238" s="10">
        <f t="shared" si="52"/>
        <v>1.3316651120586203E-3</v>
      </c>
      <c r="AL238" s="10">
        <f t="shared" si="53"/>
        <v>5.1173623439706032E-3</v>
      </c>
    </row>
    <row r="239" spans="1:38" x14ac:dyDescent="0.25">
      <c r="A239" s="5" t="s">
        <v>43</v>
      </c>
      <c r="B239" s="5">
        <v>2011</v>
      </c>
      <c r="C239" s="6" t="str">
        <f t="shared" si="42"/>
        <v>MT-2011</v>
      </c>
      <c r="D239" s="7">
        <v>921330</v>
      </c>
      <c r="E239" s="7">
        <v>56386.385999999999</v>
      </c>
      <c r="F239" s="7">
        <v>113366.29199999999</v>
      </c>
      <c r="G239" s="7">
        <v>127750.25899999999</v>
      </c>
      <c r="H239" s="7">
        <v>113866.95799999998</v>
      </c>
      <c r="I239" s="7">
        <v>108261.60699999997</v>
      </c>
      <c r="J239" s="7">
        <v>140230.05200000003</v>
      </c>
      <c r="K239" s="7">
        <v>125867.08500000002</v>
      </c>
      <c r="L239" s="7">
        <v>73037.945999999982</v>
      </c>
      <c r="M239" s="7">
        <v>44198.577000000012</v>
      </c>
      <c r="N239" s="7">
        <v>18023.067999999996</v>
      </c>
      <c r="O239" s="20">
        <f t="shared" si="54"/>
        <v>135259.59099999999</v>
      </c>
      <c r="P239" s="5">
        <v>737</v>
      </c>
      <c r="Q239" s="5">
        <v>120</v>
      </c>
      <c r="R239" s="5">
        <v>60</v>
      </c>
      <c r="S239" s="5">
        <v>60</v>
      </c>
      <c r="T239" s="5">
        <v>60</v>
      </c>
      <c r="U239" s="5">
        <v>60</v>
      </c>
      <c r="V239" s="5">
        <v>60</v>
      </c>
      <c r="W239" s="5">
        <v>60</v>
      </c>
      <c r="X239" s="5">
        <v>60</v>
      </c>
      <c r="Y239" s="5">
        <v>60</v>
      </c>
      <c r="Z239" s="5">
        <v>77</v>
      </c>
      <c r="AA239" s="31">
        <f t="shared" si="55"/>
        <v>197</v>
      </c>
      <c r="AB239" s="10">
        <f t="shared" si="43"/>
        <v>7.999305352045413E-4</v>
      </c>
      <c r="AC239" s="10">
        <f t="shared" si="44"/>
        <v>2.1281732792734756E-3</v>
      </c>
      <c r="AD239" s="10">
        <f t="shared" si="45"/>
        <v>5.2925785029645325E-4</v>
      </c>
      <c r="AE239" s="10">
        <f t="shared" si="46"/>
        <v>4.6966636678208223E-4</v>
      </c>
      <c r="AF239" s="10">
        <f t="shared" si="47"/>
        <v>5.2693073613154754E-4</v>
      </c>
      <c r="AG239" s="10">
        <f t="shared" si="48"/>
        <v>5.5421309236616096E-4</v>
      </c>
      <c r="AH239" s="10">
        <f t="shared" si="49"/>
        <v>4.2786834308526097E-4</v>
      </c>
      <c r="AI239" s="10">
        <f t="shared" si="50"/>
        <v>4.7669333090537524E-4</v>
      </c>
      <c r="AJ239" s="10">
        <f t="shared" si="51"/>
        <v>8.214907905542691E-4</v>
      </c>
      <c r="AK239" s="10">
        <f t="shared" si="52"/>
        <v>1.3575097677918451E-3</v>
      </c>
      <c r="AL239" s="10">
        <f t="shared" si="53"/>
        <v>4.2723025846653868E-3</v>
      </c>
    </row>
    <row r="240" spans="1:38" x14ac:dyDescent="0.25">
      <c r="A240" s="5" t="s">
        <v>43</v>
      </c>
      <c r="B240" s="5">
        <v>2012</v>
      </c>
      <c r="C240" s="6" t="str">
        <f t="shared" si="42"/>
        <v>MT-2012</v>
      </c>
      <c r="D240" s="7">
        <v>916291</v>
      </c>
      <c r="E240" s="7">
        <v>55365.135999999977</v>
      </c>
      <c r="F240" s="7">
        <v>112706.39800000002</v>
      </c>
      <c r="G240" s="7">
        <v>125397.232</v>
      </c>
      <c r="H240" s="7">
        <v>113701.34800000004</v>
      </c>
      <c r="I240" s="7">
        <v>106347.51699999998</v>
      </c>
      <c r="J240" s="7">
        <v>136559.84100000001</v>
      </c>
      <c r="K240" s="7">
        <v>129245.26500000003</v>
      </c>
      <c r="L240" s="7">
        <v>75368.889999999985</v>
      </c>
      <c r="M240" s="7">
        <v>43365.897000000004</v>
      </c>
      <c r="N240" s="7">
        <v>18376.076999999994</v>
      </c>
      <c r="O240" s="20">
        <f t="shared" si="54"/>
        <v>137110.86399999997</v>
      </c>
      <c r="P240" s="5">
        <v>744</v>
      </c>
      <c r="Q240" s="5">
        <v>120</v>
      </c>
      <c r="R240" s="5">
        <v>60</v>
      </c>
      <c r="S240" s="5">
        <v>60</v>
      </c>
      <c r="T240" s="5">
        <v>60</v>
      </c>
      <c r="U240" s="5">
        <v>60</v>
      </c>
      <c r="V240" s="5">
        <v>60</v>
      </c>
      <c r="W240" s="5">
        <v>60</v>
      </c>
      <c r="X240" s="5">
        <v>60</v>
      </c>
      <c r="Y240" s="5">
        <v>60</v>
      </c>
      <c r="Z240" s="5">
        <v>84</v>
      </c>
      <c r="AA240" s="31">
        <f t="shared" si="55"/>
        <v>204</v>
      </c>
      <c r="AB240" s="10">
        <f t="shared" si="43"/>
        <v>8.1196912334618586E-4</v>
      </c>
      <c r="AC240" s="10">
        <f t="shared" si="44"/>
        <v>2.1674289755199022E-3</v>
      </c>
      <c r="AD240" s="10">
        <f t="shared" si="45"/>
        <v>5.3235664580461519E-4</v>
      </c>
      <c r="AE240" s="10">
        <f t="shared" si="46"/>
        <v>4.7847946117343323E-4</v>
      </c>
      <c r="AF240" s="10">
        <f t="shared" si="47"/>
        <v>5.2769822922415989E-4</v>
      </c>
      <c r="AG240" s="10">
        <f t="shared" si="48"/>
        <v>5.6418806656294577E-4</v>
      </c>
      <c r="AH240" s="10">
        <f t="shared" si="49"/>
        <v>4.3936782263828201E-4</v>
      </c>
      <c r="AI240" s="10">
        <f t="shared" si="50"/>
        <v>4.6423364136396014E-4</v>
      </c>
      <c r="AJ240" s="10">
        <f t="shared" si="51"/>
        <v>7.9608443218415464E-4</v>
      </c>
      <c r="AK240" s="10">
        <f t="shared" si="52"/>
        <v>1.3835756700708852E-3</v>
      </c>
      <c r="AL240" s="10">
        <f t="shared" si="53"/>
        <v>4.5711606454413543E-3</v>
      </c>
    </row>
    <row r="241" spans="1:38" x14ac:dyDescent="0.25">
      <c r="A241" s="5" t="s">
        <v>43</v>
      </c>
      <c r="B241" s="5">
        <v>2013</v>
      </c>
      <c r="C241" s="6" t="str">
        <f t="shared" si="42"/>
        <v>MT-2013</v>
      </c>
      <c r="D241" s="7">
        <v>892590</v>
      </c>
      <c r="E241" s="7">
        <v>54267.971999999987</v>
      </c>
      <c r="F241" s="7">
        <v>110013.65800000002</v>
      </c>
      <c r="G241" s="7">
        <v>122874.51000000001</v>
      </c>
      <c r="H241" s="7">
        <v>112764.58100000001</v>
      </c>
      <c r="I241" s="7">
        <v>101836.81600000002</v>
      </c>
      <c r="J241" s="7">
        <v>128437.09100000001</v>
      </c>
      <c r="K241" s="7">
        <v>127201.44799999995</v>
      </c>
      <c r="L241" s="7">
        <v>75313.292000000016</v>
      </c>
      <c r="M241" s="7">
        <v>42103.651999999987</v>
      </c>
      <c r="N241" s="7">
        <v>18148.066999999999</v>
      </c>
      <c r="O241" s="20">
        <f t="shared" si="54"/>
        <v>135565.011</v>
      </c>
      <c r="P241" s="5">
        <v>771</v>
      </c>
      <c r="Q241" s="5">
        <v>120</v>
      </c>
      <c r="R241" s="5">
        <v>60</v>
      </c>
      <c r="S241" s="5">
        <v>60</v>
      </c>
      <c r="T241" s="5">
        <v>60</v>
      </c>
      <c r="U241" s="5">
        <v>60</v>
      </c>
      <c r="V241" s="5">
        <v>60</v>
      </c>
      <c r="W241" s="5">
        <v>60</v>
      </c>
      <c r="X241" s="5">
        <v>60</v>
      </c>
      <c r="Y241" s="5">
        <v>69</v>
      </c>
      <c r="Z241" s="5">
        <v>102</v>
      </c>
      <c r="AA241" s="31">
        <f t="shared" si="55"/>
        <v>231</v>
      </c>
      <c r="AB241" s="10">
        <f t="shared" si="43"/>
        <v>8.6377844250999896E-4</v>
      </c>
      <c r="AC241" s="10">
        <f t="shared" si="44"/>
        <v>2.2112490217987145E-3</v>
      </c>
      <c r="AD241" s="10">
        <f t="shared" si="45"/>
        <v>5.4538682824272584E-4</v>
      </c>
      <c r="AE241" s="10">
        <f t="shared" si="46"/>
        <v>4.8830306627468945E-4</v>
      </c>
      <c r="AF241" s="10">
        <f t="shared" si="47"/>
        <v>5.3208196641106663E-4</v>
      </c>
      <c r="AG241" s="10">
        <f t="shared" si="48"/>
        <v>5.8917788631569149E-4</v>
      </c>
      <c r="AH241" s="10">
        <f t="shared" si="49"/>
        <v>4.6715477229237459E-4</v>
      </c>
      <c r="AI241" s="10">
        <f t="shared" si="50"/>
        <v>4.7169274362348474E-4</v>
      </c>
      <c r="AJ241" s="10">
        <f t="shared" si="51"/>
        <v>7.9667211997584686E-4</v>
      </c>
      <c r="AK241" s="10">
        <f t="shared" si="52"/>
        <v>1.6388127091683169E-3</v>
      </c>
      <c r="AL241" s="10">
        <f t="shared" si="53"/>
        <v>5.6204332946313239E-3</v>
      </c>
    </row>
    <row r="242" spans="1:38" x14ac:dyDescent="0.25">
      <c r="A242" s="5" t="s">
        <v>43</v>
      </c>
      <c r="B242" s="5">
        <v>2014</v>
      </c>
      <c r="C242" s="6" t="str">
        <f t="shared" si="42"/>
        <v>MT-2014</v>
      </c>
      <c r="D242" s="7">
        <v>886141</v>
      </c>
      <c r="E242" s="7">
        <v>54287.481999999996</v>
      </c>
      <c r="F242" s="7">
        <v>109927.14400000001</v>
      </c>
      <c r="G242" s="7">
        <v>122165.49800000001</v>
      </c>
      <c r="H242" s="7">
        <v>113828.548</v>
      </c>
      <c r="I242" s="7">
        <v>101108.89600000001</v>
      </c>
      <c r="J242" s="7">
        <v>122110.87400000001</v>
      </c>
      <c r="K242" s="7">
        <v>126559.973</v>
      </c>
      <c r="L242" s="7">
        <v>76946.489000000016</v>
      </c>
      <c r="M242" s="7">
        <v>41460.131999999998</v>
      </c>
      <c r="N242" s="7">
        <v>17786.077999999998</v>
      </c>
      <c r="O242" s="20">
        <f t="shared" si="54"/>
        <v>136192.69900000002</v>
      </c>
      <c r="P242" s="5">
        <v>746</v>
      </c>
      <c r="Q242" s="5">
        <v>120</v>
      </c>
      <c r="R242" s="5">
        <v>60</v>
      </c>
      <c r="S242" s="5">
        <v>60</v>
      </c>
      <c r="T242" s="5">
        <v>60</v>
      </c>
      <c r="U242" s="5">
        <v>60</v>
      </c>
      <c r="V242" s="5">
        <v>60</v>
      </c>
      <c r="W242" s="5">
        <v>60</v>
      </c>
      <c r="X242" s="5">
        <v>60</v>
      </c>
      <c r="Y242" s="5">
        <v>60</v>
      </c>
      <c r="Z242" s="5">
        <v>86</v>
      </c>
      <c r="AA242" s="31">
        <f t="shared" si="55"/>
        <v>206</v>
      </c>
      <c r="AB242" s="10">
        <f t="shared" si="43"/>
        <v>8.4185248171566381E-4</v>
      </c>
      <c r="AC242" s="10">
        <f t="shared" si="44"/>
        <v>2.2104543364158979E-3</v>
      </c>
      <c r="AD242" s="10">
        <f t="shared" si="45"/>
        <v>5.4581605431320939E-4</v>
      </c>
      <c r="AE242" s="10">
        <f t="shared" si="46"/>
        <v>4.9113703117716588E-4</v>
      </c>
      <c r="AF242" s="10">
        <f t="shared" si="47"/>
        <v>5.2710854222615578E-4</v>
      </c>
      <c r="AG242" s="10">
        <f t="shared" si="48"/>
        <v>5.9341959386046501E-4</v>
      </c>
      <c r="AH242" s="10">
        <f t="shared" si="49"/>
        <v>4.913567320794051E-4</v>
      </c>
      <c r="AI242" s="10">
        <f t="shared" si="50"/>
        <v>4.7408353982502825E-4</v>
      </c>
      <c r="AJ242" s="10">
        <f t="shared" si="51"/>
        <v>7.7976267377189866E-4</v>
      </c>
      <c r="AK242" s="10">
        <f t="shared" si="52"/>
        <v>1.4471733953958469E-3</v>
      </c>
      <c r="AL242" s="10">
        <f t="shared" si="53"/>
        <v>4.8352424857239472E-3</v>
      </c>
    </row>
    <row r="243" spans="1:38" x14ac:dyDescent="0.25">
      <c r="A243" s="5" t="s">
        <v>43</v>
      </c>
      <c r="B243" s="5">
        <v>2015</v>
      </c>
      <c r="C243" s="6" t="str">
        <f t="shared" si="42"/>
        <v>MT-2015</v>
      </c>
      <c r="D243" s="7">
        <v>950613</v>
      </c>
      <c r="E243" s="7">
        <v>56230.805000000015</v>
      </c>
      <c r="F243" s="7">
        <v>117167.942</v>
      </c>
      <c r="G243" s="7">
        <v>129693.02500000002</v>
      </c>
      <c r="H243" s="7">
        <v>120853.87100000001</v>
      </c>
      <c r="I243" s="7">
        <v>107961.031</v>
      </c>
      <c r="J243" s="7">
        <v>126742.46799999996</v>
      </c>
      <c r="K243" s="7">
        <v>138670.495</v>
      </c>
      <c r="L243" s="7">
        <v>88342.130000000019</v>
      </c>
      <c r="M243" s="7">
        <v>45606.465000000026</v>
      </c>
      <c r="N243" s="7">
        <v>19513.745000000003</v>
      </c>
      <c r="O243" s="20">
        <f t="shared" si="54"/>
        <v>153462.34000000003</v>
      </c>
      <c r="P243" s="5">
        <v>758</v>
      </c>
      <c r="Q243" s="5">
        <v>120</v>
      </c>
      <c r="R243" s="5">
        <v>60</v>
      </c>
      <c r="S243" s="5">
        <v>60</v>
      </c>
      <c r="T243" s="5">
        <v>60</v>
      </c>
      <c r="U243" s="5">
        <v>60</v>
      </c>
      <c r="V243" s="5">
        <v>60</v>
      </c>
      <c r="W243" s="5">
        <v>60</v>
      </c>
      <c r="X243" s="5">
        <v>60</v>
      </c>
      <c r="Y243" s="5">
        <v>60</v>
      </c>
      <c r="Z243" s="5">
        <v>98</v>
      </c>
      <c r="AA243" s="31">
        <f t="shared" si="55"/>
        <v>218</v>
      </c>
      <c r="AB243" s="10">
        <f t="shared" si="43"/>
        <v>7.9738021676539241E-4</v>
      </c>
      <c r="AC243" s="10">
        <f t="shared" si="44"/>
        <v>2.1340615699881938E-3</v>
      </c>
      <c r="AD243" s="10">
        <f t="shared" si="45"/>
        <v>5.1208546446945358E-4</v>
      </c>
      <c r="AE243" s="10">
        <f t="shared" si="46"/>
        <v>4.6263089321881413E-4</v>
      </c>
      <c r="AF243" s="10">
        <f t="shared" si="47"/>
        <v>4.964673411247207E-4</v>
      </c>
      <c r="AG243" s="10">
        <f t="shared" si="48"/>
        <v>5.5575608573060027E-4</v>
      </c>
      <c r="AH243" s="10">
        <f t="shared" si="49"/>
        <v>4.7340091247079089E-4</v>
      </c>
      <c r="AI243" s="10">
        <f t="shared" si="50"/>
        <v>4.3268036217798174E-4</v>
      </c>
      <c r="AJ243" s="10">
        <f t="shared" si="51"/>
        <v>6.7917764717694701E-4</v>
      </c>
      <c r="AK243" s="10">
        <f t="shared" si="52"/>
        <v>1.3156029523445846E-3</v>
      </c>
      <c r="AL243" s="10">
        <f t="shared" si="53"/>
        <v>5.022101088232935E-3</v>
      </c>
    </row>
    <row r="244" spans="1:38" x14ac:dyDescent="0.25">
      <c r="A244" s="5" t="s">
        <v>43</v>
      </c>
      <c r="B244" s="5">
        <v>2016</v>
      </c>
      <c r="C244" s="6" t="str">
        <f t="shared" si="42"/>
        <v>MT-2016</v>
      </c>
      <c r="D244" s="7">
        <v>946419</v>
      </c>
      <c r="E244" s="7">
        <v>56921.297000000013</v>
      </c>
      <c r="F244" s="7">
        <v>117630.36900000001</v>
      </c>
      <c r="G244" s="7">
        <v>127548.40500000004</v>
      </c>
      <c r="H244" s="7">
        <v>121205.28099999999</v>
      </c>
      <c r="I244" s="7">
        <v>108519.667</v>
      </c>
      <c r="J244" s="7">
        <v>121893.217</v>
      </c>
      <c r="K244" s="7">
        <v>136596.283</v>
      </c>
      <c r="L244" s="7">
        <v>90457.667999999976</v>
      </c>
      <c r="M244" s="7">
        <v>46102.582000000002</v>
      </c>
      <c r="N244" s="7">
        <v>19355.628000000001</v>
      </c>
      <c r="O244" s="20">
        <f t="shared" si="54"/>
        <v>155915.87799999997</v>
      </c>
      <c r="P244" s="5">
        <v>726</v>
      </c>
      <c r="Q244" s="5">
        <v>120</v>
      </c>
      <c r="R244" s="5">
        <v>60</v>
      </c>
      <c r="S244" s="5">
        <v>60</v>
      </c>
      <c r="T244" s="5">
        <v>60</v>
      </c>
      <c r="U244" s="5">
        <v>60</v>
      </c>
      <c r="V244" s="5">
        <v>60</v>
      </c>
      <c r="W244" s="5">
        <v>60</v>
      </c>
      <c r="X244" s="5">
        <v>60</v>
      </c>
      <c r="Y244" s="5">
        <v>60</v>
      </c>
      <c r="Z244" s="5">
        <v>66</v>
      </c>
      <c r="AA244" s="31">
        <f t="shared" si="55"/>
        <v>186</v>
      </c>
      <c r="AB244" s="10">
        <f t="shared" si="43"/>
        <v>7.6710209748536329E-4</v>
      </c>
      <c r="AC244" s="10">
        <f t="shared" si="44"/>
        <v>2.1081740284308696E-3</v>
      </c>
      <c r="AD244" s="10">
        <f t="shared" si="45"/>
        <v>5.1007236065033509E-4</v>
      </c>
      <c r="AE244" s="10">
        <f t="shared" si="46"/>
        <v>4.7040964565570211E-4</v>
      </c>
      <c r="AF244" s="10">
        <f t="shared" si="47"/>
        <v>4.9502793529268747E-4</v>
      </c>
      <c r="AG244" s="10">
        <f t="shared" si="48"/>
        <v>5.5289517244832686E-4</v>
      </c>
      <c r="AH244" s="10">
        <f t="shared" si="49"/>
        <v>4.9223411668591866E-4</v>
      </c>
      <c r="AI244" s="10">
        <f t="shared" si="50"/>
        <v>4.3925060537701455E-4</v>
      </c>
      <c r="AJ244" s="10">
        <f t="shared" si="51"/>
        <v>6.6329368561656951E-4</v>
      </c>
      <c r="AK244" s="10">
        <f t="shared" si="52"/>
        <v>1.3014455459349327E-3</v>
      </c>
      <c r="AL244" s="10">
        <f t="shared" si="53"/>
        <v>3.4098609458706273E-3</v>
      </c>
    </row>
    <row r="245" spans="1:38" x14ac:dyDescent="0.25">
      <c r="A245" s="5" t="s">
        <v>43</v>
      </c>
      <c r="B245" s="5">
        <v>2017</v>
      </c>
      <c r="C245" s="6" t="str">
        <f t="shared" si="42"/>
        <v>MT-2017</v>
      </c>
      <c r="D245" s="7">
        <v>805712</v>
      </c>
      <c r="E245" s="7">
        <v>47734</v>
      </c>
      <c r="F245" s="7">
        <v>98768</v>
      </c>
      <c r="G245" s="7">
        <v>110443</v>
      </c>
      <c r="H245" s="7">
        <v>105652</v>
      </c>
      <c r="I245" s="7">
        <v>94620</v>
      </c>
      <c r="J245" s="7">
        <v>100337</v>
      </c>
      <c r="K245" s="7">
        <v>113613</v>
      </c>
      <c r="L245" s="7">
        <v>78825</v>
      </c>
      <c r="M245" s="7">
        <v>39276</v>
      </c>
      <c r="N245" s="7">
        <v>16444</v>
      </c>
      <c r="O245" s="20">
        <f t="shared" si="54"/>
        <v>134545</v>
      </c>
      <c r="P245" s="5">
        <v>754</v>
      </c>
      <c r="Q245" s="5">
        <v>120</v>
      </c>
      <c r="R245" s="5">
        <v>60</v>
      </c>
      <c r="S245" s="5">
        <v>60</v>
      </c>
      <c r="T245" s="5">
        <v>60</v>
      </c>
      <c r="U245" s="5">
        <v>60</v>
      </c>
      <c r="V245" s="5">
        <v>60</v>
      </c>
      <c r="W245" s="5">
        <v>60</v>
      </c>
      <c r="X245" s="5">
        <v>60</v>
      </c>
      <c r="Y245" s="5">
        <v>60</v>
      </c>
      <c r="Z245" s="5">
        <v>94</v>
      </c>
      <c r="AA245" s="31">
        <f t="shared" si="55"/>
        <v>214</v>
      </c>
      <c r="AB245" s="10">
        <f t="shared" si="43"/>
        <v>9.3581825764044722E-4</v>
      </c>
      <c r="AC245" s="10">
        <f t="shared" si="44"/>
        <v>2.5139313696736078E-3</v>
      </c>
      <c r="AD245" s="10">
        <f t="shared" si="45"/>
        <v>6.0748420541065933E-4</v>
      </c>
      <c r="AE245" s="10">
        <f t="shared" si="46"/>
        <v>5.4326666244125933E-4</v>
      </c>
      <c r="AF245" s="10">
        <f t="shared" si="47"/>
        <v>5.6790216938628702E-4</v>
      </c>
      <c r="AG245" s="10">
        <f t="shared" si="48"/>
        <v>6.3411540900443881E-4</v>
      </c>
      <c r="AH245" s="10">
        <f t="shared" si="49"/>
        <v>5.979847912534758E-4</v>
      </c>
      <c r="AI245" s="10">
        <f t="shared" si="50"/>
        <v>5.281085791238679E-4</v>
      </c>
      <c r="AJ245" s="10">
        <f t="shared" si="51"/>
        <v>7.6117982873453852E-4</v>
      </c>
      <c r="AK245" s="10">
        <f t="shared" si="52"/>
        <v>1.5276504735716467E-3</v>
      </c>
      <c r="AL245" s="10">
        <f t="shared" si="53"/>
        <v>5.7163707127219658E-3</v>
      </c>
    </row>
    <row r="246" spans="1:38" x14ac:dyDescent="0.25">
      <c r="A246" s="5" t="s">
        <v>44</v>
      </c>
      <c r="B246" s="5">
        <v>2009</v>
      </c>
      <c r="C246" s="6" t="str">
        <f t="shared" si="42"/>
        <v>NC-2009</v>
      </c>
      <c r="D246" s="7">
        <v>8979738</v>
      </c>
      <c r="E246" s="7">
        <v>629907.10199999996</v>
      </c>
      <c r="F246" s="7">
        <v>1194008.5070000002</v>
      </c>
      <c r="G246" s="7">
        <v>1259853.5950000004</v>
      </c>
      <c r="H246" s="7">
        <v>1200419.0209999999</v>
      </c>
      <c r="I246" s="7">
        <v>1313075.2689999996</v>
      </c>
      <c r="J246" s="7">
        <v>1275395.4470000002</v>
      </c>
      <c r="K246" s="7">
        <v>997468.33900000027</v>
      </c>
      <c r="L246" s="7">
        <v>600753.60299999977</v>
      </c>
      <c r="M246" s="7">
        <v>378439.97199999989</v>
      </c>
      <c r="N246" s="7">
        <v>132036.57000000007</v>
      </c>
      <c r="O246" s="20">
        <f t="shared" si="54"/>
        <v>1111230.1449999998</v>
      </c>
      <c r="P246" s="5">
        <v>2057</v>
      </c>
      <c r="Q246" s="5">
        <v>120</v>
      </c>
      <c r="R246" s="5">
        <v>60</v>
      </c>
      <c r="S246" s="5">
        <v>60</v>
      </c>
      <c r="T246" s="5">
        <v>60</v>
      </c>
      <c r="U246" s="5">
        <v>60</v>
      </c>
      <c r="V246" s="5">
        <v>92</v>
      </c>
      <c r="W246" s="5">
        <v>113</v>
      </c>
      <c r="X246" s="5">
        <v>260</v>
      </c>
      <c r="Y246" s="5">
        <v>475</v>
      </c>
      <c r="Z246" s="5">
        <v>697</v>
      </c>
      <c r="AA246" s="31">
        <f t="shared" si="55"/>
        <v>1432</v>
      </c>
      <c r="AB246" s="10">
        <f t="shared" si="43"/>
        <v>2.2907127134444235E-4</v>
      </c>
      <c r="AC246" s="10">
        <f t="shared" si="44"/>
        <v>1.9050428169327104E-4</v>
      </c>
      <c r="AD246" s="10">
        <f t="shared" si="45"/>
        <v>5.025089825427851E-5</v>
      </c>
      <c r="AE246" s="10">
        <f t="shared" si="46"/>
        <v>4.7624581330817235E-5</v>
      </c>
      <c r="AF246" s="10">
        <f t="shared" si="47"/>
        <v>4.9982546886017731E-5</v>
      </c>
      <c r="AG246" s="10">
        <f t="shared" si="48"/>
        <v>4.5694257912339082E-5</v>
      </c>
      <c r="AH246" s="10">
        <f t="shared" si="49"/>
        <v>7.2134489907740742E-5</v>
      </c>
      <c r="AI246" s="10">
        <f t="shared" si="50"/>
        <v>1.1328680378295193E-4</v>
      </c>
      <c r="AJ246" s="10">
        <f t="shared" si="51"/>
        <v>4.3278974724684274E-4</v>
      </c>
      <c r="AK246" s="10">
        <f t="shared" si="52"/>
        <v>1.2551528251355016E-3</v>
      </c>
      <c r="AL246" s="10">
        <f t="shared" si="53"/>
        <v>5.2788405515229583E-3</v>
      </c>
    </row>
    <row r="247" spans="1:38" x14ac:dyDescent="0.25">
      <c r="A247" s="5" t="s">
        <v>44</v>
      </c>
      <c r="B247" s="5">
        <v>2010</v>
      </c>
      <c r="C247" s="6" t="str">
        <f t="shared" si="42"/>
        <v>NC-2010</v>
      </c>
      <c r="D247" s="7">
        <v>9229081</v>
      </c>
      <c r="E247" s="7">
        <v>619388.9049999998</v>
      </c>
      <c r="F247" s="7">
        <v>1231015.8290000004</v>
      </c>
      <c r="G247" s="7">
        <v>1287084.703</v>
      </c>
      <c r="H247" s="7">
        <v>1215825.4830000007</v>
      </c>
      <c r="I247" s="7">
        <v>1332852.5079999997</v>
      </c>
      <c r="J247" s="7">
        <v>1323392.8720000004</v>
      </c>
      <c r="K247" s="7">
        <v>1062270.798</v>
      </c>
      <c r="L247" s="7">
        <v>646932.05299999996</v>
      </c>
      <c r="M247" s="7">
        <v>379510.88499999995</v>
      </c>
      <c r="N247" s="7">
        <v>134309.69200000007</v>
      </c>
      <c r="O247" s="20">
        <f t="shared" si="54"/>
        <v>1160752.6299999999</v>
      </c>
      <c r="P247" s="5">
        <v>2057</v>
      </c>
      <c r="Q247" s="5">
        <v>120</v>
      </c>
      <c r="R247" s="5">
        <v>60</v>
      </c>
      <c r="S247" s="5">
        <v>60</v>
      </c>
      <c r="T247" s="5">
        <v>60</v>
      </c>
      <c r="U247" s="5">
        <v>60</v>
      </c>
      <c r="V247" s="5">
        <v>71</v>
      </c>
      <c r="W247" s="5">
        <v>130</v>
      </c>
      <c r="X247" s="5">
        <v>213</v>
      </c>
      <c r="Y247" s="5">
        <v>440</v>
      </c>
      <c r="Z247" s="5">
        <v>783</v>
      </c>
      <c r="AA247" s="31">
        <f t="shared" si="55"/>
        <v>1436</v>
      </c>
      <c r="AB247" s="10">
        <f t="shared" si="43"/>
        <v>2.2288243000576113E-4</v>
      </c>
      <c r="AC247" s="10">
        <f t="shared" si="44"/>
        <v>1.937393437811096E-4</v>
      </c>
      <c r="AD247" s="10">
        <f t="shared" si="45"/>
        <v>4.8740234354858149E-5</v>
      </c>
      <c r="AE247" s="10">
        <f t="shared" si="46"/>
        <v>4.6616978556383326E-5</v>
      </c>
      <c r="AF247" s="10">
        <f t="shared" si="47"/>
        <v>4.9349187723843724E-5</v>
      </c>
      <c r="AG247" s="10">
        <f t="shared" si="48"/>
        <v>4.5016233709183981E-5</v>
      </c>
      <c r="AH247" s="10">
        <f t="shared" si="49"/>
        <v>5.3649979157512023E-5</v>
      </c>
      <c r="AI247" s="10">
        <f t="shared" si="50"/>
        <v>1.223793407902756E-4</v>
      </c>
      <c r="AJ247" s="10">
        <f t="shared" si="51"/>
        <v>3.2924632349295578E-4</v>
      </c>
      <c r="AK247" s="10">
        <f t="shared" si="52"/>
        <v>1.1593870357631509E-3</v>
      </c>
      <c r="AL247" s="10">
        <f t="shared" si="53"/>
        <v>5.8298101078215533E-3</v>
      </c>
    </row>
    <row r="248" spans="1:38" x14ac:dyDescent="0.25">
      <c r="A248" s="5" t="s">
        <v>44</v>
      </c>
      <c r="B248" s="5">
        <v>2011</v>
      </c>
      <c r="C248" s="6" t="str">
        <f t="shared" si="42"/>
        <v>NC-2011</v>
      </c>
      <c r="D248" s="7">
        <v>9277245</v>
      </c>
      <c r="E248" s="7">
        <v>619095.12699999986</v>
      </c>
      <c r="F248" s="7">
        <v>1236622.8929999997</v>
      </c>
      <c r="G248" s="7">
        <v>1293502.3369999994</v>
      </c>
      <c r="H248" s="7">
        <v>1217300.0850000004</v>
      </c>
      <c r="I248" s="7">
        <v>1317098.6529999997</v>
      </c>
      <c r="J248" s="7">
        <v>1327171.2469999997</v>
      </c>
      <c r="K248" s="7">
        <v>1086486.5979999998</v>
      </c>
      <c r="L248" s="7">
        <v>659010.88199999998</v>
      </c>
      <c r="M248" s="7">
        <v>380524.29899999994</v>
      </c>
      <c r="N248" s="7">
        <v>137430.04000000004</v>
      </c>
      <c r="O248" s="20">
        <f t="shared" si="54"/>
        <v>1176965.2209999999</v>
      </c>
      <c r="P248" s="5">
        <v>1942</v>
      </c>
      <c r="Q248" s="5">
        <v>120</v>
      </c>
      <c r="R248" s="5">
        <v>60</v>
      </c>
      <c r="S248" s="5">
        <v>60</v>
      </c>
      <c r="T248" s="5">
        <v>60</v>
      </c>
      <c r="U248" s="5">
        <v>60</v>
      </c>
      <c r="V248" s="5">
        <v>65</v>
      </c>
      <c r="W248" s="5">
        <v>113</v>
      </c>
      <c r="X248" s="5">
        <v>223</v>
      </c>
      <c r="Y248" s="5">
        <v>412</v>
      </c>
      <c r="Z248" s="5">
        <v>709</v>
      </c>
      <c r="AA248" s="31">
        <f t="shared" si="55"/>
        <v>1344</v>
      </c>
      <c r="AB248" s="10">
        <f t="shared" si="43"/>
        <v>2.093293860407912E-4</v>
      </c>
      <c r="AC248" s="10">
        <f t="shared" si="44"/>
        <v>1.9383127853306464E-4</v>
      </c>
      <c r="AD248" s="10">
        <f t="shared" si="45"/>
        <v>4.8519237626631914E-5</v>
      </c>
      <c r="AE248" s="10">
        <f t="shared" si="46"/>
        <v>4.6385691222759678E-5</v>
      </c>
      <c r="AF248" s="10">
        <f t="shared" si="47"/>
        <v>4.9289407549823657E-5</v>
      </c>
      <c r="AG248" s="10">
        <f t="shared" si="48"/>
        <v>4.555467417974803E-5</v>
      </c>
      <c r="AH248" s="10">
        <f t="shared" si="49"/>
        <v>4.8976347360545262E-5</v>
      </c>
      <c r="AI248" s="10">
        <f t="shared" si="50"/>
        <v>1.0400496444963974E-4</v>
      </c>
      <c r="AJ248" s="10">
        <f t="shared" si="51"/>
        <v>3.3838591454397258E-4</v>
      </c>
      <c r="AK248" s="10">
        <f t="shared" si="52"/>
        <v>1.0827166650926544E-3</v>
      </c>
      <c r="AL248" s="10">
        <f t="shared" si="53"/>
        <v>5.1589885297275602E-3</v>
      </c>
    </row>
    <row r="249" spans="1:38" x14ac:dyDescent="0.25">
      <c r="A249" s="5" t="s">
        <v>44</v>
      </c>
      <c r="B249" s="5">
        <v>2012</v>
      </c>
      <c r="C249" s="6" t="str">
        <f t="shared" si="42"/>
        <v>NC-2012</v>
      </c>
      <c r="D249" s="7">
        <v>9333264</v>
      </c>
      <c r="E249" s="7">
        <v>616253.6329999998</v>
      </c>
      <c r="F249" s="7">
        <v>1242066.182</v>
      </c>
      <c r="G249" s="7">
        <v>1304008.0089999996</v>
      </c>
      <c r="H249" s="7">
        <v>1225213.8540000003</v>
      </c>
      <c r="I249" s="7">
        <v>1302627.9459999998</v>
      </c>
      <c r="J249" s="7">
        <v>1326692.8749999995</v>
      </c>
      <c r="K249" s="7">
        <v>1109451.7730000005</v>
      </c>
      <c r="L249" s="7">
        <v>684126.66299999994</v>
      </c>
      <c r="M249" s="7">
        <v>381596.29300000006</v>
      </c>
      <c r="N249" s="7">
        <v>140049.56700000001</v>
      </c>
      <c r="O249" s="20">
        <f t="shared" si="54"/>
        <v>1205772.523</v>
      </c>
      <c r="P249" s="5">
        <v>2262</v>
      </c>
      <c r="Q249" s="5">
        <v>120</v>
      </c>
      <c r="R249" s="5">
        <v>60</v>
      </c>
      <c r="S249" s="5">
        <v>60</v>
      </c>
      <c r="T249" s="5">
        <v>60</v>
      </c>
      <c r="U249" s="5">
        <v>60</v>
      </c>
      <c r="V249" s="5">
        <v>71</v>
      </c>
      <c r="W249" s="5">
        <v>174</v>
      </c>
      <c r="X249" s="5">
        <v>293</v>
      </c>
      <c r="Y249" s="5">
        <v>510</v>
      </c>
      <c r="Z249" s="5">
        <v>794</v>
      </c>
      <c r="AA249" s="31">
        <f t="shared" si="55"/>
        <v>1597</v>
      </c>
      <c r="AB249" s="10">
        <f t="shared" si="43"/>
        <v>2.4235894323786406E-4</v>
      </c>
      <c r="AC249" s="10">
        <f t="shared" si="44"/>
        <v>1.9472501835944559E-4</v>
      </c>
      <c r="AD249" s="10">
        <f t="shared" si="45"/>
        <v>4.8306604647577464E-5</v>
      </c>
      <c r="AE249" s="10">
        <f t="shared" si="46"/>
        <v>4.6011987338952008E-5</v>
      </c>
      <c r="AF249" s="10">
        <f t="shared" si="47"/>
        <v>4.8971042731940893E-5</v>
      </c>
      <c r="AG249" s="10">
        <f t="shared" si="48"/>
        <v>4.6060734520737828E-5</v>
      </c>
      <c r="AH249" s="10">
        <f t="shared" si="49"/>
        <v>5.3516530719289513E-5</v>
      </c>
      <c r="AI249" s="10">
        <f t="shared" si="50"/>
        <v>1.5683421689389641E-4</v>
      </c>
      <c r="AJ249" s="10">
        <f t="shared" si="51"/>
        <v>4.2828326367978445E-4</v>
      </c>
      <c r="AK249" s="10">
        <f t="shared" si="52"/>
        <v>1.3364909705765929E-3</v>
      </c>
      <c r="AL249" s="10">
        <f t="shared" si="53"/>
        <v>5.6694213128127696E-3</v>
      </c>
    </row>
    <row r="250" spans="1:38" x14ac:dyDescent="0.25">
      <c r="A250" s="5" t="s">
        <v>44</v>
      </c>
      <c r="B250" s="5">
        <v>2013</v>
      </c>
      <c r="C250" s="6" t="str">
        <f t="shared" si="42"/>
        <v>NC-2013</v>
      </c>
      <c r="D250" s="7">
        <v>9484977</v>
      </c>
      <c r="E250" s="7">
        <v>616638.81700000004</v>
      </c>
      <c r="F250" s="7">
        <v>1263333.5289999999</v>
      </c>
      <c r="G250" s="7">
        <v>1323872.145</v>
      </c>
      <c r="H250" s="7">
        <v>1239162.7349999999</v>
      </c>
      <c r="I250" s="7">
        <v>1301525.1850000001</v>
      </c>
      <c r="J250" s="7">
        <v>1342227.8360000004</v>
      </c>
      <c r="K250" s="7">
        <v>1144432.7350000001</v>
      </c>
      <c r="L250" s="7">
        <v>720958.55299999984</v>
      </c>
      <c r="M250" s="7">
        <v>388435.29000000004</v>
      </c>
      <c r="N250" s="7">
        <v>146756.739</v>
      </c>
      <c r="O250" s="20">
        <f t="shared" si="54"/>
        <v>1256150.5819999999</v>
      </c>
      <c r="P250" s="5">
        <v>2263</v>
      </c>
      <c r="Q250" s="5">
        <v>120</v>
      </c>
      <c r="R250" s="5">
        <v>60</v>
      </c>
      <c r="S250" s="5">
        <v>60</v>
      </c>
      <c r="T250" s="5">
        <v>60</v>
      </c>
      <c r="U250" s="5">
        <v>60</v>
      </c>
      <c r="V250" s="5">
        <v>91</v>
      </c>
      <c r="W250" s="5">
        <v>166</v>
      </c>
      <c r="X250" s="5">
        <v>288</v>
      </c>
      <c r="Y250" s="5">
        <v>501</v>
      </c>
      <c r="Z250" s="5">
        <v>797</v>
      </c>
      <c r="AA250" s="31">
        <f t="shared" si="55"/>
        <v>1586</v>
      </c>
      <c r="AB250" s="10">
        <f t="shared" si="43"/>
        <v>2.3858782156245607E-4</v>
      </c>
      <c r="AC250" s="10">
        <f t="shared" si="44"/>
        <v>1.9460338319895291E-4</v>
      </c>
      <c r="AD250" s="10">
        <f t="shared" si="45"/>
        <v>4.7493396338094032E-5</v>
      </c>
      <c r="AE250" s="10">
        <f t="shared" si="46"/>
        <v>4.5321597124471561E-5</v>
      </c>
      <c r="AF250" s="10">
        <f t="shared" si="47"/>
        <v>4.8419790480545724E-5</v>
      </c>
      <c r="AG250" s="10">
        <f t="shared" si="48"/>
        <v>4.6099761027674615E-5</v>
      </c>
      <c r="AH250" s="10">
        <f t="shared" si="49"/>
        <v>6.7797729684396132E-5</v>
      </c>
      <c r="AI250" s="10">
        <f t="shared" si="50"/>
        <v>1.4505002777642496E-4</v>
      </c>
      <c r="AJ250" s="10">
        <f t="shared" si="51"/>
        <v>3.9946817858196637E-4</v>
      </c>
      <c r="AK250" s="10">
        <f t="shared" si="52"/>
        <v>1.2897901217986654E-3</v>
      </c>
      <c r="AL250" s="10">
        <f t="shared" si="53"/>
        <v>5.4307557215481604E-3</v>
      </c>
    </row>
    <row r="251" spans="1:38" x14ac:dyDescent="0.25">
      <c r="A251" s="5" t="s">
        <v>44</v>
      </c>
      <c r="B251" s="5">
        <v>2014</v>
      </c>
      <c r="C251" s="6" t="str">
        <f t="shared" si="42"/>
        <v>NC-2014</v>
      </c>
      <c r="D251" s="7">
        <v>9609925</v>
      </c>
      <c r="E251" s="7">
        <v>611557.70200000016</v>
      </c>
      <c r="F251" s="7">
        <v>1272061.4829999993</v>
      </c>
      <c r="G251" s="7">
        <v>1334033.6939999999</v>
      </c>
      <c r="H251" s="7">
        <v>1251813.7130000002</v>
      </c>
      <c r="I251" s="7">
        <v>1296224.3320000002</v>
      </c>
      <c r="J251" s="7">
        <v>1345358.3269999998</v>
      </c>
      <c r="K251" s="7">
        <v>1177148.3609999996</v>
      </c>
      <c r="L251" s="7">
        <v>766343.79999999993</v>
      </c>
      <c r="M251" s="7">
        <v>401730.05099999998</v>
      </c>
      <c r="N251" s="7">
        <v>155891.88399999999</v>
      </c>
      <c r="O251" s="20">
        <f t="shared" si="54"/>
        <v>1323965.7349999999</v>
      </c>
      <c r="P251" s="5">
        <v>2224</v>
      </c>
      <c r="Q251" s="5">
        <v>120</v>
      </c>
      <c r="R251" s="5">
        <v>60</v>
      </c>
      <c r="S251" s="5">
        <v>60</v>
      </c>
      <c r="T251" s="5">
        <v>60</v>
      </c>
      <c r="U251" s="5">
        <v>66</v>
      </c>
      <c r="V251" s="5">
        <v>100</v>
      </c>
      <c r="W251" s="5">
        <v>170</v>
      </c>
      <c r="X251" s="5">
        <v>304</v>
      </c>
      <c r="Y251" s="5">
        <v>479</v>
      </c>
      <c r="Z251" s="5">
        <v>745</v>
      </c>
      <c r="AA251" s="31">
        <f t="shared" si="55"/>
        <v>1528</v>
      </c>
      <c r="AB251" s="10">
        <f t="shared" si="43"/>
        <v>2.314274044802639E-4</v>
      </c>
      <c r="AC251" s="10">
        <f t="shared" si="44"/>
        <v>1.9622024153658678E-4</v>
      </c>
      <c r="AD251" s="10">
        <f t="shared" si="45"/>
        <v>4.71675314454907E-5</v>
      </c>
      <c r="AE251" s="10">
        <f t="shared" si="46"/>
        <v>4.4976375236891131E-5</v>
      </c>
      <c r="AF251" s="10">
        <f t="shared" si="47"/>
        <v>4.793045432950932E-5</v>
      </c>
      <c r="AG251" s="10">
        <f t="shared" si="48"/>
        <v>5.0917112393782771E-5</v>
      </c>
      <c r="AH251" s="10">
        <f t="shared" si="49"/>
        <v>7.4329639913099532E-5</v>
      </c>
      <c r="AI251" s="10">
        <f t="shared" si="50"/>
        <v>1.4441680049198153E-4</v>
      </c>
      <c r="AJ251" s="10">
        <f t="shared" si="51"/>
        <v>3.9668879685592816E-4</v>
      </c>
      <c r="AK251" s="10">
        <f t="shared" si="52"/>
        <v>1.1923429646541429E-3</v>
      </c>
      <c r="AL251" s="10">
        <f t="shared" si="53"/>
        <v>4.7789530852035888E-3</v>
      </c>
    </row>
    <row r="252" spans="1:38" x14ac:dyDescent="0.25">
      <c r="A252" s="5" t="s">
        <v>44</v>
      </c>
      <c r="B252" s="5">
        <v>2015</v>
      </c>
      <c r="C252" s="6" t="str">
        <f t="shared" si="42"/>
        <v>NC-2015</v>
      </c>
      <c r="D252" s="7">
        <v>9108554</v>
      </c>
      <c r="E252" s="7">
        <v>571738.84400000004</v>
      </c>
      <c r="F252" s="7">
        <v>1203754.264</v>
      </c>
      <c r="G252" s="7">
        <v>1273622.4139999999</v>
      </c>
      <c r="H252" s="7">
        <v>1192207.0379999997</v>
      </c>
      <c r="I252" s="7">
        <v>1216011.6380000003</v>
      </c>
      <c r="J252" s="7">
        <v>1265547.2830000001</v>
      </c>
      <c r="K252" s="7">
        <v>1121255.7370000004</v>
      </c>
      <c r="L252" s="7">
        <v>742216.82500000042</v>
      </c>
      <c r="M252" s="7">
        <v>378201.20900000009</v>
      </c>
      <c r="N252" s="7">
        <v>144175.75600000002</v>
      </c>
      <c r="O252" s="20">
        <f t="shared" si="54"/>
        <v>1264593.7900000005</v>
      </c>
      <c r="P252" s="5">
        <v>2471</v>
      </c>
      <c r="Q252" s="5">
        <v>120</v>
      </c>
      <c r="R252" s="5">
        <v>60</v>
      </c>
      <c r="S252" s="5">
        <v>60</v>
      </c>
      <c r="T252" s="5">
        <v>60</v>
      </c>
      <c r="U252" s="5">
        <v>60</v>
      </c>
      <c r="V252" s="5">
        <v>82</v>
      </c>
      <c r="W252" s="5">
        <v>191</v>
      </c>
      <c r="X252" s="5">
        <v>365</v>
      </c>
      <c r="Y252" s="5">
        <v>510</v>
      </c>
      <c r="Z252" s="5">
        <v>903</v>
      </c>
      <c r="AA252" s="31">
        <f t="shared" si="55"/>
        <v>1778</v>
      </c>
      <c r="AB252" s="10">
        <f t="shared" si="43"/>
        <v>2.7128345509067628E-4</v>
      </c>
      <c r="AC252" s="10">
        <f t="shared" si="44"/>
        <v>2.098860367094456E-4</v>
      </c>
      <c r="AD252" s="10">
        <f t="shared" si="45"/>
        <v>4.9844060199316559E-5</v>
      </c>
      <c r="AE252" s="10">
        <f t="shared" si="46"/>
        <v>4.710972368298789E-5</v>
      </c>
      <c r="AF252" s="10">
        <f t="shared" si="47"/>
        <v>5.0326829223096749E-5</v>
      </c>
      <c r="AG252" s="10">
        <f t="shared" si="48"/>
        <v>4.9341633028022044E-5</v>
      </c>
      <c r="AH252" s="10">
        <f t="shared" si="49"/>
        <v>6.4794102205029979E-5</v>
      </c>
      <c r="AI252" s="10">
        <f t="shared" si="50"/>
        <v>1.7034472484487269E-4</v>
      </c>
      <c r="AJ252" s="10">
        <f t="shared" si="51"/>
        <v>4.917700430733294E-4</v>
      </c>
      <c r="AK252" s="10">
        <f t="shared" si="52"/>
        <v>1.3484885501780612E-3</v>
      </c>
      <c r="AL252" s="10">
        <f t="shared" si="53"/>
        <v>6.2631889372579382E-3</v>
      </c>
    </row>
    <row r="253" spans="1:38" x14ac:dyDescent="0.25">
      <c r="A253" s="5" t="s">
        <v>44</v>
      </c>
      <c r="B253" s="5">
        <v>2016</v>
      </c>
      <c r="C253" s="6" t="str">
        <f t="shared" si="42"/>
        <v>NC-2016</v>
      </c>
      <c r="D253" s="7">
        <v>9436298</v>
      </c>
      <c r="E253" s="7">
        <v>581748.34299999976</v>
      </c>
      <c r="F253" s="7">
        <v>1240508.1379999998</v>
      </c>
      <c r="G253" s="7">
        <v>1300771.7189999998</v>
      </c>
      <c r="H253" s="7">
        <v>1243246.1399999999</v>
      </c>
      <c r="I253" s="7">
        <v>1247091.3969999999</v>
      </c>
      <c r="J253" s="7">
        <v>1306406.375</v>
      </c>
      <c r="K253" s="7">
        <v>1171056.3590000004</v>
      </c>
      <c r="L253" s="7">
        <v>794983.86499999987</v>
      </c>
      <c r="M253" s="7">
        <v>398491.95499999984</v>
      </c>
      <c r="N253" s="7">
        <v>152052.54899999997</v>
      </c>
      <c r="O253" s="20">
        <f t="shared" si="54"/>
        <v>1345528.3689999997</v>
      </c>
      <c r="P253" s="5">
        <v>2248</v>
      </c>
      <c r="Q253" s="5">
        <v>120</v>
      </c>
      <c r="R253" s="5">
        <v>60</v>
      </c>
      <c r="S253" s="5">
        <v>60</v>
      </c>
      <c r="T253" s="5">
        <v>60</v>
      </c>
      <c r="U253" s="5">
        <v>60</v>
      </c>
      <c r="V253" s="5">
        <v>94</v>
      </c>
      <c r="W253" s="5">
        <v>184</v>
      </c>
      <c r="X253" s="5">
        <v>323</v>
      </c>
      <c r="Y253" s="5">
        <v>487</v>
      </c>
      <c r="Z253" s="5">
        <v>740</v>
      </c>
      <c r="AA253" s="31">
        <f t="shared" si="55"/>
        <v>1550</v>
      </c>
      <c r="AB253" s="10">
        <f t="shared" si="43"/>
        <v>2.3822901735405134E-4</v>
      </c>
      <c r="AC253" s="10">
        <f t="shared" si="44"/>
        <v>2.062747602875425E-4</v>
      </c>
      <c r="AD253" s="10">
        <f t="shared" si="45"/>
        <v>4.8367276410402724E-5</v>
      </c>
      <c r="AE253" s="10">
        <f t="shared" si="46"/>
        <v>4.6126464100961904E-5</v>
      </c>
      <c r="AF253" s="10">
        <f t="shared" si="47"/>
        <v>4.826075711765331E-5</v>
      </c>
      <c r="AG253" s="10">
        <f t="shared" si="48"/>
        <v>4.8111950851666413E-5</v>
      </c>
      <c r="AH253" s="10">
        <f t="shared" si="49"/>
        <v>7.1953108771380568E-5</v>
      </c>
      <c r="AI253" s="10">
        <f t="shared" si="50"/>
        <v>1.5712309538810159E-4</v>
      </c>
      <c r="AJ253" s="10">
        <f t="shared" si="51"/>
        <v>4.0629755422772016E-4</v>
      </c>
      <c r="AK253" s="10">
        <f t="shared" si="52"/>
        <v>1.2221074826968595E-3</v>
      </c>
      <c r="AL253" s="10">
        <f t="shared" si="53"/>
        <v>4.8667385378721945E-3</v>
      </c>
    </row>
    <row r="254" spans="1:38" x14ac:dyDescent="0.25">
      <c r="A254" s="5" t="s">
        <v>44</v>
      </c>
      <c r="B254" s="5">
        <v>2017</v>
      </c>
      <c r="C254" s="6" t="str">
        <f t="shared" si="42"/>
        <v>NC-2017</v>
      </c>
      <c r="D254" s="7">
        <v>9857165</v>
      </c>
      <c r="E254" s="7">
        <v>596188</v>
      </c>
      <c r="F254" s="7">
        <v>1273298</v>
      </c>
      <c r="G254" s="7">
        <v>1349978</v>
      </c>
      <c r="H254" s="7">
        <v>1299950</v>
      </c>
      <c r="I254" s="7">
        <v>1277317</v>
      </c>
      <c r="J254" s="7">
        <v>1350960</v>
      </c>
      <c r="K254" s="7">
        <v>1243861</v>
      </c>
      <c r="L254" s="7">
        <v>874333</v>
      </c>
      <c r="M254" s="7">
        <v>429212</v>
      </c>
      <c r="N254" s="7">
        <v>162068</v>
      </c>
      <c r="O254" s="20">
        <f t="shared" si="54"/>
        <v>1465613</v>
      </c>
      <c r="P254" s="5">
        <v>2408</v>
      </c>
      <c r="Q254" s="5">
        <v>120</v>
      </c>
      <c r="R254" s="5">
        <v>60</v>
      </c>
      <c r="S254" s="5">
        <v>60</v>
      </c>
      <c r="T254" s="5">
        <v>60</v>
      </c>
      <c r="U254" s="5">
        <v>60</v>
      </c>
      <c r="V254" s="5">
        <v>81</v>
      </c>
      <c r="W254" s="5">
        <v>217</v>
      </c>
      <c r="X254" s="5">
        <v>363</v>
      </c>
      <c r="Y254" s="5">
        <v>514</v>
      </c>
      <c r="Z254" s="5">
        <v>813</v>
      </c>
      <c r="AA254" s="31">
        <f t="shared" si="55"/>
        <v>1690</v>
      </c>
      <c r="AB254" s="10">
        <f t="shared" si="43"/>
        <v>2.4428930630663074E-4</v>
      </c>
      <c r="AC254" s="10">
        <f t="shared" si="44"/>
        <v>2.012787912537656E-4</v>
      </c>
      <c r="AD254" s="10">
        <f t="shared" si="45"/>
        <v>4.7121726414397884E-5</v>
      </c>
      <c r="AE254" s="10">
        <f t="shared" si="46"/>
        <v>4.4445168736083109E-5</v>
      </c>
      <c r="AF254" s="10">
        <f t="shared" si="47"/>
        <v>4.6155621370052696E-5</v>
      </c>
      <c r="AG254" s="10">
        <f t="shared" si="48"/>
        <v>4.6973460777551699E-5</v>
      </c>
      <c r="AH254" s="10">
        <f t="shared" si="49"/>
        <v>5.9957363652513771E-5</v>
      </c>
      <c r="AI254" s="10">
        <f t="shared" si="50"/>
        <v>1.7445679219784205E-4</v>
      </c>
      <c r="AJ254" s="10">
        <f t="shared" si="51"/>
        <v>4.1517362377949818E-4</v>
      </c>
      <c r="AK254" s="10">
        <f t="shared" si="52"/>
        <v>1.1975434051238083E-3</v>
      </c>
      <c r="AL254" s="10">
        <f t="shared" si="53"/>
        <v>5.0164128637362098E-3</v>
      </c>
    </row>
    <row r="255" spans="1:38" x14ac:dyDescent="0.25">
      <c r="A255" s="5" t="s">
        <v>45</v>
      </c>
      <c r="B255" s="5">
        <v>2009</v>
      </c>
      <c r="C255" s="6" t="str">
        <f t="shared" si="42"/>
        <v>ND-2009</v>
      </c>
      <c r="D255" s="7">
        <v>614109</v>
      </c>
      <c r="E255" s="7">
        <v>39268.421999999999</v>
      </c>
      <c r="F255" s="7">
        <v>73636.786999999982</v>
      </c>
      <c r="G255" s="7">
        <v>110411.41800000001</v>
      </c>
      <c r="H255" s="7">
        <v>75390.820000000007</v>
      </c>
      <c r="I255" s="7">
        <v>72782.008999999991</v>
      </c>
      <c r="J255" s="7">
        <v>88506.627999999982</v>
      </c>
      <c r="K255" s="7">
        <v>65287.616000000009</v>
      </c>
      <c r="L255" s="7">
        <v>40961.863999999994</v>
      </c>
      <c r="M255" s="7">
        <v>32564.284999999996</v>
      </c>
      <c r="N255" s="7">
        <v>15286.261</v>
      </c>
      <c r="O255" s="20">
        <f t="shared" si="54"/>
        <v>88812.409999999989</v>
      </c>
      <c r="P255" s="5">
        <v>731</v>
      </c>
      <c r="Q255" s="5">
        <v>120</v>
      </c>
      <c r="R255" s="5">
        <v>60</v>
      </c>
      <c r="S255" s="5">
        <v>60</v>
      </c>
      <c r="T255" s="5">
        <v>60</v>
      </c>
      <c r="U255" s="5">
        <v>60</v>
      </c>
      <c r="V255" s="5">
        <v>60</v>
      </c>
      <c r="W255" s="5">
        <v>60</v>
      </c>
      <c r="X255" s="5">
        <v>60</v>
      </c>
      <c r="Y255" s="5">
        <v>60</v>
      </c>
      <c r="Z255" s="5">
        <v>71</v>
      </c>
      <c r="AA255" s="31">
        <f t="shared" si="55"/>
        <v>191</v>
      </c>
      <c r="AB255" s="10">
        <f t="shared" si="43"/>
        <v>1.1903424310667975E-3</v>
      </c>
      <c r="AC255" s="10">
        <f t="shared" si="44"/>
        <v>3.0558905575579281E-3</v>
      </c>
      <c r="AD255" s="10">
        <f t="shared" si="45"/>
        <v>8.1481013015953583E-4</v>
      </c>
      <c r="AE255" s="10">
        <f t="shared" si="46"/>
        <v>5.4342205803388922E-4</v>
      </c>
      <c r="AF255" s="10">
        <f t="shared" si="47"/>
        <v>7.9585286378368075E-4</v>
      </c>
      <c r="AG255" s="10">
        <f t="shared" si="48"/>
        <v>8.2437955236987215E-4</v>
      </c>
      <c r="AH255" s="10">
        <f t="shared" si="49"/>
        <v>6.7791533081567646E-4</v>
      </c>
      <c r="AI255" s="10">
        <f t="shared" si="50"/>
        <v>9.1901042917541965E-4</v>
      </c>
      <c r="AJ255" s="10">
        <f t="shared" si="51"/>
        <v>1.4647770911987797E-3</v>
      </c>
      <c r="AK255" s="10">
        <f t="shared" si="52"/>
        <v>1.8425093626345552E-3</v>
      </c>
      <c r="AL255" s="10">
        <f t="shared" si="53"/>
        <v>4.6446936893201028E-3</v>
      </c>
    </row>
    <row r="256" spans="1:38" x14ac:dyDescent="0.25">
      <c r="A256" s="5" t="s">
        <v>45</v>
      </c>
      <c r="B256" s="5">
        <v>2010</v>
      </c>
      <c r="C256" s="6" t="str">
        <f t="shared" si="42"/>
        <v>ND-2010</v>
      </c>
      <c r="D256" s="7">
        <v>557840</v>
      </c>
      <c r="E256" s="7">
        <v>35805.02900000001</v>
      </c>
      <c r="F256" s="7">
        <v>68062.159999999989</v>
      </c>
      <c r="G256" s="7">
        <v>86648.112000000008</v>
      </c>
      <c r="H256" s="7">
        <v>70893.409000000014</v>
      </c>
      <c r="I256" s="7">
        <v>66339.702000000019</v>
      </c>
      <c r="J256" s="7">
        <v>82738.121000000028</v>
      </c>
      <c r="K256" s="7">
        <v>64705.95400000002</v>
      </c>
      <c r="L256" s="7">
        <v>39193.004000000001</v>
      </c>
      <c r="M256" s="7">
        <v>29374.664000000004</v>
      </c>
      <c r="N256" s="7">
        <v>13776.968999999997</v>
      </c>
      <c r="O256" s="20">
        <f t="shared" si="54"/>
        <v>82344.637000000002</v>
      </c>
      <c r="P256" s="5">
        <v>725</v>
      </c>
      <c r="Q256" s="5">
        <v>120</v>
      </c>
      <c r="R256" s="5">
        <v>60</v>
      </c>
      <c r="S256" s="5">
        <v>60</v>
      </c>
      <c r="T256" s="5">
        <v>60</v>
      </c>
      <c r="U256" s="5">
        <v>60</v>
      </c>
      <c r="V256" s="5">
        <v>60</v>
      </c>
      <c r="W256" s="5">
        <v>60</v>
      </c>
      <c r="X256" s="5">
        <v>60</v>
      </c>
      <c r="Y256" s="5">
        <v>60</v>
      </c>
      <c r="Z256" s="5">
        <v>65</v>
      </c>
      <c r="AA256" s="31">
        <f t="shared" si="55"/>
        <v>185</v>
      </c>
      <c r="AB256" s="10">
        <f t="shared" si="43"/>
        <v>1.2996558152875376E-3</v>
      </c>
      <c r="AC256" s="10">
        <f t="shared" si="44"/>
        <v>3.3514845079443997E-3</v>
      </c>
      <c r="AD256" s="10">
        <f t="shared" si="45"/>
        <v>8.8154710341252778E-4</v>
      </c>
      <c r="AE256" s="10">
        <f t="shared" si="46"/>
        <v>6.9245594179824705E-4</v>
      </c>
      <c r="AF256" s="10">
        <f t="shared" si="47"/>
        <v>8.4634101881036626E-4</v>
      </c>
      <c r="AG256" s="10">
        <f t="shared" si="48"/>
        <v>9.0443577814081804E-4</v>
      </c>
      <c r="AH256" s="10">
        <f t="shared" si="49"/>
        <v>7.2517963031816957E-4</v>
      </c>
      <c r="AI256" s="10">
        <f t="shared" si="50"/>
        <v>9.2727170053006226E-4</v>
      </c>
      <c r="AJ256" s="10">
        <f t="shared" si="51"/>
        <v>1.530885461088923E-3</v>
      </c>
      <c r="AK256" s="10">
        <f t="shared" si="52"/>
        <v>2.0425765550884257E-3</v>
      </c>
      <c r="AL256" s="10">
        <f t="shared" si="53"/>
        <v>4.71801889080247E-3</v>
      </c>
    </row>
    <row r="257" spans="1:38" x14ac:dyDescent="0.25">
      <c r="A257" s="5" t="s">
        <v>45</v>
      </c>
      <c r="B257" s="5">
        <v>2011</v>
      </c>
      <c r="C257" s="6" t="str">
        <f t="shared" si="42"/>
        <v>ND-2011</v>
      </c>
      <c r="D257" s="7">
        <v>655121</v>
      </c>
      <c r="E257" s="7">
        <v>42127.234999999993</v>
      </c>
      <c r="F257" s="7">
        <v>78759.998999999982</v>
      </c>
      <c r="G257" s="7">
        <v>107728.15000000001</v>
      </c>
      <c r="H257" s="7">
        <v>85941.306000000011</v>
      </c>
      <c r="I257" s="7">
        <v>75048.102999999988</v>
      </c>
      <c r="J257" s="7">
        <v>94145.400000000023</v>
      </c>
      <c r="K257" s="7">
        <v>76774.971999999994</v>
      </c>
      <c r="L257" s="7">
        <v>45038.945000000007</v>
      </c>
      <c r="M257" s="7">
        <v>33402.345000000008</v>
      </c>
      <c r="N257" s="7">
        <v>15838.497000000007</v>
      </c>
      <c r="O257" s="20">
        <f t="shared" si="54"/>
        <v>94279.787000000011</v>
      </c>
      <c r="P257" s="5">
        <v>720</v>
      </c>
      <c r="Q257" s="5">
        <v>120</v>
      </c>
      <c r="R257" s="5">
        <v>60</v>
      </c>
      <c r="S257" s="5">
        <v>60</v>
      </c>
      <c r="T257" s="5">
        <v>60</v>
      </c>
      <c r="U257" s="5">
        <v>60</v>
      </c>
      <c r="V257" s="5">
        <v>60</v>
      </c>
      <c r="W257" s="5">
        <v>60</v>
      </c>
      <c r="X257" s="5">
        <v>60</v>
      </c>
      <c r="Y257" s="5">
        <v>60</v>
      </c>
      <c r="Z257" s="5">
        <v>60</v>
      </c>
      <c r="AA257" s="31">
        <f t="shared" si="55"/>
        <v>180</v>
      </c>
      <c r="AB257" s="10">
        <f t="shared" si="43"/>
        <v>1.0990336136377859E-3</v>
      </c>
      <c r="AC257" s="10">
        <f t="shared" si="44"/>
        <v>2.8485135566101126E-3</v>
      </c>
      <c r="AD257" s="10">
        <f t="shared" si="45"/>
        <v>7.6180803405038154E-4</v>
      </c>
      <c r="AE257" s="10">
        <f t="shared" si="46"/>
        <v>5.5695748975546314E-4</v>
      </c>
      <c r="AF257" s="10">
        <f t="shared" si="47"/>
        <v>6.9815089847482647E-4</v>
      </c>
      <c r="AG257" s="10">
        <f t="shared" si="48"/>
        <v>7.9948723021020277E-4</v>
      </c>
      <c r="AH257" s="10">
        <f t="shared" si="49"/>
        <v>6.3731207260259116E-4</v>
      </c>
      <c r="AI257" s="10">
        <f t="shared" si="50"/>
        <v>7.8150468097858768E-4</v>
      </c>
      <c r="AJ257" s="10">
        <f t="shared" si="51"/>
        <v>1.3321804052026528E-3</v>
      </c>
      <c r="AK257" s="10">
        <f t="shared" si="52"/>
        <v>1.7962810694877856E-3</v>
      </c>
      <c r="AL257" s="10">
        <f t="shared" si="53"/>
        <v>3.7882382400299709E-3</v>
      </c>
    </row>
    <row r="258" spans="1:38" x14ac:dyDescent="0.25">
      <c r="A258" s="5" t="s">
        <v>45</v>
      </c>
      <c r="B258" s="5">
        <v>2012</v>
      </c>
      <c r="C258" s="6" t="str">
        <f t="shared" si="42"/>
        <v>ND-2012</v>
      </c>
      <c r="D258" s="7">
        <v>644077</v>
      </c>
      <c r="E258" s="7">
        <v>41924.51999999999</v>
      </c>
      <c r="F258" s="7">
        <v>76861.213999999993</v>
      </c>
      <c r="G258" s="7">
        <v>104730.63299999999</v>
      </c>
      <c r="H258" s="7">
        <v>86940.062000000005</v>
      </c>
      <c r="I258" s="7">
        <v>72774.090000000011</v>
      </c>
      <c r="J258" s="7">
        <v>90960.793999999994</v>
      </c>
      <c r="K258" s="7">
        <v>78184.996999999988</v>
      </c>
      <c r="L258" s="7">
        <v>45268.493000000009</v>
      </c>
      <c r="M258" s="7">
        <v>31167.891</v>
      </c>
      <c r="N258" s="7">
        <v>14947.589000000004</v>
      </c>
      <c r="O258" s="20">
        <f t="shared" si="54"/>
        <v>91383.973000000013</v>
      </c>
      <c r="P258" s="5">
        <v>731</v>
      </c>
      <c r="Q258" s="5">
        <v>120</v>
      </c>
      <c r="R258" s="5">
        <v>60</v>
      </c>
      <c r="S258" s="5">
        <v>60</v>
      </c>
      <c r="T258" s="5">
        <v>60</v>
      </c>
      <c r="U258" s="5">
        <v>60</v>
      </c>
      <c r="V258" s="5">
        <v>60</v>
      </c>
      <c r="W258" s="5">
        <v>60</v>
      </c>
      <c r="X258" s="5">
        <v>60</v>
      </c>
      <c r="Y258" s="5">
        <v>60</v>
      </c>
      <c r="Z258" s="5">
        <v>71</v>
      </c>
      <c r="AA258" s="31">
        <f t="shared" si="55"/>
        <v>191</v>
      </c>
      <c r="AB258" s="10">
        <f t="shared" si="43"/>
        <v>1.1349574662656795E-3</v>
      </c>
      <c r="AC258" s="10">
        <f t="shared" si="44"/>
        <v>2.8622867954123275E-3</v>
      </c>
      <c r="AD258" s="10">
        <f t="shared" si="45"/>
        <v>7.806277949239782E-4</v>
      </c>
      <c r="AE258" s="10">
        <f t="shared" si="46"/>
        <v>5.728982846881104E-4</v>
      </c>
      <c r="AF258" s="10">
        <f t="shared" si="47"/>
        <v>6.9013063275708269E-4</v>
      </c>
      <c r="AG258" s="10">
        <f t="shared" si="48"/>
        <v>8.2446925822088595E-4</v>
      </c>
      <c r="AH258" s="10">
        <f t="shared" si="49"/>
        <v>6.5962484892117374E-4</v>
      </c>
      <c r="AI258" s="10">
        <f t="shared" si="50"/>
        <v>7.6741065808316148E-4</v>
      </c>
      <c r="AJ258" s="10">
        <f t="shared" si="51"/>
        <v>1.3254251693335581E-3</v>
      </c>
      <c r="AK258" s="10">
        <f t="shared" si="52"/>
        <v>1.9250580669702675E-3</v>
      </c>
      <c r="AL258" s="10">
        <f t="shared" si="53"/>
        <v>4.7499299050836885E-3</v>
      </c>
    </row>
    <row r="259" spans="1:38" x14ac:dyDescent="0.25">
      <c r="A259" s="5" t="s">
        <v>45</v>
      </c>
      <c r="B259" s="5">
        <v>2013</v>
      </c>
      <c r="C259" s="6" t="str">
        <f t="shared" ref="C259:C322" si="56">(A259&amp;"-"&amp;B259)</f>
        <v>ND-2013</v>
      </c>
      <c r="D259" s="7">
        <v>636576</v>
      </c>
      <c r="E259" s="7">
        <v>41571.671999999999</v>
      </c>
      <c r="F259" s="7">
        <v>76732.354999999996</v>
      </c>
      <c r="G259" s="7">
        <v>104486.21499999995</v>
      </c>
      <c r="H259" s="7">
        <v>87393.347000000009</v>
      </c>
      <c r="I259" s="7">
        <v>71085.019999999975</v>
      </c>
      <c r="J259" s="7">
        <v>86611.937999999966</v>
      </c>
      <c r="K259" s="7">
        <v>78879.335999999981</v>
      </c>
      <c r="L259" s="7">
        <v>44860.287000000004</v>
      </c>
      <c r="M259" s="7">
        <v>30600.975999999991</v>
      </c>
      <c r="N259" s="7">
        <v>14456.888000000004</v>
      </c>
      <c r="O259" s="20">
        <f t="shared" si="54"/>
        <v>89918.150999999998</v>
      </c>
      <c r="P259" s="5">
        <v>735</v>
      </c>
      <c r="Q259" s="5">
        <v>120</v>
      </c>
      <c r="R259" s="5">
        <v>60</v>
      </c>
      <c r="S259" s="5">
        <v>60</v>
      </c>
      <c r="T259" s="5">
        <v>60</v>
      </c>
      <c r="U259" s="5">
        <v>60</v>
      </c>
      <c r="V259" s="5">
        <v>60</v>
      </c>
      <c r="W259" s="5">
        <v>60</v>
      </c>
      <c r="X259" s="5">
        <v>60</v>
      </c>
      <c r="Y259" s="5">
        <v>60</v>
      </c>
      <c r="Z259" s="5">
        <v>75</v>
      </c>
      <c r="AA259" s="31">
        <f t="shared" si="55"/>
        <v>195</v>
      </c>
      <c r="AB259" s="10">
        <f t="shared" si="43"/>
        <v>1.154614688583924E-3</v>
      </c>
      <c r="AC259" s="10">
        <f t="shared" si="44"/>
        <v>2.8865810352780618E-3</v>
      </c>
      <c r="AD259" s="10">
        <f t="shared" si="45"/>
        <v>7.8193872715101738E-4</v>
      </c>
      <c r="AE259" s="10">
        <f t="shared" si="46"/>
        <v>5.7423842944258276E-4</v>
      </c>
      <c r="AF259" s="10">
        <f t="shared" si="47"/>
        <v>6.8655111698605613E-4</v>
      </c>
      <c r="AG259" s="10">
        <f t="shared" si="48"/>
        <v>8.4405969077591908E-4</v>
      </c>
      <c r="AH259" s="10">
        <f t="shared" si="49"/>
        <v>6.92745150212434E-4</v>
      </c>
      <c r="AI259" s="10">
        <f t="shared" si="50"/>
        <v>7.6065549030483748E-4</v>
      </c>
      <c r="AJ259" s="10">
        <f t="shared" si="51"/>
        <v>1.3374858702977089E-3</v>
      </c>
      <c r="AK259" s="10">
        <f t="shared" si="52"/>
        <v>1.9607217756714692E-3</v>
      </c>
      <c r="AL259" s="10">
        <f t="shared" si="53"/>
        <v>5.1878384891686216E-3</v>
      </c>
    </row>
    <row r="260" spans="1:38" x14ac:dyDescent="0.25">
      <c r="A260" s="5" t="s">
        <v>45</v>
      </c>
      <c r="B260" s="5">
        <v>2014</v>
      </c>
      <c r="C260" s="6" t="str">
        <f t="shared" si="56"/>
        <v>ND-2014</v>
      </c>
      <c r="D260" s="7">
        <v>626359</v>
      </c>
      <c r="E260" s="7">
        <v>42181.464000000007</v>
      </c>
      <c r="F260" s="7">
        <v>77404.066000000006</v>
      </c>
      <c r="G260" s="7">
        <v>104687.64699999997</v>
      </c>
      <c r="H260" s="7">
        <v>89141.656000000003</v>
      </c>
      <c r="I260" s="7">
        <v>71128.284999999989</v>
      </c>
      <c r="J260" s="7">
        <v>80527.824999999997</v>
      </c>
      <c r="K260" s="7">
        <v>75842.454000000012</v>
      </c>
      <c r="L260" s="7">
        <v>44025.641999999993</v>
      </c>
      <c r="M260" s="7">
        <v>27978.368000000002</v>
      </c>
      <c r="N260" s="7">
        <v>13147.647999999996</v>
      </c>
      <c r="O260" s="20">
        <f t="shared" ref="O260:O323" si="57">SUM(L260:N260)</f>
        <v>85151.657999999996</v>
      </c>
      <c r="P260" s="5">
        <v>759</v>
      </c>
      <c r="Q260" s="5">
        <v>120</v>
      </c>
      <c r="R260" s="5">
        <v>60</v>
      </c>
      <c r="S260" s="5">
        <v>60</v>
      </c>
      <c r="T260" s="5">
        <v>60</v>
      </c>
      <c r="U260" s="5">
        <v>60</v>
      </c>
      <c r="V260" s="5">
        <v>60</v>
      </c>
      <c r="W260" s="5">
        <v>60</v>
      </c>
      <c r="X260" s="5">
        <v>60</v>
      </c>
      <c r="Y260" s="5">
        <v>66</v>
      </c>
      <c r="Z260" s="5">
        <v>93</v>
      </c>
      <c r="AA260" s="31">
        <f t="shared" ref="AA260:AA323" si="58">SUM(X260:Z260)</f>
        <v>219</v>
      </c>
      <c r="AB260" s="10">
        <f t="shared" si="43"/>
        <v>1.2117651378841846E-3</v>
      </c>
      <c r="AC260" s="10">
        <f t="shared" si="44"/>
        <v>2.8448514731494378E-3</v>
      </c>
      <c r="AD260" s="10">
        <f t="shared" si="45"/>
        <v>7.7515307787577971E-4</v>
      </c>
      <c r="AE260" s="10">
        <f t="shared" si="46"/>
        <v>5.731335235760912E-4</v>
      </c>
      <c r="AF260" s="10">
        <f t="shared" si="47"/>
        <v>6.7308599247920637E-4</v>
      </c>
      <c r="AG260" s="10">
        <f t="shared" si="48"/>
        <v>8.4354627698390318E-4</v>
      </c>
      <c r="AH260" s="10">
        <f t="shared" si="49"/>
        <v>7.4508407497656871E-4</v>
      </c>
      <c r="AI260" s="10">
        <f t="shared" si="50"/>
        <v>7.9111364197155315E-4</v>
      </c>
      <c r="AJ260" s="10">
        <f t="shared" si="51"/>
        <v>1.3628421364076874E-3</v>
      </c>
      <c r="AK260" s="10">
        <f t="shared" si="52"/>
        <v>2.3589653263549897E-3</v>
      </c>
      <c r="AL260" s="10">
        <f t="shared" si="53"/>
        <v>7.0735085088983237E-3</v>
      </c>
    </row>
    <row r="261" spans="1:38" x14ac:dyDescent="0.25">
      <c r="A261" s="5" t="s">
        <v>45</v>
      </c>
      <c r="B261" s="5">
        <v>2015</v>
      </c>
      <c r="C261" s="6" t="str">
        <f t="shared" si="56"/>
        <v>ND-2015</v>
      </c>
      <c r="D261" s="7">
        <v>651126</v>
      </c>
      <c r="E261" s="7">
        <v>43447.164999999994</v>
      </c>
      <c r="F261" s="7">
        <v>79017.565000000017</v>
      </c>
      <c r="G261" s="7">
        <v>105687.87900000003</v>
      </c>
      <c r="H261" s="7">
        <v>94618.74599999997</v>
      </c>
      <c r="I261" s="7">
        <v>73289.822999999989</v>
      </c>
      <c r="J261" s="7">
        <v>82751.444000000003</v>
      </c>
      <c r="K261" s="7">
        <v>81499.173000000039</v>
      </c>
      <c r="L261" s="7">
        <v>47167.547000000006</v>
      </c>
      <c r="M261" s="7">
        <v>28891.247999999996</v>
      </c>
      <c r="N261" s="7">
        <v>14632.179000000002</v>
      </c>
      <c r="O261" s="20">
        <f t="shared" si="57"/>
        <v>90690.974000000002</v>
      </c>
      <c r="P261" s="5">
        <v>748</v>
      </c>
      <c r="Q261" s="5">
        <v>120</v>
      </c>
      <c r="R261" s="5">
        <v>60</v>
      </c>
      <c r="S261" s="5">
        <v>60</v>
      </c>
      <c r="T261" s="5">
        <v>60</v>
      </c>
      <c r="U261" s="5">
        <v>60</v>
      </c>
      <c r="V261" s="5">
        <v>60</v>
      </c>
      <c r="W261" s="5">
        <v>60</v>
      </c>
      <c r="X261" s="5">
        <v>60</v>
      </c>
      <c r="Y261" s="5">
        <v>60</v>
      </c>
      <c r="Z261" s="5">
        <v>88</v>
      </c>
      <c r="AA261" s="31">
        <f t="shared" si="58"/>
        <v>208</v>
      </c>
      <c r="AB261" s="10">
        <f t="shared" si="43"/>
        <v>1.1487791917386189E-3</v>
      </c>
      <c r="AC261" s="10">
        <f t="shared" si="44"/>
        <v>2.7619753786006524E-3</v>
      </c>
      <c r="AD261" s="10">
        <f t="shared" si="45"/>
        <v>7.5932484125523217E-4</v>
      </c>
      <c r="AE261" s="10">
        <f t="shared" si="46"/>
        <v>5.6770937753420128E-4</v>
      </c>
      <c r="AF261" s="10">
        <f t="shared" si="47"/>
        <v>6.341238130549735E-4</v>
      </c>
      <c r="AG261" s="10">
        <f t="shared" si="48"/>
        <v>8.1866755224664699E-4</v>
      </c>
      <c r="AH261" s="10">
        <f t="shared" si="49"/>
        <v>7.2506287624418979E-4</v>
      </c>
      <c r="AI261" s="10">
        <f t="shared" si="50"/>
        <v>7.3620378945440305E-4</v>
      </c>
      <c r="AJ261" s="10">
        <f t="shared" si="51"/>
        <v>1.2720610635104683E-3</v>
      </c>
      <c r="AK261" s="10">
        <f t="shared" si="52"/>
        <v>2.076753486038402E-3</v>
      </c>
      <c r="AL261" s="10">
        <f t="shared" si="53"/>
        <v>6.0141418444921973E-3</v>
      </c>
    </row>
    <row r="262" spans="1:38" x14ac:dyDescent="0.25">
      <c r="A262" s="5" t="s">
        <v>45</v>
      </c>
      <c r="B262" s="5">
        <v>2016</v>
      </c>
      <c r="C262" s="6" t="str">
        <f t="shared" si="56"/>
        <v>ND-2016</v>
      </c>
      <c r="D262" s="7">
        <v>569318</v>
      </c>
      <c r="E262" s="7">
        <v>39452.471999999987</v>
      </c>
      <c r="F262" s="7">
        <v>70575.978999999992</v>
      </c>
      <c r="G262" s="7">
        <v>86864.62000000001</v>
      </c>
      <c r="H262" s="7">
        <v>84411.347999999998</v>
      </c>
      <c r="I262" s="7">
        <v>65240.150999999998</v>
      </c>
      <c r="J262" s="7">
        <v>70875.867000000013</v>
      </c>
      <c r="K262" s="7">
        <v>71415.012000000002</v>
      </c>
      <c r="L262" s="7">
        <v>42129.402000000002</v>
      </c>
      <c r="M262" s="7">
        <v>25164.020999999997</v>
      </c>
      <c r="N262" s="7">
        <v>13460.289000000001</v>
      </c>
      <c r="O262" s="20">
        <f t="shared" si="57"/>
        <v>80753.712</v>
      </c>
      <c r="P262" s="5">
        <v>720</v>
      </c>
      <c r="Q262" s="5">
        <v>120</v>
      </c>
      <c r="R262" s="5">
        <v>60</v>
      </c>
      <c r="S262" s="5">
        <v>60</v>
      </c>
      <c r="T262" s="5">
        <v>60</v>
      </c>
      <c r="U262" s="5">
        <v>60</v>
      </c>
      <c r="V262" s="5">
        <v>60</v>
      </c>
      <c r="W262" s="5">
        <v>60</v>
      </c>
      <c r="X262" s="5">
        <v>60</v>
      </c>
      <c r="Y262" s="5">
        <v>60</v>
      </c>
      <c r="Z262" s="5">
        <v>60</v>
      </c>
      <c r="AA262" s="31">
        <f t="shared" si="58"/>
        <v>180</v>
      </c>
      <c r="AB262" s="10">
        <f t="shared" si="43"/>
        <v>1.2646710625696007E-3</v>
      </c>
      <c r="AC262" s="10">
        <f t="shared" si="44"/>
        <v>3.0416345013818155E-3</v>
      </c>
      <c r="AD262" s="10">
        <f t="shared" si="45"/>
        <v>8.5014761183829996E-4</v>
      </c>
      <c r="AE262" s="10">
        <f t="shared" si="46"/>
        <v>6.9073001182760017E-4</v>
      </c>
      <c r="AF262" s="10">
        <f t="shared" si="47"/>
        <v>7.1080490267730356E-4</v>
      </c>
      <c r="AG262" s="10">
        <f t="shared" si="48"/>
        <v>9.1967904856627325E-4</v>
      </c>
      <c r="AH262" s="10">
        <f t="shared" si="49"/>
        <v>8.4655049087441832E-4</v>
      </c>
      <c r="AI262" s="10">
        <f t="shared" si="50"/>
        <v>8.4015948915614543E-4</v>
      </c>
      <c r="AJ262" s="10">
        <f t="shared" si="51"/>
        <v>1.4241835191489307E-3</v>
      </c>
      <c r="AK262" s="10">
        <f t="shared" si="52"/>
        <v>2.3843566177281449E-3</v>
      </c>
      <c r="AL262" s="10">
        <f t="shared" si="53"/>
        <v>4.4575565948101114E-3</v>
      </c>
    </row>
    <row r="263" spans="1:38" x14ac:dyDescent="0.25">
      <c r="A263" s="5" t="s">
        <v>45</v>
      </c>
      <c r="B263" s="5">
        <v>2017</v>
      </c>
      <c r="C263" s="6" t="str">
        <f t="shared" si="56"/>
        <v>ND-2017</v>
      </c>
      <c r="D263" s="7">
        <v>695295</v>
      </c>
      <c r="E263" s="7">
        <v>46750</v>
      </c>
      <c r="F263" s="7">
        <v>84445</v>
      </c>
      <c r="G263" s="7">
        <v>112320</v>
      </c>
      <c r="H263" s="7">
        <v>103395</v>
      </c>
      <c r="I263" s="7">
        <v>79044</v>
      </c>
      <c r="J263" s="7">
        <v>81634</v>
      </c>
      <c r="K263" s="7">
        <v>86268</v>
      </c>
      <c r="L263" s="7">
        <v>54231</v>
      </c>
      <c r="M263" s="7">
        <v>31040</v>
      </c>
      <c r="N263" s="7">
        <v>16168</v>
      </c>
      <c r="O263" s="20">
        <f t="shared" si="57"/>
        <v>101439</v>
      </c>
      <c r="P263" s="5">
        <v>720</v>
      </c>
      <c r="Q263" s="5">
        <v>120</v>
      </c>
      <c r="R263" s="5">
        <v>60</v>
      </c>
      <c r="S263" s="5">
        <v>60</v>
      </c>
      <c r="T263" s="5">
        <v>60</v>
      </c>
      <c r="U263" s="5">
        <v>60</v>
      </c>
      <c r="V263" s="5">
        <v>60</v>
      </c>
      <c r="W263" s="5">
        <v>60</v>
      </c>
      <c r="X263" s="5">
        <v>60</v>
      </c>
      <c r="Y263" s="5">
        <v>60</v>
      </c>
      <c r="Z263" s="5">
        <v>60</v>
      </c>
      <c r="AA263" s="31">
        <f t="shared" si="58"/>
        <v>180</v>
      </c>
      <c r="AB263" s="10">
        <f t="shared" si="43"/>
        <v>1.0355316807973594E-3</v>
      </c>
      <c r="AC263" s="10">
        <f t="shared" si="44"/>
        <v>2.5668449197860962E-3</v>
      </c>
      <c r="AD263" s="10">
        <f t="shared" si="45"/>
        <v>7.1052164130499141E-4</v>
      </c>
      <c r="AE263" s="10">
        <f t="shared" si="46"/>
        <v>5.3418803418803424E-4</v>
      </c>
      <c r="AF263" s="10">
        <f t="shared" si="47"/>
        <v>5.8029885390976357E-4</v>
      </c>
      <c r="AG263" s="10">
        <f t="shared" si="48"/>
        <v>7.5907089722180047E-4</v>
      </c>
      <c r="AH263" s="10">
        <f t="shared" si="49"/>
        <v>7.3498787270010043E-4</v>
      </c>
      <c r="AI263" s="10">
        <f t="shared" si="50"/>
        <v>6.9550702462094867E-4</v>
      </c>
      <c r="AJ263" s="10">
        <f t="shared" si="51"/>
        <v>1.1063782707307628E-3</v>
      </c>
      <c r="AK263" s="10">
        <f t="shared" si="52"/>
        <v>1.9329896907216496E-3</v>
      </c>
      <c r="AL263" s="10">
        <f t="shared" si="53"/>
        <v>3.7110341415141019E-3</v>
      </c>
    </row>
    <row r="264" spans="1:38" x14ac:dyDescent="0.25">
      <c r="A264" s="5" t="s">
        <v>46</v>
      </c>
      <c r="B264" s="5">
        <v>2009</v>
      </c>
      <c r="C264" s="6" t="str">
        <f t="shared" si="56"/>
        <v>NE-2009</v>
      </c>
      <c r="D264" s="7">
        <v>1736643</v>
      </c>
      <c r="E264" s="7">
        <v>128139.89600000001</v>
      </c>
      <c r="F264" s="7">
        <v>233802.81200000006</v>
      </c>
      <c r="G264" s="7">
        <v>267002.28299999994</v>
      </c>
      <c r="H264" s="7">
        <v>220174.52500000008</v>
      </c>
      <c r="I264" s="7">
        <v>224407.55099999995</v>
      </c>
      <c r="J264" s="7">
        <v>248826.77600000004</v>
      </c>
      <c r="K264" s="7">
        <v>183385.802</v>
      </c>
      <c r="L264" s="7">
        <v>112195.69299999998</v>
      </c>
      <c r="M264" s="7">
        <v>83098.752999999982</v>
      </c>
      <c r="N264" s="7">
        <v>36130.972999999984</v>
      </c>
      <c r="O264" s="20">
        <f t="shared" si="57"/>
        <v>231425.41899999994</v>
      </c>
      <c r="P264" s="5">
        <v>800</v>
      </c>
      <c r="Q264" s="5">
        <v>120</v>
      </c>
      <c r="R264" s="5">
        <v>60</v>
      </c>
      <c r="S264" s="5">
        <v>60</v>
      </c>
      <c r="T264" s="5">
        <v>60</v>
      </c>
      <c r="U264" s="5">
        <v>60</v>
      </c>
      <c r="V264" s="5">
        <v>60</v>
      </c>
      <c r="W264" s="5">
        <v>60</v>
      </c>
      <c r="X264" s="5">
        <v>60</v>
      </c>
      <c r="Y264" s="5">
        <v>65</v>
      </c>
      <c r="Z264" s="5">
        <v>135</v>
      </c>
      <c r="AA264" s="31">
        <f t="shared" si="58"/>
        <v>260</v>
      </c>
      <c r="AB264" s="10">
        <f t="shared" ref="AB264:AB295" si="59">(P264/D264)</f>
        <v>4.6065886886366398E-4</v>
      </c>
      <c r="AC264" s="10">
        <f t="shared" ref="AC264:AC295" si="60">(Q264/E264)</f>
        <v>9.3647648972650945E-4</v>
      </c>
      <c r="AD264" s="10">
        <f t="shared" ref="AD264:AD295" si="61">(R264/F264)</f>
        <v>2.5662651140397741E-4</v>
      </c>
      <c r="AE264" s="10">
        <f t="shared" ref="AE264:AE295" si="62">(S264/G264)</f>
        <v>2.247171796654638E-4</v>
      </c>
      <c r="AF264" s="10">
        <f t="shared" ref="AF264:AF295" si="63">(T264/H264)</f>
        <v>2.7251109091753453E-4</v>
      </c>
      <c r="AG264" s="10">
        <f t="shared" ref="AG264:AG295" si="64">(U264/I264)</f>
        <v>2.6737068219241878E-4</v>
      </c>
      <c r="AH264" s="10">
        <f t="shared" ref="AH264:AH295" si="65">(V264/J264)</f>
        <v>2.4113160554714574E-4</v>
      </c>
      <c r="AI264" s="10">
        <f t="shared" ref="AI264:AI295" si="66">(W264/K264)</f>
        <v>3.2717909099636841E-4</v>
      </c>
      <c r="AJ264" s="10">
        <f t="shared" ref="AJ264:AJ295" si="67">(X264/L264)</f>
        <v>5.3477988678228507E-4</v>
      </c>
      <c r="AK264" s="10">
        <f t="shared" ref="AK264:AK295" si="68">(Y264/M264)</f>
        <v>7.8220187010507865E-4</v>
      </c>
      <c r="AL264" s="10">
        <f t="shared" ref="AL264:AL327" si="69">(Z264/N264)</f>
        <v>3.7364064344461486E-3</v>
      </c>
    </row>
    <row r="265" spans="1:38" x14ac:dyDescent="0.25">
      <c r="A265" s="5" t="s">
        <v>46</v>
      </c>
      <c r="B265" s="5">
        <v>2010</v>
      </c>
      <c r="C265" s="6" t="str">
        <f t="shared" si="56"/>
        <v>NE-2010</v>
      </c>
      <c r="D265" s="7">
        <v>1736701</v>
      </c>
      <c r="E265" s="7">
        <v>125435.88100000001</v>
      </c>
      <c r="F265" s="7">
        <v>237200.19099999996</v>
      </c>
      <c r="G265" s="7">
        <v>253352.88600000009</v>
      </c>
      <c r="H265" s="7">
        <v>228635.19799999995</v>
      </c>
      <c r="I265" s="7">
        <v>219223.98799999998</v>
      </c>
      <c r="J265" s="7">
        <v>249273.43800000002</v>
      </c>
      <c r="K265" s="7">
        <v>191811.85599999994</v>
      </c>
      <c r="L265" s="7">
        <v>113781.80800000005</v>
      </c>
      <c r="M265" s="7">
        <v>81608.408999999956</v>
      </c>
      <c r="N265" s="7">
        <v>35917.661000000007</v>
      </c>
      <c r="O265" s="20">
        <f t="shared" si="57"/>
        <v>231307.87800000003</v>
      </c>
      <c r="P265" s="5">
        <v>809</v>
      </c>
      <c r="Q265" s="5">
        <v>120</v>
      </c>
      <c r="R265" s="5">
        <v>60</v>
      </c>
      <c r="S265" s="5">
        <v>60</v>
      </c>
      <c r="T265" s="5">
        <v>60</v>
      </c>
      <c r="U265" s="5">
        <v>60</v>
      </c>
      <c r="V265" s="5">
        <v>60</v>
      </c>
      <c r="W265" s="5">
        <v>60</v>
      </c>
      <c r="X265" s="5">
        <v>60</v>
      </c>
      <c r="Y265" s="5">
        <v>60</v>
      </c>
      <c r="Z265" s="5">
        <v>149</v>
      </c>
      <c r="AA265" s="31">
        <f t="shared" si="58"/>
        <v>269</v>
      </c>
      <c r="AB265" s="10">
        <f t="shared" si="59"/>
        <v>4.6582572359893842E-4</v>
      </c>
      <c r="AC265" s="10">
        <f t="shared" si="60"/>
        <v>9.5666406648030789E-4</v>
      </c>
      <c r="AD265" s="10">
        <f t="shared" si="61"/>
        <v>2.5295089243836235E-4</v>
      </c>
      <c r="AE265" s="10">
        <f t="shared" si="62"/>
        <v>2.3682382682627102E-4</v>
      </c>
      <c r="AF265" s="10">
        <f t="shared" si="63"/>
        <v>2.6242678522315718E-4</v>
      </c>
      <c r="AG265" s="10">
        <f t="shared" si="64"/>
        <v>2.7369267636897474E-4</v>
      </c>
      <c r="AH265" s="10">
        <f t="shared" si="65"/>
        <v>2.4069953253503084E-4</v>
      </c>
      <c r="AI265" s="10">
        <f t="shared" si="66"/>
        <v>3.1280652432662986E-4</v>
      </c>
      <c r="AJ265" s="10">
        <f t="shared" si="67"/>
        <v>5.2732507115724485E-4</v>
      </c>
      <c r="AK265" s="10">
        <f t="shared" si="68"/>
        <v>7.3521835231464972E-4</v>
      </c>
      <c r="AL265" s="10">
        <f t="shared" si="69"/>
        <v>4.1483770337940431E-3</v>
      </c>
    </row>
    <row r="266" spans="1:38" x14ac:dyDescent="0.25">
      <c r="A266" s="5" t="s">
        <v>46</v>
      </c>
      <c r="B266" s="5">
        <v>2011</v>
      </c>
      <c r="C266" s="6" t="str">
        <f t="shared" si="56"/>
        <v>NE-2011</v>
      </c>
      <c r="D266" s="7">
        <v>1738683</v>
      </c>
      <c r="E266" s="7">
        <v>125020.61300000006</v>
      </c>
      <c r="F266" s="7">
        <v>237826.93899999993</v>
      </c>
      <c r="G266" s="7">
        <v>250140.05600000004</v>
      </c>
      <c r="H266" s="7">
        <v>232059.516</v>
      </c>
      <c r="I266" s="7">
        <v>217825.533</v>
      </c>
      <c r="J266" s="7">
        <v>247924.17600000009</v>
      </c>
      <c r="K266" s="7">
        <v>199085.35299999997</v>
      </c>
      <c r="L266" s="7">
        <v>115113.58400000002</v>
      </c>
      <c r="M266" s="7">
        <v>79774.323000000004</v>
      </c>
      <c r="N266" s="7">
        <v>35650.773000000008</v>
      </c>
      <c r="O266" s="20">
        <f t="shared" si="57"/>
        <v>230538.68000000002</v>
      </c>
      <c r="P266" s="5">
        <v>854</v>
      </c>
      <c r="Q266" s="5">
        <v>120</v>
      </c>
      <c r="R266" s="5">
        <v>60</v>
      </c>
      <c r="S266" s="5">
        <v>60</v>
      </c>
      <c r="T266" s="5">
        <v>60</v>
      </c>
      <c r="U266" s="5">
        <v>60</v>
      </c>
      <c r="V266" s="5">
        <v>60</v>
      </c>
      <c r="W266" s="5">
        <v>60</v>
      </c>
      <c r="X266" s="5">
        <v>60</v>
      </c>
      <c r="Y266" s="5">
        <v>60</v>
      </c>
      <c r="Z266" s="5">
        <v>194</v>
      </c>
      <c r="AA266" s="31">
        <f t="shared" si="58"/>
        <v>314</v>
      </c>
      <c r="AB266" s="10">
        <f t="shared" si="59"/>
        <v>4.9117636739992284E-4</v>
      </c>
      <c r="AC266" s="10">
        <f t="shared" si="60"/>
        <v>9.5984171826129139E-4</v>
      </c>
      <c r="AD266" s="10">
        <f t="shared" si="61"/>
        <v>2.5228428811422418E-4</v>
      </c>
      <c r="AE266" s="10">
        <f t="shared" si="62"/>
        <v>2.3986562152204839E-4</v>
      </c>
      <c r="AF266" s="10">
        <f t="shared" si="63"/>
        <v>2.5855436154576829E-4</v>
      </c>
      <c r="AG266" s="10">
        <f t="shared" si="64"/>
        <v>2.7544980229659302E-4</v>
      </c>
      <c r="AH266" s="10">
        <f t="shared" si="65"/>
        <v>2.4200947631666214E-4</v>
      </c>
      <c r="AI266" s="10">
        <f t="shared" si="66"/>
        <v>3.0137827366938445E-4</v>
      </c>
      <c r="AJ266" s="10">
        <f t="shared" si="67"/>
        <v>5.2122432396857694E-4</v>
      </c>
      <c r="AK266" s="10">
        <f t="shared" si="68"/>
        <v>7.521217071312532E-4</v>
      </c>
      <c r="AL266" s="10">
        <f t="shared" si="69"/>
        <v>5.4416772393686931E-3</v>
      </c>
    </row>
    <row r="267" spans="1:38" x14ac:dyDescent="0.25">
      <c r="A267" s="5" t="s">
        <v>46</v>
      </c>
      <c r="B267" s="5">
        <v>2012</v>
      </c>
      <c r="C267" s="6" t="str">
        <f t="shared" si="56"/>
        <v>NE-2012</v>
      </c>
      <c r="D267" s="7">
        <v>1704870</v>
      </c>
      <c r="E267" s="7">
        <v>122417.12199999997</v>
      </c>
      <c r="F267" s="7">
        <v>233826.649</v>
      </c>
      <c r="G267" s="7">
        <v>246188.45600000001</v>
      </c>
      <c r="H267" s="7">
        <v>232039.43300000002</v>
      </c>
      <c r="I267" s="7">
        <v>209578.40299999996</v>
      </c>
      <c r="J267" s="7">
        <v>237231.36899999998</v>
      </c>
      <c r="K267" s="7">
        <v>198054.78599999991</v>
      </c>
      <c r="L267" s="7">
        <v>114648.65599999999</v>
      </c>
      <c r="M267" s="7">
        <v>76659.371000000014</v>
      </c>
      <c r="N267" s="7">
        <v>34208.58</v>
      </c>
      <c r="O267" s="20">
        <f t="shared" si="57"/>
        <v>225516.60700000002</v>
      </c>
      <c r="P267" s="5">
        <v>828</v>
      </c>
      <c r="Q267" s="5">
        <v>120</v>
      </c>
      <c r="R267" s="5">
        <v>60</v>
      </c>
      <c r="S267" s="5">
        <v>60</v>
      </c>
      <c r="T267" s="5">
        <v>60</v>
      </c>
      <c r="U267" s="5">
        <v>60</v>
      </c>
      <c r="V267" s="5">
        <v>60</v>
      </c>
      <c r="W267" s="5">
        <v>60</v>
      </c>
      <c r="X267" s="5">
        <v>60</v>
      </c>
      <c r="Y267" s="5">
        <v>71</v>
      </c>
      <c r="Z267" s="5">
        <v>157</v>
      </c>
      <c r="AA267" s="31">
        <f t="shared" si="58"/>
        <v>288</v>
      </c>
      <c r="AB267" s="10">
        <f t="shared" si="59"/>
        <v>4.8566752890249695E-4</v>
      </c>
      <c r="AC267" s="10">
        <f t="shared" si="60"/>
        <v>9.8025503327875993E-4</v>
      </c>
      <c r="AD267" s="10">
        <f t="shared" si="61"/>
        <v>2.5660035011663702E-4</v>
      </c>
      <c r="AE267" s="10">
        <f t="shared" si="62"/>
        <v>2.4371573295865667E-4</v>
      </c>
      <c r="AF267" s="10">
        <f t="shared" si="63"/>
        <v>2.5857673941135685E-4</v>
      </c>
      <c r="AG267" s="10">
        <f t="shared" si="64"/>
        <v>2.8628904095619054E-4</v>
      </c>
      <c r="AH267" s="10">
        <f t="shared" si="65"/>
        <v>2.5291764850878554E-4</v>
      </c>
      <c r="AI267" s="10">
        <f t="shared" si="66"/>
        <v>3.0294647865767823E-4</v>
      </c>
      <c r="AJ267" s="10">
        <f t="shared" si="67"/>
        <v>5.2333801453372474E-4</v>
      </c>
      <c r="AK267" s="10">
        <f t="shared" si="68"/>
        <v>9.2617509214887751E-4</v>
      </c>
      <c r="AL267" s="10">
        <f t="shared" si="69"/>
        <v>4.5894918760147306E-3</v>
      </c>
    </row>
    <row r="268" spans="1:38" x14ac:dyDescent="0.25">
      <c r="A268" s="5" t="s">
        <v>46</v>
      </c>
      <c r="B268" s="5">
        <v>2013</v>
      </c>
      <c r="C268" s="6" t="str">
        <f t="shared" si="56"/>
        <v>NE-2013</v>
      </c>
      <c r="D268" s="7">
        <v>1725065</v>
      </c>
      <c r="E268" s="7">
        <v>122878.87</v>
      </c>
      <c r="F268" s="7">
        <v>238851.71399999998</v>
      </c>
      <c r="G268" s="7">
        <v>245850.78300000005</v>
      </c>
      <c r="H268" s="7">
        <v>237231.52099999995</v>
      </c>
      <c r="I268" s="7">
        <v>210748.73699999999</v>
      </c>
      <c r="J268" s="7">
        <v>236530.81399999995</v>
      </c>
      <c r="K268" s="7">
        <v>204689.31400000004</v>
      </c>
      <c r="L268" s="7">
        <v>118380.70099999997</v>
      </c>
      <c r="M268" s="7">
        <v>75196.067000000025</v>
      </c>
      <c r="N268" s="7">
        <v>34816.172000000013</v>
      </c>
      <c r="O268" s="20">
        <f t="shared" si="57"/>
        <v>228392.94</v>
      </c>
      <c r="P268" s="5">
        <v>873</v>
      </c>
      <c r="Q268" s="5">
        <v>120</v>
      </c>
      <c r="R268" s="5">
        <v>60</v>
      </c>
      <c r="S268" s="5">
        <v>60</v>
      </c>
      <c r="T268" s="5">
        <v>60</v>
      </c>
      <c r="U268" s="5">
        <v>60</v>
      </c>
      <c r="V268" s="5">
        <v>60</v>
      </c>
      <c r="W268" s="5">
        <v>60</v>
      </c>
      <c r="X268" s="5">
        <v>60</v>
      </c>
      <c r="Y268" s="5">
        <v>66</v>
      </c>
      <c r="Z268" s="5">
        <v>207</v>
      </c>
      <c r="AA268" s="31">
        <f t="shared" si="58"/>
        <v>333</v>
      </c>
      <c r="AB268" s="10">
        <f t="shared" si="59"/>
        <v>5.0606788729700043E-4</v>
      </c>
      <c r="AC268" s="10">
        <f t="shared" si="60"/>
        <v>9.7657148051573058E-4</v>
      </c>
      <c r="AD268" s="10">
        <f t="shared" si="61"/>
        <v>2.5120188168295917E-4</v>
      </c>
      <c r="AE268" s="10">
        <f t="shared" si="62"/>
        <v>2.4405047349391597E-4</v>
      </c>
      <c r="AF268" s="10">
        <f t="shared" si="63"/>
        <v>2.5291748645830253E-4</v>
      </c>
      <c r="AG268" s="10">
        <f t="shared" si="64"/>
        <v>2.8469921506575862E-4</v>
      </c>
      <c r="AH268" s="10">
        <f t="shared" si="65"/>
        <v>2.5366673789910526E-4</v>
      </c>
      <c r="AI268" s="10">
        <f t="shared" si="66"/>
        <v>2.9312717321432809E-4</v>
      </c>
      <c r="AJ268" s="10">
        <f t="shared" si="67"/>
        <v>5.0683937071803638E-4</v>
      </c>
      <c r="AK268" s="10">
        <f t="shared" si="68"/>
        <v>8.7770547893149754E-4</v>
      </c>
      <c r="AL268" s="10">
        <f t="shared" si="69"/>
        <v>5.9455129070479064E-3</v>
      </c>
    </row>
    <row r="269" spans="1:38" x14ac:dyDescent="0.25">
      <c r="A269" s="5" t="s">
        <v>46</v>
      </c>
      <c r="B269" s="5">
        <v>2014</v>
      </c>
      <c r="C269" s="6" t="str">
        <f t="shared" si="56"/>
        <v>NE-2014</v>
      </c>
      <c r="D269" s="7">
        <v>1668040</v>
      </c>
      <c r="E269" s="7">
        <v>118147.92000000003</v>
      </c>
      <c r="F269" s="7">
        <v>231665.19099999993</v>
      </c>
      <c r="G269" s="7">
        <v>233436.23699999991</v>
      </c>
      <c r="H269" s="7">
        <v>229309.35</v>
      </c>
      <c r="I269" s="7">
        <v>202510.62700000001</v>
      </c>
      <c r="J269" s="7">
        <v>224928.05500000002</v>
      </c>
      <c r="K269" s="7">
        <v>203256.454</v>
      </c>
      <c r="L269" s="7">
        <v>119119.41199999998</v>
      </c>
      <c r="M269" s="7">
        <v>73817.130999999994</v>
      </c>
      <c r="N269" s="7">
        <v>34244.006999999983</v>
      </c>
      <c r="O269" s="20">
        <f t="shared" si="57"/>
        <v>227180.54999999996</v>
      </c>
      <c r="P269" s="5">
        <v>847</v>
      </c>
      <c r="Q269" s="5">
        <v>120</v>
      </c>
      <c r="R269" s="5">
        <v>60</v>
      </c>
      <c r="S269" s="5">
        <v>60</v>
      </c>
      <c r="T269" s="5">
        <v>60</v>
      </c>
      <c r="U269" s="5">
        <v>60</v>
      </c>
      <c r="V269" s="5">
        <v>60</v>
      </c>
      <c r="W269" s="5">
        <v>60</v>
      </c>
      <c r="X269" s="5">
        <v>60</v>
      </c>
      <c r="Y269" s="5">
        <v>81</v>
      </c>
      <c r="Z269" s="5">
        <v>166</v>
      </c>
      <c r="AA269" s="31">
        <f t="shared" si="58"/>
        <v>307</v>
      </c>
      <c r="AB269" s="10">
        <f t="shared" si="59"/>
        <v>5.0778158797151144E-4</v>
      </c>
      <c r="AC269" s="10">
        <f t="shared" si="60"/>
        <v>1.0156759424964905E-3</v>
      </c>
      <c r="AD269" s="10">
        <f t="shared" si="61"/>
        <v>2.5899445549417918E-4</v>
      </c>
      <c r="AE269" s="10">
        <f t="shared" si="62"/>
        <v>2.5702950309295822E-4</v>
      </c>
      <c r="AF269" s="10">
        <f t="shared" si="63"/>
        <v>2.6165527048940655E-4</v>
      </c>
      <c r="AG269" s="10">
        <f t="shared" si="64"/>
        <v>2.96280747775276E-4</v>
      </c>
      <c r="AH269" s="10">
        <f t="shared" si="65"/>
        <v>2.6675196208849976E-4</v>
      </c>
      <c r="AI269" s="10">
        <f t="shared" si="66"/>
        <v>2.9519357845335625E-4</v>
      </c>
      <c r="AJ269" s="10">
        <f t="shared" si="67"/>
        <v>5.0369624054222165E-4</v>
      </c>
      <c r="AK269" s="10">
        <f t="shared" si="68"/>
        <v>1.0973062607919563E-3</v>
      </c>
      <c r="AL269" s="10">
        <f t="shared" si="69"/>
        <v>4.8475635459366683E-3</v>
      </c>
    </row>
    <row r="270" spans="1:38" x14ac:dyDescent="0.25">
      <c r="A270" s="5" t="s">
        <v>46</v>
      </c>
      <c r="B270" s="5">
        <v>2015</v>
      </c>
      <c r="C270" s="6" t="str">
        <f t="shared" si="56"/>
        <v>NE-2015</v>
      </c>
      <c r="D270" s="7">
        <v>1649860</v>
      </c>
      <c r="E270" s="7">
        <v>114444.20300000002</v>
      </c>
      <c r="F270" s="7">
        <v>227556.29900000003</v>
      </c>
      <c r="G270" s="7">
        <v>236178.51</v>
      </c>
      <c r="H270" s="7">
        <v>227386.77999999991</v>
      </c>
      <c r="I270" s="7">
        <v>201710.78599999993</v>
      </c>
      <c r="J270" s="7">
        <v>214982.74599999998</v>
      </c>
      <c r="K270" s="7">
        <v>201673.76600000003</v>
      </c>
      <c r="L270" s="7">
        <v>122438.01699999996</v>
      </c>
      <c r="M270" s="7">
        <v>69792.689000000028</v>
      </c>
      <c r="N270" s="7">
        <v>32724.071000000011</v>
      </c>
      <c r="O270" s="20">
        <f t="shared" si="57"/>
        <v>224954.777</v>
      </c>
      <c r="P270" s="5">
        <v>873</v>
      </c>
      <c r="Q270" s="5">
        <v>120</v>
      </c>
      <c r="R270" s="5">
        <v>60</v>
      </c>
      <c r="S270" s="5">
        <v>60</v>
      </c>
      <c r="T270" s="5">
        <v>60</v>
      </c>
      <c r="U270" s="5">
        <v>60</v>
      </c>
      <c r="V270" s="5">
        <v>60</v>
      </c>
      <c r="W270" s="5">
        <v>60</v>
      </c>
      <c r="X270" s="5">
        <v>60</v>
      </c>
      <c r="Y270" s="5">
        <v>75</v>
      </c>
      <c r="Z270" s="5">
        <v>198</v>
      </c>
      <c r="AA270" s="31">
        <f t="shared" si="58"/>
        <v>333</v>
      </c>
      <c r="AB270" s="10">
        <f t="shared" si="59"/>
        <v>5.2913580546228164E-4</v>
      </c>
      <c r="AC270" s="10">
        <f t="shared" si="60"/>
        <v>1.0485459014468385E-3</v>
      </c>
      <c r="AD270" s="10">
        <f t="shared" si="61"/>
        <v>2.6367101356310945E-4</v>
      </c>
      <c r="AE270" s="10">
        <f t="shared" si="62"/>
        <v>2.5404512883073059E-4</v>
      </c>
      <c r="AF270" s="10">
        <f t="shared" si="63"/>
        <v>2.6386758280318683E-4</v>
      </c>
      <c r="AG270" s="10">
        <f t="shared" si="64"/>
        <v>2.9745558574145866E-4</v>
      </c>
      <c r="AH270" s="10">
        <f t="shared" si="65"/>
        <v>2.790921649126205E-4</v>
      </c>
      <c r="AI270" s="10">
        <f t="shared" si="66"/>
        <v>2.9751018781490893E-4</v>
      </c>
      <c r="AJ270" s="10">
        <f t="shared" si="67"/>
        <v>4.9004387256614923E-4</v>
      </c>
      <c r="AK270" s="10">
        <f t="shared" si="68"/>
        <v>1.074611124382956E-3</v>
      </c>
      <c r="AL270" s="10">
        <f t="shared" si="69"/>
        <v>6.0505919327702206E-3</v>
      </c>
    </row>
    <row r="271" spans="1:38" x14ac:dyDescent="0.25">
      <c r="A271" s="5" t="s">
        <v>46</v>
      </c>
      <c r="B271" s="5">
        <v>2016</v>
      </c>
      <c r="C271" s="6" t="str">
        <f t="shared" si="56"/>
        <v>NE-2016</v>
      </c>
      <c r="D271" s="7">
        <v>1795077</v>
      </c>
      <c r="E271" s="7">
        <v>125129.478</v>
      </c>
      <c r="F271" s="7">
        <v>250664.79099999997</v>
      </c>
      <c r="G271" s="7">
        <v>252837.74300000005</v>
      </c>
      <c r="H271" s="7">
        <v>244619.745</v>
      </c>
      <c r="I271" s="7">
        <v>218746.30199999994</v>
      </c>
      <c r="J271" s="7">
        <v>227817.663</v>
      </c>
      <c r="K271" s="7">
        <v>221953.68199999997</v>
      </c>
      <c r="L271" s="7">
        <v>138783.97199999998</v>
      </c>
      <c r="M271" s="7">
        <v>77503.011000000013</v>
      </c>
      <c r="N271" s="7">
        <v>37013.792000000001</v>
      </c>
      <c r="O271" s="20">
        <f t="shared" si="57"/>
        <v>253300.77500000002</v>
      </c>
      <c r="P271" s="5">
        <v>847</v>
      </c>
      <c r="Q271" s="5">
        <v>120</v>
      </c>
      <c r="R271" s="5">
        <v>60</v>
      </c>
      <c r="S271" s="5">
        <v>60</v>
      </c>
      <c r="T271" s="5">
        <v>60</v>
      </c>
      <c r="U271" s="5">
        <v>60</v>
      </c>
      <c r="V271" s="5">
        <v>60</v>
      </c>
      <c r="W271" s="5">
        <v>60</v>
      </c>
      <c r="X271" s="5">
        <v>60</v>
      </c>
      <c r="Y271" s="5">
        <v>69</v>
      </c>
      <c r="Z271" s="5">
        <v>178</v>
      </c>
      <c r="AA271" s="31">
        <f t="shared" si="58"/>
        <v>307</v>
      </c>
      <c r="AB271" s="10">
        <f t="shared" si="59"/>
        <v>4.7184605451465315E-4</v>
      </c>
      <c r="AC271" s="10">
        <f t="shared" si="60"/>
        <v>9.5900663790829529E-4</v>
      </c>
      <c r="AD271" s="10">
        <f t="shared" si="61"/>
        <v>2.3936349321592601E-4</v>
      </c>
      <c r="AE271" s="10">
        <f t="shared" si="62"/>
        <v>2.3730634235253392E-4</v>
      </c>
      <c r="AF271" s="10">
        <f t="shared" si="63"/>
        <v>2.4527864666035035E-4</v>
      </c>
      <c r="AG271" s="10">
        <f t="shared" si="64"/>
        <v>2.742903512032858E-4</v>
      </c>
      <c r="AH271" s="10">
        <f t="shared" si="65"/>
        <v>2.6336851677738438E-4</v>
      </c>
      <c r="AI271" s="10">
        <f t="shared" si="66"/>
        <v>2.7032667112951973E-4</v>
      </c>
      <c r="AJ271" s="10">
        <f t="shared" si="67"/>
        <v>4.323265801903984E-4</v>
      </c>
      <c r="AK271" s="10">
        <f t="shared" si="68"/>
        <v>8.9028799152074216E-4</v>
      </c>
      <c r="AL271" s="10">
        <f t="shared" si="69"/>
        <v>4.8090182167771405E-3</v>
      </c>
    </row>
    <row r="272" spans="1:38" x14ac:dyDescent="0.25">
      <c r="A272" s="5" t="s">
        <v>46</v>
      </c>
      <c r="B272" s="5">
        <v>2017</v>
      </c>
      <c r="C272" s="6" t="str">
        <f t="shared" si="56"/>
        <v>NE-2017</v>
      </c>
      <c r="D272" s="7">
        <v>1705402</v>
      </c>
      <c r="E272" s="7">
        <v>119794</v>
      </c>
      <c r="F272" s="7">
        <v>239068</v>
      </c>
      <c r="G272" s="7">
        <v>241127</v>
      </c>
      <c r="H272" s="7">
        <v>235088</v>
      </c>
      <c r="I272" s="7">
        <v>209841</v>
      </c>
      <c r="J272" s="7">
        <v>210013</v>
      </c>
      <c r="K272" s="7">
        <v>209777</v>
      </c>
      <c r="L272" s="7">
        <v>134597</v>
      </c>
      <c r="M272" s="7">
        <v>72353</v>
      </c>
      <c r="N272" s="7">
        <v>33744</v>
      </c>
      <c r="O272" s="20">
        <f t="shared" si="57"/>
        <v>240694</v>
      </c>
      <c r="P272" s="5">
        <v>893</v>
      </c>
      <c r="Q272" s="5">
        <v>120</v>
      </c>
      <c r="R272" s="5">
        <v>60</v>
      </c>
      <c r="S272" s="5">
        <v>60</v>
      </c>
      <c r="T272" s="5">
        <v>60</v>
      </c>
      <c r="U272" s="5">
        <v>60</v>
      </c>
      <c r="V272" s="5">
        <v>60</v>
      </c>
      <c r="W272" s="5">
        <v>60</v>
      </c>
      <c r="X272" s="5">
        <v>60</v>
      </c>
      <c r="Y272" s="5">
        <v>78</v>
      </c>
      <c r="Z272" s="5">
        <v>215</v>
      </c>
      <c r="AA272" s="31">
        <f t="shared" si="58"/>
        <v>353</v>
      </c>
      <c r="AB272" s="10">
        <f t="shared" si="59"/>
        <v>5.2363020566411906E-4</v>
      </c>
      <c r="AC272" s="10">
        <f t="shared" si="60"/>
        <v>1.0017196186787318E-3</v>
      </c>
      <c r="AD272" s="10">
        <f t="shared" si="61"/>
        <v>2.5097461810028948E-4</v>
      </c>
      <c r="AE272" s="10">
        <f t="shared" si="62"/>
        <v>2.4883152861355221E-4</v>
      </c>
      <c r="AF272" s="10">
        <f t="shared" si="63"/>
        <v>2.5522357585244673E-4</v>
      </c>
      <c r="AG272" s="10">
        <f t="shared" si="64"/>
        <v>2.8593077615909191E-4</v>
      </c>
      <c r="AH272" s="10">
        <f t="shared" si="65"/>
        <v>2.8569659973430215E-4</v>
      </c>
      <c r="AI272" s="10">
        <f t="shared" si="66"/>
        <v>2.8601800960067119E-4</v>
      </c>
      <c r="AJ272" s="10">
        <f t="shared" si="67"/>
        <v>4.4577516586550962E-4</v>
      </c>
      <c r="AK272" s="10">
        <f t="shared" si="68"/>
        <v>1.0780479040260944E-3</v>
      </c>
      <c r="AL272" s="10">
        <f t="shared" si="69"/>
        <v>6.3715030820293977E-3</v>
      </c>
    </row>
    <row r="273" spans="1:38" x14ac:dyDescent="0.25">
      <c r="A273" s="5" t="s">
        <v>47</v>
      </c>
      <c r="B273" s="5">
        <v>2009</v>
      </c>
      <c r="C273" s="6" t="str">
        <f t="shared" si="56"/>
        <v>NH-2009</v>
      </c>
      <c r="D273" s="7">
        <v>1315419</v>
      </c>
      <c r="E273" s="7">
        <v>75863.43299999999</v>
      </c>
      <c r="F273" s="7">
        <v>165634.94400000002</v>
      </c>
      <c r="G273" s="7">
        <v>184752.06599999999</v>
      </c>
      <c r="H273" s="7">
        <v>148506.95500000002</v>
      </c>
      <c r="I273" s="7">
        <v>197501.076</v>
      </c>
      <c r="J273" s="7">
        <v>217261.481</v>
      </c>
      <c r="K273" s="7">
        <v>157433.073</v>
      </c>
      <c r="L273" s="7">
        <v>87886.143999999986</v>
      </c>
      <c r="M273" s="7">
        <v>57525.013999999996</v>
      </c>
      <c r="N273" s="7">
        <v>23766.960000000003</v>
      </c>
      <c r="O273" s="20">
        <f t="shared" si="57"/>
        <v>169178.11799999999</v>
      </c>
      <c r="P273" s="5">
        <v>749</v>
      </c>
      <c r="Q273" s="5">
        <v>120</v>
      </c>
      <c r="R273" s="5">
        <v>60</v>
      </c>
      <c r="S273" s="5">
        <v>60</v>
      </c>
      <c r="T273" s="5">
        <v>60</v>
      </c>
      <c r="U273" s="5">
        <v>60</v>
      </c>
      <c r="V273" s="5">
        <v>60</v>
      </c>
      <c r="W273" s="5">
        <v>60</v>
      </c>
      <c r="X273" s="5">
        <v>60</v>
      </c>
      <c r="Y273" s="5">
        <v>60</v>
      </c>
      <c r="Z273" s="5">
        <v>89</v>
      </c>
      <c r="AA273" s="31">
        <f t="shared" si="58"/>
        <v>209</v>
      </c>
      <c r="AB273" s="10">
        <f t="shared" si="59"/>
        <v>5.6940032035419897E-4</v>
      </c>
      <c r="AC273" s="10">
        <f t="shared" si="60"/>
        <v>1.5817897405196522E-3</v>
      </c>
      <c r="AD273" s="10">
        <f t="shared" si="61"/>
        <v>3.622424021829596E-4</v>
      </c>
      <c r="AE273" s="10">
        <f t="shared" si="62"/>
        <v>3.2475956182270786E-4</v>
      </c>
      <c r="AF273" s="10">
        <f t="shared" si="63"/>
        <v>4.0402148168750744E-4</v>
      </c>
      <c r="AG273" s="10">
        <f t="shared" si="64"/>
        <v>3.0379581324407569E-4</v>
      </c>
      <c r="AH273" s="10">
        <f t="shared" si="65"/>
        <v>2.761649222118669E-4</v>
      </c>
      <c r="AI273" s="10">
        <f t="shared" si="66"/>
        <v>3.811143291346412E-4</v>
      </c>
      <c r="AJ273" s="10">
        <f t="shared" si="67"/>
        <v>6.8270147339721734E-4</v>
      </c>
      <c r="AK273" s="10">
        <f t="shared" si="68"/>
        <v>1.0430245179949022E-3</v>
      </c>
      <c r="AL273" s="10">
        <f t="shared" si="69"/>
        <v>3.7446943151332769E-3</v>
      </c>
    </row>
    <row r="274" spans="1:38" x14ac:dyDescent="0.25">
      <c r="A274" s="5" t="s">
        <v>47</v>
      </c>
      <c r="B274" s="5">
        <v>2010</v>
      </c>
      <c r="C274" s="6" t="str">
        <f t="shared" si="56"/>
        <v>NH-2010</v>
      </c>
      <c r="D274" s="7">
        <v>1313939</v>
      </c>
      <c r="E274" s="7">
        <v>72299.672999999995</v>
      </c>
      <c r="F274" s="7">
        <v>166228.61099999998</v>
      </c>
      <c r="G274" s="7">
        <v>179679.99300000002</v>
      </c>
      <c r="H274" s="7">
        <v>144228.57900000003</v>
      </c>
      <c r="I274" s="7">
        <v>192146.20799999998</v>
      </c>
      <c r="J274" s="7">
        <v>221676.63199999998</v>
      </c>
      <c r="K274" s="7">
        <v>166817.65400000004</v>
      </c>
      <c r="L274" s="7">
        <v>90483.390000000029</v>
      </c>
      <c r="M274" s="7">
        <v>56783.514000000003</v>
      </c>
      <c r="N274" s="7">
        <v>23051.814000000002</v>
      </c>
      <c r="O274" s="20">
        <f t="shared" si="57"/>
        <v>170318.71800000005</v>
      </c>
      <c r="P274" s="5">
        <v>758</v>
      </c>
      <c r="Q274" s="5">
        <v>120</v>
      </c>
      <c r="R274" s="5">
        <v>60</v>
      </c>
      <c r="S274" s="5">
        <v>60</v>
      </c>
      <c r="T274" s="5">
        <v>60</v>
      </c>
      <c r="U274" s="5">
        <v>60</v>
      </c>
      <c r="V274" s="5">
        <v>60</v>
      </c>
      <c r="W274" s="5">
        <v>60</v>
      </c>
      <c r="X274" s="5">
        <v>60</v>
      </c>
      <c r="Y274" s="5">
        <v>60</v>
      </c>
      <c r="Z274" s="5">
        <v>98</v>
      </c>
      <c r="AA274" s="31">
        <f t="shared" si="58"/>
        <v>218</v>
      </c>
      <c r="AB274" s="10">
        <f t="shared" si="59"/>
        <v>5.7689131687239665E-4</v>
      </c>
      <c r="AC274" s="10">
        <f t="shared" si="60"/>
        <v>1.659758544136154E-3</v>
      </c>
      <c r="AD274" s="10">
        <f t="shared" si="61"/>
        <v>3.6094869372397035E-4</v>
      </c>
      <c r="AE274" s="10">
        <f t="shared" si="62"/>
        <v>3.3392699430926623E-4</v>
      </c>
      <c r="AF274" s="10">
        <f t="shared" si="63"/>
        <v>4.1600631730553202E-4</v>
      </c>
      <c r="AG274" s="10">
        <f t="shared" si="64"/>
        <v>3.1226221232531429E-4</v>
      </c>
      <c r="AH274" s="10">
        <f t="shared" si="65"/>
        <v>2.7066452362917533E-4</v>
      </c>
      <c r="AI274" s="10">
        <f t="shared" si="66"/>
        <v>3.5967416254397143E-4</v>
      </c>
      <c r="AJ274" s="10">
        <f t="shared" si="67"/>
        <v>6.6310512901870695E-4</v>
      </c>
      <c r="AK274" s="10">
        <f t="shared" si="68"/>
        <v>1.0566447155771303E-3</v>
      </c>
      <c r="AL274" s="10">
        <f t="shared" si="69"/>
        <v>4.251292327796849E-3</v>
      </c>
    </row>
    <row r="275" spans="1:38" x14ac:dyDescent="0.25">
      <c r="A275" s="5" t="s">
        <v>47</v>
      </c>
      <c r="B275" s="5">
        <v>2011</v>
      </c>
      <c r="C275" s="6" t="str">
        <f t="shared" si="56"/>
        <v>NH-2011</v>
      </c>
      <c r="D275" s="7">
        <v>1255618</v>
      </c>
      <c r="E275" s="7">
        <v>69428.031999999992</v>
      </c>
      <c r="F275" s="7">
        <v>159135.935</v>
      </c>
      <c r="G275" s="7">
        <v>169481.34499999997</v>
      </c>
      <c r="H275" s="7">
        <v>139287.40599999999</v>
      </c>
      <c r="I275" s="7">
        <v>178594.62999999998</v>
      </c>
      <c r="J275" s="7">
        <v>212652.25200000001</v>
      </c>
      <c r="K275" s="7">
        <v>162787.13200000001</v>
      </c>
      <c r="L275" s="7">
        <v>88909.623000000007</v>
      </c>
      <c r="M275" s="7">
        <v>53997.485000000001</v>
      </c>
      <c r="N275" s="7">
        <v>21840.059000000005</v>
      </c>
      <c r="O275" s="20">
        <f t="shared" si="57"/>
        <v>164747.16700000002</v>
      </c>
      <c r="P275" s="5">
        <v>788</v>
      </c>
      <c r="Q275" s="5">
        <v>120</v>
      </c>
      <c r="R275" s="5">
        <v>60</v>
      </c>
      <c r="S275" s="5">
        <v>60</v>
      </c>
      <c r="T275" s="5">
        <v>60</v>
      </c>
      <c r="U275" s="5">
        <v>60</v>
      </c>
      <c r="V275" s="5">
        <v>60</v>
      </c>
      <c r="W275" s="5">
        <v>60</v>
      </c>
      <c r="X275" s="5">
        <v>60</v>
      </c>
      <c r="Y275" s="5">
        <v>65</v>
      </c>
      <c r="Z275" s="5">
        <v>123</v>
      </c>
      <c r="AA275" s="31">
        <f t="shared" si="58"/>
        <v>248</v>
      </c>
      <c r="AB275" s="10">
        <f t="shared" si="59"/>
        <v>6.2757940711267285E-4</v>
      </c>
      <c r="AC275" s="10">
        <f t="shared" si="60"/>
        <v>1.7284084906799607E-3</v>
      </c>
      <c r="AD275" s="10">
        <f t="shared" si="61"/>
        <v>3.7703614837214484E-4</v>
      </c>
      <c r="AE275" s="10">
        <f t="shared" si="62"/>
        <v>3.5402126411021822E-4</v>
      </c>
      <c r="AF275" s="10">
        <f t="shared" si="63"/>
        <v>4.3076399886433382E-4</v>
      </c>
      <c r="AG275" s="10">
        <f t="shared" si="64"/>
        <v>3.3595634986337497E-4</v>
      </c>
      <c r="AH275" s="10">
        <f t="shared" si="65"/>
        <v>2.8215078578147385E-4</v>
      </c>
      <c r="AI275" s="10">
        <f t="shared" si="66"/>
        <v>3.6857950172621749E-4</v>
      </c>
      <c r="AJ275" s="10">
        <f t="shared" si="67"/>
        <v>6.748425870616952E-4</v>
      </c>
      <c r="AK275" s="10">
        <f t="shared" si="68"/>
        <v>1.203759767700292E-3</v>
      </c>
      <c r="AL275" s="10">
        <f t="shared" si="69"/>
        <v>5.6318529176134537E-3</v>
      </c>
    </row>
    <row r="276" spans="1:38" x14ac:dyDescent="0.25">
      <c r="A276" s="5" t="s">
        <v>47</v>
      </c>
      <c r="B276" s="5">
        <v>2012</v>
      </c>
      <c r="C276" s="6" t="str">
        <f t="shared" si="56"/>
        <v>NH-2012</v>
      </c>
      <c r="D276" s="7">
        <v>1317474</v>
      </c>
      <c r="E276" s="7">
        <v>69384.82699999999</v>
      </c>
      <c r="F276" s="7">
        <v>161671.59400000001</v>
      </c>
      <c r="G276" s="7">
        <v>178786.35499999998</v>
      </c>
      <c r="H276" s="7">
        <v>145685.83500000002</v>
      </c>
      <c r="I276" s="7">
        <v>179323.076</v>
      </c>
      <c r="J276" s="7">
        <v>223223.81800000003</v>
      </c>
      <c r="K276" s="7">
        <v>179230.81899999999</v>
      </c>
      <c r="L276" s="7">
        <v>99044.56299999998</v>
      </c>
      <c r="M276" s="7">
        <v>57766.875000000007</v>
      </c>
      <c r="N276" s="7">
        <v>24345.947</v>
      </c>
      <c r="O276" s="20">
        <f t="shared" si="57"/>
        <v>181157.38500000001</v>
      </c>
      <c r="P276" s="5">
        <v>783</v>
      </c>
      <c r="Q276" s="5">
        <v>120</v>
      </c>
      <c r="R276" s="5">
        <v>60</v>
      </c>
      <c r="S276" s="5">
        <v>60</v>
      </c>
      <c r="T276" s="5">
        <v>60</v>
      </c>
      <c r="U276" s="5">
        <v>60</v>
      </c>
      <c r="V276" s="5">
        <v>60</v>
      </c>
      <c r="W276" s="5">
        <v>60</v>
      </c>
      <c r="X276" s="5">
        <v>60</v>
      </c>
      <c r="Y276" s="5">
        <v>60</v>
      </c>
      <c r="Z276" s="5">
        <v>123</v>
      </c>
      <c r="AA276" s="31">
        <f t="shared" si="58"/>
        <v>243</v>
      </c>
      <c r="AB276" s="10">
        <f t="shared" si="59"/>
        <v>5.9431912887844465E-4</v>
      </c>
      <c r="AC276" s="10">
        <f t="shared" si="60"/>
        <v>1.7294847474362085E-3</v>
      </c>
      <c r="AD276" s="10">
        <f t="shared" si="61"/>
        <v>3.7112270941053502E-4</v>
      </c>
      <c r="AE276" s="10">
        <f t="shared" si="62"/>
        <v>3.3559608058456145E-4</v>
      </c>
      <c r="AF276" s="10">
        <f t="shared" si="63"/>
        <v>4.1184511864176767E-4</v>
      </c>
      <c r="AG276" s="10">
        <f t="shared" si="64"/>
        <v>3.3459162835239341E-4</v>
      </c>
      <c r="AH276" s="10">
        <f t="shared" si="65"/>
        <v>2.6878852148295388E-4</v>
      </c>
      <c r="AI276" s="10">
        <f t="shared" si="66"/>
        <v>3.3476385553982211E-4</v>
      </c>
      <c r="AJ276" s="10">
        <f t="shared" si="67"/>
        <v>6.057879219478207E-4</v>
      </c>
      <c r="AK276" s="10">
        <f t="shared" si="68"/>
        <v>1.0386575351358368E-3</v>
      </c>
      <c r="AL276" s="10">
        <f t="shared" si="69"/>
        <v>5.0521756249613126E-3</v>
      </c>
    </row>
    <row r="277" spans="1:38" x14ac:dyDescent="0.25">
      <c r="A277" s="5" t="s">
        <v>47</v>
      </c>
      <c r="B277" s="5">
        <v>2013</v>
      </c>
      <c r="C277" s="6" t="str">
        <f t="shared" si="56"/>
        <v>NH-2013</v>
      </c>
      <c r="D277" s="7">
        <v>1319171</v>
      </c>
      <c r="E277" s="7">
        <v>68047.467999999993</v>
      </c>
      <c r="F277" s="7">
        <v>159088.83499999999</v>
      </c>
      <c r="G277" s="7">
        <v>178920.85900000003</v>
      </c>
      <c r="H277" s="7">
        <v>147078.234</v>
      </c>
      <c r="I277" s="7">
        <v>172304.95500000002</v>
      </c>
      <c r="J277" s="7">
        <v>221963.51199999996</v>
      </c>
      <c r="K277" s="7">
        <v>184648.23199999996</v>
      </c>
      <c r="L277" s="7">
        <v>104007.094</v>
      </c>
      <c r="M277" s="7">
        <v>57908.991000000002</v>
      </c>
      <c r="N277" s="7">
        <v>24943.477000000003</v>
      </c>
      <c r="O277" s="20">
        <f t="shared" si="57"/>
        <v>186859.56200000001</v>
      </c>
      <c r="P277" s="5">
        <v>780</v>
      </c>
      <c r="Q277" s="5">
        <v>120</v>
      </c>
      <c r="R277" s="5">
        <v>60</v>
      </c>
      <c r="S277" s="5">
        <v>60</v>
      </c>
      <c r="T277" s="5">
        <v>60</v>
      </c>
      <c r="U277" s="5">
        <v>60</v>
      </c>
      <c r="V277" s="5">
        <v>60</v>
      </c>
      <c r="W277" s="5">
        <v>60</v>
      </c>
      <c r="X277" s="5">
        <v>60</v>
      </c>
      <c r="Y277" s="5">
        <v>66</v>
      </c>
      <c r="Z277" s="5">
        <v>114</v>
      </c>
      <c r="AA277" s="31">
        <f t="shared" si="58"/>
        <v>240</v>
      </c>
      <c r="AB277" s="10">
        <f t="shared" si="59"/>
        <v>5.9128043293856522E-4</v>
      </c>
      <c r="AC277" s="10">
        <f t="shared" si="60"/>
        <v>1.7634748731576613E-3</v>
      </c>
      <c r="AD277" s="10">
        <f t="shared" si="61"/>
        <v>3.7714777407226602E-4</v>
      </c>
      <c r="AE277" s="10">
        <f t="shared" si="62"/>
        <v>3.3534379577285613E-4</v>
      </c>
      <c r="AF277" s="10">
        <f t="shared" si="63"/>
        <v>4.0794615469750612E-4</v>
      </c>
      <c r="AG277" s="10">
        <f t="shared" si="64"/>
        <v>3.4821981759027183E-4</v>
      </c>
      <c r="AH277" s="10">
        <f t="shared" si="65"/>
        <v>2.703146992916566E-4</v>
      </c>
      <c r="AI277" s="10">
        <f t="shared" si="66"/>
        <v>3.2494218520326808E-4</v>
      </c>
      <c r="AJ277" s="10">
        <f t="shared" si="67"/>
        <v>5.7688372679655874E-4</v>
      </c>
      <c r="AK277" s="10">
        <f t="shared" si="68"/>
        <v>1.1397193917607716E-3</v>
      </c>
      <c r="AL277" s="10">
        <f t="shared" si="69"/>
        <v>4.5703331576427775E-3</v>
      </c>
    </row>
    <row r="278" spans="1:38" x14ac:dyDescent="0.25">
      <c r="A278" s="5" t="s">
        <v>47</v>
      </c>
      <c r="B278" s="5">
        <v>2014</v>
      </c>
      <c r="C278" s="6" t="str">
        <f t="shared" si="56"/>
        <v>NH-2014</v>
      </c>
      <c r="D278" s="7">
        <v>1277778</v>
      </c>
      <c r="E278" s="7">
        <v>64619.513000000006</v>
      </c>
      <c r="F278" s="7">
        <v>151333.09699999998</v>
      </c>
      <c r="G278" s="7">
        <v>174621.723</v>
      </c>
      <c r="H278" s="7">
        <v>144657.85</v>
      </c>
      <c r="I278" s="7">
        <v>162287.33700000003</v>
      </c>
      <c r="J278" s="7">
        <v>211505.092</v>
      </c>
      <c r="K278" s="7">
        <v>182791.454</v>
      </c>
      <c r="L278" s="7">
        <v>105526.042</v>
      </c>
      <c r="M278" s="7">
        <v>56334.345999999998</v>
      </c>
      <c r="N278" s="7">
        <v>24367.115000000002</v>
      </c>
      <c r="O278" s="20">
        <f t="shared" si="57"/>
        <v>186227.503</v>
      </c>
      <c r="P278" s="5">
        <v>754</v>
      </c>
      <c r="Q278" s="5">
        <v>120</v>
      </c>
      <c r="R278" s="5">
        <v>60</v>
      </c>
      <c r="S278" s="5">
        <v>60</v>
      </c>
      <c r="T278" s="5">
        <v>60</v>
      </c>
      <c r="U278" s="5">
        <v>60</v>
      </c>
      <c r="V278" s="5">
        <v>60</v>
      </c>
      <c r="W278" s="5">
        <v>60</v>
      </c>
      <c r="X278" s="5">
        <v>60</v>
      </c>
      <c r="Y278" s="5">
        <v>60</v>
      </c>
      <c r="Z278" s="5">
        <v>94</v>
      </c>
      <c r="AA278" s="31">
        <f t="shared" si="58"/>
        <v>214</v>
      </c>
      <c r="AB278" s="10">
        <f t="shared" si="59"/>
        <v>5.9008685389793844E-4</v>
      </c>
      <c r="AC278" s="10">
        <f t="shared" si="60"/>
        <v>1.8570242087711183E-3</v>
      </c>
      <c r="AD278" s="10">
        <f t="shared" si="61"/>
        <v>3.9647639009198372E-4</v>
      </c>
      <c r="AE278" s="10">
        <f t="shared" si="62"/>
        <v>3.4359986242948708E-4</v>
      </c>
      <c r="AF278" s="10">
        <f t="shared" si="63"/>
        <v>4.1477182192324851E-4</v>
      </c>
      <c r="AG278" s="10">
        <f t="shared" si="64"/>
        <v>3.697146130384775E-4</v>
      </c>
      <c r="AH278" s="10">
        <f t="shared" si="65"/>
        <v>2.8368111345517867E-4</v>
      </c>
      <c r="AI278" s="10">
        <f t="shared" si="66"/>
        <v>3.2824291665189118E-4</v>
      </c>
      <c r="AJ278" s="10">
        <f t="shared" si="67"/>
        <v>5.685800288046433E-4</v>
      </c>
      <c r="AK278" s="10">
        <f t="shared" si="68"/>
        <v>1.0650696113521936E-3</v>
      </c>
      <c r="AL278" s="10">
        <f t="shared" si="69"/>
        <v>3.8576581593676557E-3</v>
      </c>
    </row>
    <row r="279" spans="1:38" x14ac:dyDescent="0.25">
      <c r="A279" s="5" t="s">
        <v>47</v>
      </c>
      <c r="B279" s="5">
        <v>2015</v>
      </c>
      <c r="C279" s="6" t="str">
        <f t="shared" si="56"/>
        <v>NH-2015</v>
      </c>
      <c r="D279" s="7">
        <v>1244818</v>
      </c>
      <c r="E279" s="7">
        <v>62585.561000000009</v>
      </c>
      <c r="F279" s="7">
        <v>146657.34100000001</v>
      </c>
      <c r="G279" s="7">
        <v>171239.77600000001</v>
      </c>
      <c r="H279" s="7">
        <v>144131.30300000001</v>
      </c>
      <c r="I279" s="7">
        <v>154145.52100000001</v>
      </c>
      <c r="J279" s="7">
        <v>201829.31700000001</v>
      </c>
      <c r="K279" s="7">
        <v>180085.924</v>
      </c>
      <c r="L279" s="7">
        <v>105753.231</v>
      </c>
      <c r="M279" s="7">
        <v>54450.631000000001</v>
      </c>
      <c r="N279" s="7">
        <v>23990.132000000001</v>
      </c>
      <c r="O279" s="20">
        <f t="shared" si="57"/>
        <v>184193.99400000001</v>
      </c>
      <c r="P279" s="5">
        <v>815</v>
      </c>
      <c r="Q279" s="5">
        <v>120</v>
      </c>
      <c r="R279" s="5">
        <v>60</v>
      </c>
      <c r="S279" s="5">
        <v>60</v>
      </c>
      <c r="T279" s="5">
        <v>60</v>
      </c>
      <c r="U279" s="5">
        <v>60</v>
      </c>
      <c r="V279" s="5">
        <v>60</v>
      </c>
      <c r="W279" s="5">
        <v>60</v>
      </c>
      <c r="X279" s="5">
        <v>60</v>
      </c>
      <c r="Y279" s="5">
        <v>60</v>
      </c>
      <c r="Z279" s="5">
        <v>155</v>
      </c>
      <c r="AA279" s="31">
        <f t="shared" si="58"/>
        <v>275</v>
      </c>
      <c r="AB279" s="10">
        <f t="shared" si="59"/>
        <v>6.5471418311753202E-4</v>
      </c>
      <c r="AC279" s="10">
        <f t="shared" si="60"/>
        <v>1.9173751594237524E-3</v>
      </c>
      <c r="AD279" s="10">
        <f t="shared" si="61"/>
        <v>4.0911692241849657E-4</v>
      </c>
      <c r="AE279" s="10">
        <f t="shared" si="62"/>
        <v>3.5038588230809175E-4</v>
      </c>
      <c r="AF279" s="10">
        <f t="shared" si="63"/>
        <v>4.1628708511710319E-4</v>
      </c>
      <c r="AG279" s="10">
        <f t="shared" si="64"/>
        <v>3.8924257812200717E-4</v>
      </c>
      <c r="AH279" s="10">
        <f t="shared" si="65"/>
        <v>2.9728089502477974E-4</v>
      </c>
      <c r="AI279" s="10">
        <f t="shared" si="66"/>
        <v>3.3317429073468285E-4</v>
      </c>
      <c r="AJ279" s="10">
        <f t="shared" si="67"/>
        <v>5.6735855191034307E-4</v>
      </c>
      <c r="AK279" s="10">
        <f t="shared" si="68"/>
        <v>1.1019156049816943E-3</v>
      </c>
      <c r="AL279" s="10">
        <f t="shared" si="69"/>
        <v>6.4609898770044277E-3</v>
      </c>
    </row>
    <row r="280" spans="1:38" x14ac:dyDescent="0.25">
      <c r="A280" s="5" t="s">
        <v>47</v>
      </c>
      <c r="B280" s="5">
        <v>2016</v>
      </c>
      <c r="C280" s="6" t="str">
        <f t="shared" si="56"/>
        <v>NH-2016</v>
      </c>
      <c r="D280" s="7">
        <v>1327503</v>
      </c>
      <c r="E280" s="7">
        <v>64868.707000000002</v>
      </c>
      <c r="F280" s="7">
        <v>151531.22199999998</v>
      </c>
      <c r="G280" s="7">
        <v>178849.23400000003</v>
      </c>
      <c r="H280" s="7">
        <v>154721.16699999999</v>
      </c>
      <c r="I280" s="7">
        <v>158882.97700000001</v>
      </c>
      <c r="J280" s="7">
        <v>209898.07700000002</v>
      </c>
      <c r="K280" s="7">
        <v>197882.35100000002</v>
      </c>
      <c r="L280" s="7">
        <v>123489.546</v>
      </c>
      <c r="M280" s="7">
        <v>59862.113000000005</v>
      </c>
      <c r="N280" s="7">
        <v>27162.325000000001</v>
      </c>
      <c r="O280" s="20">
        <f t="shared" si="57"/>
        <v>210513.98400000003</v>
      </c>
      <c r="P280" s="5">
        <v>745</v>
      </c>
      <c r="Q280" s="5">
        <v>120</v>
      </c>
      <c r="R280" s="5">
        <v>60</v>
      </c>
      <c r="S280" s="5">
        <v>60</v>
      </c>
      <c r="T280" s="5">
        <v>60</v>
      </c>
      <c r="U280" s="5">
        <v>60</v>
      </c>
      <c r="V280" s="5">
        <v>60</v>
      </c>
      <c r="W280" s="5">
        <v>60</v>
      </c>
      <c r="X280" s="5">
        <v>60</v>
      </c>
      <c r="Y280" s="5">
        <v>60</v>
      </c>
      <c r="Z280" s="5">
        <v>85</v>
      </c>
      <c r="AA280" s="31">
        <f t="shared" si="58"/>
        <v>205</v>
      </c>
      <c r="AB280" s="10">
        <f t="shared" si="59"/>
        <v>5.6120400481204187E-4</v>
      </c>
      <c r="AC280" s="10">
        <f t="shared" si="60"/>
        <v>1.8498904255945783E-3</v>
      </c>
      <c r="AD280" s="10">
        <f t="shared" si="61"/>
        <v>3.9595800263525895E-4</v>
      </c>
      <c r="AE280" s="10">
        <f t="shared" si="62"/>
        <v>3.354780932413722E-4</v>
      </c>
      <c r="AF280" s="10">
        <f t="shared" si="63"/>
        <v>3.8779438627165996E-4</v>
      </c>
      <c r="AG280" s="10">
        <f t="shared" si="64"/>
        <v>3.7763642860241722E-4</v>
      </c>
      <c r="AH280" s="10">
        <f t="shared" si="65"/>
        <v>2.8585302379878399E-4</v>
      </c>
      <c r="AI280" s="10">
        <f t="shared" si="66"/>
        <v>3.0321046670806932E-4</v>
      </c>
      <c r="AJ280" s="10">
        <f t="shared" si="67"/>
        <v>4.8587108741982092E-4</v>
      </c>
      <c r="AK280" s="10">
        <f t="shared" si="68"/>
        <v>1.002303410171973E-3</v>
      </c>
      <c r="AL280" s="10">
        <f t="shared" si="69"/>
        <v>3.1293344733928337E-3</v>
      </c>
    </row>
    <row r="281" spans="1:38" x14ac:dyDescent="0.25">
      <c r="A281" s="5" t="s">
        <v>47</v>
      </c>
      <c r="B281" s="5">
        <v>2017</v>
      </c>
      <c r="C281" s="6" t="str">
        <f t="shared" si="56"/>
        <v>NH-2017</v>
      </c>
      <c r="D281" s="7">
        <v>1332309</v>
      </c>
      <c r="E281" s="7">
        <v>65300</v>
      </c>
      <c r="F281" s="7">
        <v>151190</v>
      </c>
      <c r="G281" s="7">
        <v>179985</v>
      </c>
      <c r="H281" s="7">
        <v>157503</v>
      </c>
      <c r="I281" s="7">
        <v>156749</v>
      </c>
      <c r="J281" s="7">
        <v>204485</v>
      </c>
      <c r="K281" s="7">
        <v>200207</v>
      </c>
      <c r="L281" s="7">
        <v>128218</v>
      </c>
      <c r="M281" s="7">
        <v>60549</v>
      </c>
      <c r="N281" s="7">
        <v>28123</v>
      </c>
      <c r="O281" s="20">
        <f t="shared" si="57"/>
        <v>216890</v>
      </c>
      <c r="P281" s="5">
        <v>783</v>
      </c>
      <c r="Q281" s="5">
        <v>120</v>
      </c>
      <c r="R281" s="5">
        <v>60</v>
      </c>
      <c r="S281" s="5">
        <v>60</v>
      </c>
      <c r="T281" s="5">
        <v>60</v>
      </c>
      <c r="U281" s="5">
        <v>60</v>
      </c>
      <c r="V281" s="5">
        <v>60</v>
      </c>
      <c r="W281" s="5">
        <v>60</v>
      </c>
      <c r="X281" s="5">
        <v>60</v>
      </c>
      <c r="Y281" s="5">
        <v>69</v>
      </c>
      <c r="Z281" s="5">
        <v>114</v>
      </c>
      <c r="AA281" s="31">
        <f t="shared" si="58"/>
        <v>243</v>
      </c>
      <c r="AB281" s="10">
        <f t="shared" si="59"/>
        <v>5.8770150167866458E-4</v>
      </c>
      <c r="AC281" s="10">
        <f t="shared" si="60"/>
        <v>1.8376722817764165E-3</v>
      </c>
      <c r="AD281" s="10">
        <f t="shared" si="61"/>
        <v>3.9685164362722404E-4</v>
      </c>
      <c r="AE281" s="10">
        <f t="shared" si="62"/>
        <v>3.3336111342611882E-4</v>
      </c>
      <c r="AF281" s="10">
        <f t="shared" si="63"/>
        <v>3.8094512485476465E-4</v>
      </c>
      <c r="AG281" s="10">
        <f t="shared" si="64"/>
        <v>3.8277756157934021E-4</v>
      </c>
      <c r="AH281" s="10">
        <f t="shared" si="65"/>
        <v>2.9342005526077709E-4</v>
      </c>
      <c r="AI281" s="10">
        <f t="shared" si="66"/>
        <v>2.9968982103522853E-4</v>
      </c>
      <c r="AJ281" s="10">
        <f t="shared" si="67"/>
        <v>4.6795301751704127E-4</v>
      </c>
      <c r="AK281" s="10">
        <f t="shared" si="68"/>
        <v>1.1395729078927811E-3</v>
      </c>
      <c r="AL281" s="10">
        <f t="shared" si="69"/>
        <v>4.0536215908686841E-3</v>
      </c>
    </row>
    <row r="282" spans="1:38" x14ac:dyDescent="0.25">
      <c r="A282" s="5" t="s">
        <v>48</v>
      </c>
      <c r="B282" s="5">
        <v>2009</v>
      </c>
      <c r="C282" s="6" t="str">
        <f t="shared" si="56"/>
        <v>NJ-2009</v>
      </c>
      <c r="D282" s="7">
        <v>8650548</v>
      </c>
      <c r="E282" s="7">
        <v>561478.07100000011</v>
      </c>
      <c r="F282" s="7">
        <v>1146089.3670000001</v>
      </c>
      <c r="G282" s="7">
        <v>1100047.173</v>
      </c>
      <c r="H282" s="7">
        <v>1103869.0340000002</v>
      </c>
      <c r="I282" s="7">
        <v>1315711.2049999998</v>
      </c>
      <c r="J282" s="7">
        <v>1329099.5839999998</v>
      </c>
      <c r="K282" s="7">
        <v>953247.45</v>
      </c>
      <c r="L282" s="7">
        <v>577340.72400000016</v>
      </c>
      <c r="M282" s="7">
        <v>402428.85099999997</v>
      </c>
      <c r="N282" s="7">
        <v>161651.43399999998</v>
      </c>
      <c r="O282" s="20">
        <f t="shared" si="57"/>
        <v>1141421.0090000001</v>
      </c>
      <c r="P282" s="5">
        <v>1673</v>
      </c>
      <c r="Q282" s="5">
        <v>120</v>
      </c>
      <c r="R282" s="5">
        <v>60</v>
      </c>
      <c r="S282" s="5">
        <v>60</v>
      </c>
      <c r="T282" s="5">
        <v>60</v>
      </c>
      <c r="U282" s="5">
        <v>60</v>
      </c>
      <c r="V282" s="5">
        <v>66</v>
      </c>
      <c r="W282" s="5">
        <v>93</v>
      </c>
      <c r="X282" s="5">
        <v>126</v>
      </c>
      <c r="Y282" s="5">
        <v>363</v>
      </c>
      <c r="Z282" s="5">
        <v>605</v>
      </c>
      <c r="AA282" s="31">
        <f t="shared" si="58"/>
        <v>1094</v>
      </c>
      <c r="AB282" s="10">
        <f t="shared" si="59"/>
        <v>1.9339815234826742E-4</v>
      </c>
      <c r="AC282" s="10">
        <f t="shared" si="60"/>
        <v>2.137216147841328E-4</v>
      </c>
      <c r="AD282" s="10">
        <f t="shared" si="61"/>
        <v>5.2351938450537949E-5</v>
      </c>
      <c r="AE282" s="10">
        <f t="shared" si="62"/>
        <v>5.4543115488739139E-5</v>
      </c>
      <c r="AF282" s="10">
        <f t="shared" si="63"/>
        <v>5.4354274059652612E-5</v>
      </c>
      <c r="AG282" s="10">
        <f t="shared" si="64"/>
        <v>4.5602712640879279E-5</v>
      </c>
      <c r="AH282" s="10">
        <f t="shared" si="65"/>
        <v>4.9657678622823201E-5</v>
      </c>
      <c r="AI282" s="10">
        <f t="shared" si="66"/>
        <v>9.7561236591820947E-5</v>
      </c>
      <c r="AJ282" s="10">
        <f t="shared" si="67"/>
        <v>2.1824200989500954E-4</v>
      </c>
      <c r="AK282" s="10">
        <f t="shared" si="68"/>
        <v>9.0202280253509962E-4</v>
      </c>
      <c r="AL282" s="10">
        <f t="shared" si="69"/>
        <v>3.7426206809894435E-3</v>
      </c>
    </row>
    <row r="283" spans="1:38" x14ac:dyDescent="0.25">
      <c r="A283" s="5" t="s">
        <v>48</v>
      </c>
      <c r="B283" s="5">
        <v>2010</v>
      </c>
      <c r="C283" s="6" t="str">
        <f t="shared" si="56"/>
        <v>NJ-2010</v>
      </c>
      <c r="D283" s="7">
        <v>8721577</v>
      </c>
      <c r="E283" s="7">
        <v>547056.55200000003</v>
      </c>
      <c r="F283" s="7">
        <v>1156223.9809999999</v>
      </c>
      <c r="G283" s="7">
        <v>1127535.173</v>
      </c>
      <c r="H283" s="7">
        <v>1096904.2930000001</v>
      </c>
      <c r="I283" s="7">
        <v>1294285.4619999998</v>
      </c>
      <c r="J283" s="7">
        <v>1350560.2340000004</v>
      </c>
      <c r="K283" s="7">
        <v>993147.88700000034</v>
      </c>
      <c r="L283" s="7">
        <v>586230.98399999994</v>
      </c>
      <c r="M283" s="7">
        <v>402941.603</v>
      </c>
      <c r="N283" s="7">
        <v>166413.69899999999</v>
      </c>
      <c r="O283" s="20">
        <f t="shared" si="57"/>
        <v>1155586.2859999998</v>
      </c>
      <c r="P283" s="5">
        <v>1505</v>
      </c>
      <c r="Q283" s="5">
        <v>120</v>
      </c>
      <c r="R283" s="5">
        <v>60</v>
      </c>
      <c r="S283" s="5">
        <v>60</v>
      </c>
      <c r="T283" s="5">
        <v>60</v>
      </c>
      <c r="U283" s="5">
        <v>60</v>
      </c>
      <c r="V283" s="5">
        <v>60</v>
      </c>
      <c r="W283" s="5">
        <v>76</v>
      </c>
      <c r="X283" s="5">
        <v>117</v>
      </c>
      <c r="Y283" s="5">
        <v>286</v>
      </c>
      <c r="Z283" s="5">
        <v>546</v>
      </c>
      <c r="AA283" s="31">
        <f t="shared" si="58"/>
        <v>949</v>
      </c>
      <c r="AB283" s="10">
        <f t="shared" si="59"/>
        <v>1.7256053578383818E-4</v>
      </c>
      <c r="AC283" s="10">
        <f t="shared" si="60"/>
        <v>2.1935574953135741E-4</v>
      </c>
      <c r="AD283" s="10">
        <f t="shared" si="61"/>
        <v>5.1893059637205364E-5</v>
      </c>
      <c r="AE283" s="10">
        <f t="shared" si="62"/>
        <v>5.321341758267261E-5</v>
      </c>
      <c r="AF283" s="10">
        <f t="shared" si="63"/>
        <v>5.4699393906009623E-5</v>
      </c>
      <c r="AG283" s="10">
        <f t="shared" si="64"/>
        <v>4.635762493019489E-5</v>
      </c>
      <c r="AH283" s="10">
        <f t="shared" si="65"/>
        <v>4.4426008177581203E-5</v>
      </c>
      <c r="AI283" s="10">
        <f t="shared" si="66"/>
        <v>7.6524353517554207E-5</v>
      </c>
      <c r="AJ283" s="10">
        <f t="shared" si="67"/>
        <v>1.9958003448006088E-4</v>
      </c>
      <c r="AK283" s="10">
        <f t="shared" si="68"/>
        <v>7.0978027056689899E-4</v>
      </c>
      <c r="AL283" s="10">
        <f t="shared" si="69"/>
        <v>3.280979890964385E-3</v>
      </c>
    </row>
    <row r="284" spans="1:38" x14ac:dyDescent="0.25">
      <c r="A284" s="5" t="s">
        <v>48</v>
      </c>
      <c r="B284" s="5">
        <v>2011</v>
      </c>
      <c r="C284" s="6" t="str">
        <f t="shared" si="56"/>
        <v>NJ-2011</v>
      </c>
      <c r="D284" s="7">
        <v>8753064</v>
      </c>
      <c r="E284" s="7">
        <v>543388.18300000008</v>
      </c>
      <c r="F284" s="7">
        <v>1150384.0800000003</v>
      </c>
      <c r="G284" s="7">
        <v>1131399.8459999999</v>
      </c>
      <c r="H284" s="7">
        <v>1103400.0019999999</v>
      </c>
      <c r="I284" s="7">
        <v>1265709.344</v>
      </c>
      <c r="J284" s="7">
        <v>1361404.7469999997</v>
      </c>
      <c r="K284" s="7">
        <v>1021105.956</v>
      </c>
      <c r="L284" s="7">
        <v>600153.15600000008</v>
      </c>
      <c r="M284" s="7">
        <v>400734.31099999999</v>
      </c>
      <c r="N284" s="7">
        <v>172153.21099999998</v>
      </c>
      <c r="O284" s="20">
        <f t="shared" si="57"/>
        <v>1173040.6780000001</v>
      </c>
      <c r="P284" s="5">
        <v>1592</v>
      </c>
      <c r="Q284" s="5">
        <v>120</v>
      </c>
      <c r="R284" s="5">
        <v>60</v>
      </c>
      <c r="S284" s="5">
        <v>60</v>
      </c>
      <c r="T284" s="5">
        <v>60</v>
      </c>
      <c r="U284" s="5">
        <v>60</v>
      </c>
      <c r="V284" s="5">
        <v>67</v>
      </c>
      <c r="W284" s="5">
        <v>86</v>
      </c>
      <c r="X284" s="5">
        <v>124</v>
      </c>
      <c r="Y284" s="5">
        <v>292</v>
      </c>
      <c r="Z284" s="5">
        <v>603</v>
      </c>
      <c r="AA284" s="31">
        <f t="shared" si="58"/>
        <v>1019</v>
      </c>
      <c r="AB284" s="10">
        <f t="shared" si="59"/>
        <v>1.8187916825468202E-4</v>
      </c>
      <c r="AC284" s="10">
        <f t="shared" si="60"/>
        <v>2.208366021827898E-4</v>
      </c>
      <c r="AD284" s="10">
        <f t="shared" si="61"/>
        <v>5.2156493681658027E-5</v>
      </c>
      <c r="AE284" s="10">
        <f t="shared" si="62"/>
        <v>5.3031649431566217E-5</v>
      </c>
      <c r="AF284" s="10">
        <f t="shared" si="63"/>
        <v>5.4377378911768394E-5</v>
      </c>
      <c r="AG284" s="10">
        <f t="shared" si="64"/>
        <v>4.7404248285299847E-5</v>
      </c>
      <c r="AH284" s="10">
        <f t="shared" si="65"/>
        <v>4.9213872764614368E-5</v>
      </c>
      <c r="AI284" s="10">
        <f t="shared" si="66"/>
        <v>8.4222405612919562E-5</v>
      </c>
      <c r="AJ284" s="10">
        <f t="shared" si="67"/>
        <v>2.0661392639581485E-4</v>
      </c>
      <c r="AK284" s="10">
        <f t="shared" si="68"/>
        <v>7.286623380746652E-4</v>
      </c>
      <c r="AL284" s="10">
        <f t="shared" si="69"/>
        <v>3.502693888178479E-3</v>
      </c>
    </row>
    <row r="285" spans="1:38" x14ac:dyDescent="0.25">
      <c r="A285" s="5" t="s">
        <v>48</v>
      </c>
      <c r="B285" s="5">
        <v>2012</v>
      </c>
      <c r="C285" s="6" t="str">
        <f t="shared" si="56"/>
        <v>NJ-2012</v>
      </c>
      <c r="D285" s="7">
        <v>8793888</v>
      </c>
      <c r="E285" s="7">
        <v>538329.97499999998</v>
      </c>
      <c r="F285" s="7">
        <v>1149042.6030000001</v>
      </c>
      <c r="G285" s="7">
        <v>1137600.6180000002</v>
      </c>
      <c r="H285" s="7">
        <v>1113213.6040000003</v>
      </c>
      <c r="I285" s="7">
        <v>1242357.8949999998</v>
      </c>
      <c r="J285" s="7">
        <v>1366570.034</v>
      </c>
      <c r="K285" s="7">
        <v>1050462.6259999999</v>
      </c>
      <c r="L285" s="7">
        <v>622646.61100000003</v>
      </c>
      <c r="M285" s="7">
        <v>397869.21799999994</v>
      </c>
      <c r="N285" s="7">
        <v>177893.38400000002</v>
      </c>
      <c r="O285" s="20">
        <f t="shared" si="57"/>
        <v>1198409.213</v>
      </c>
      <c r="P285" s="5">
        <v>1525</v>
      </c>
      <c r="Q285" s="5">
        <v>120</v>
      </c>
      <c r="R285" s="5">
        <v>60</v>
      </c>
      <c r="S285" s="5">
        <v>60</v>
      </c>
      <c r="T285" s="5">
        <v>60</v>
      </c>
      <c r="U285" s="5">
        <v>60</v>
      </c>
      <c r="V285" s="5">
        <v>60</v>
      </c>
      <c r="W285" s="5">
        <v>73</v>
      </c>
      <c r="X285" s="5">
        <v>118</v>
      </c>
      <c r="Y285" s="5">
        <v>283</v>
      </c>
      <c r="Z285" s="5">
        <v>571</v>
      </c>
      <c r="AA285" s="31">
        <f t="shared" si="58"/>
        <v>972</v>
      </c>
      <c r="AB285" s="10">
        <f t="shared" si="59"/>
        <v>1.7341589977038597E-4</v>
      </c>
      <c r="AC285" s="10">
        <f t="shared" si="60"/>
        <v>2.2291160732782901E-4</v>
      </c>
      <c r="AD285" s="10">
        <f t="shared" si="61"/>
        <v>5.2217385015444892E-5</v>
      </c>
      <c r="AE285" s="10">
        <f t="shared" si="62"/>
        <v>5.2742587381400305E-5</v>
      </c>
      <c r="AF285" s="10">
        <f t="shared" si="63"/>
        <v>5.389801183205805E-5</v>
      </c>
      <c r="AG285" s="10">
        <f t="shared" si="64"/>
        <v>4.8295261970384151E-5</v>
      </c>
      <c r="AH285" s="10">
        <f t="shared" si="65"/>
        <v>4.3905543446154621E-5</v>
      </c>
      <c r="AI285" s="10">
        <f t="shared" si="66"/>
        <v>6.9493191088551876E-5</v>
      </c>
      <c r="AJ285" s="10">
        <f t="shared" si="67"/>
        <v>1.8951359874983724E-4</v>
      </c>
      <c r="AK285" s="10">
        <f t="shared" si="68"/>
        <v>7.1128900451906799E-4</v>
      </c>
      <c r="AL285" s="10">
        <f t="shared" si="69"/>
        <v>3.2097877231904246E-3</v>
      </c>
    </row>
    <row r="286" spans="1:38" x14ac:dyDescent="0.25">
      <c r="A286" s="5" t="s">
        <v>48</v>
      </c>
      <c r="B286" s="5">
        <v>2013</v>
      </c>
      <c r="C286" s="6" t="str">
        <f t="shared" si="56"/>
        <v>NJ-2013</v>
      </c>
      <c r="D286" s="7">
        <v>8832406</v>
      </c>
      <c r="E286" s="7">
        <v>538319.11199999996</v>
      </c>
      <c r="F286" s="7">
        <v>1142388.9810000001</v>
      </c>
      <c r="G286" s="7">
        <v>1143321.8849999998</v>
      </c>
      <c r="H286" s="7">
        <v>1122071.4100000001</v>
      </c>
      <c r="I286" s="7">
        <v>1216612.6679999998</v>
      </c>
      <c r="J286" s="7">
        <v>1369036.4140000001</v>
      </c>
      <c r="K286" s="7">
        <v>1078717.834</v>
      </c>
      <c r="L286" s="7">
        <v>643651.13800000015</v>
      </c>
      <c r="M286" s="7">
        <v>393734.27300000016</v>
      </c>
      <c r="N286" s="7">
        <v>184432.49400000004</v>
      </c>
      <c r="O286" s="20">
        <f t="shared" si="57"/>
        <v>1221817.9050000003</v>
      </c>
      <c r="P286" s="5">
        <v>1744</v>
      </c>
      <c r="Q286" s="5">
        <v>120</v>
      </c>
      <c r="R286" s="5">
        <v>60</v>
      </c>
      <c r="S286" s="5">
        <v>60</v>
      </c>
      <c r="T286" s="5">
        <v>60</v>
      </c>
      <c r="U286" s="5">
        <v>66</v>
      </c>
      <c r="V286" s="5">
        <v>60</v>
      </c>
      <c r="W286" s="5">
        <v>92</v>
      </c>
      <c r="X286" s="5">
        <v>142</v>
      </c>
      <c r="Y286" s="5">
        <v>334</v>
      </c>
      <c r="Z286" s="5">
        <v>690</v>
      </c>
      <c r="AA286" s="31">
        <f t="shared" si="58"/>
        <v>1166</v>
      </c>
      <c r="AB286" s="10">
        <f t="shared" si="59"/>
        <v>1.9745469128117524E-4</v>
      </c>
      <c r="AC286" s="10">
        <f t="shared" si="60"/>
        <v>2.2291610556825263E-4</v>
      </c>
      <c r="AD286" s="10">
        <f t="shared" si="61"/>
        <v>5.2521514998751544E-5</v>
      </c>
      <c r="AE286" s="10">
        <f t="shared" si="62"/>
        <v>5.2478659585878572E-5</v>
      </c>
      <c r="AF286" s="10">
        <f t="shared" si="63"/>
        <v>5.3472532554768499E-5</v>
      </c>
      <c r="AG286" s="10">
        <f t="shared" si="64"/>
        <v>5.4248983046097961E-5</v>
      </c>
      <c r="AH286" s="10">
        <f t="shared" si="65"/>
        <v>4.3826445656543356E-5</v>
      </c>
      <c r="AI286" s="10">
        <f t="shared" si="66"/>
        <v>8.5286436452852778E-5</v>
      </c>
      <c r="AJ286" s="10">
        <f t="shared" si="67"/>
        <v>2.2061640478292756E-4</v>
      </c>
      <c r="AK286" s="10">
        <f t="shared" si="68"/>
        <v>8.4828785021719426E-4</v>
      </c>
      <c r="AL286" s="10">
        <f t="shared" si="69"/>
        <v>3.7412062540346054E-3</v>
      </c>
    </row>
    <row r="287" spans="1:38" x14ac:dyDescent="0.25">
      <c r="A287" s="5" t="s">
        <v>48</v>
      </c>
      <c r="B287" s="5">
        <v>2014</v>
      </c>
      <c r="C287" s="6" t="str">
        <f t="shared" si="56"/>
        <v>NJ-2014</v>
      </c>
      <c r="D287" s="7">
        <v>8874374</v>
      </c>
      <c r="E287" s="7">
        <v>536678.34100000001</v>
      </c>
      <c r="F287" s="7">
        <v>1139360.4140000003</v>
      </c>
      <c r="G287" s="7">
        <v>1148660.9940000002</v>
      </c>
      <c r="H287" s="7">
        <v>1132698.93</v>
      </c>
      <c r="I287" s="7">
        <v>1201296.1939999999</v>
      </c>
      <c r="J287" s="7">
        <v>1364410.5430000001</v>
      </c>
      <c r="K287" s="7">
        <v>1107086.1979999996</v>
      </c>
      <c r="L287" s="7">
        <v>669593.62399999995</v>
      </c>
      <c r="M287" s="7">
        <v>389664.587</v>
      </c>
      <c r="N287" s="7">
        <v>188698.62600000005</v>
      </c>
      <c r="O287" s="20">
        <f t="shared" si="57"/>
        <v>1247956.8369999998</v>
      </c>
      <c r="P287" s="5">
        <v>1604</v>
      </c>
      <c r="Q287" s="5">
        <v>120</v>
      </c>
      <c r="R287" s="5">
        <v>60</v>
      </c>
      <c r="S287" s="5">
        <v>60</v>
      </c>
      <c r="T287" s="5">
        <v>60</v>
      </c>
      <c r="U287" s="5">
        <v>60</v>
      </c>
      <c r="V287" s="5">
        <v>60</v>
      </c>
      <c r="W287" s="5">
        <v>83</v>
      </c>
      <c r="X287" s="5">
        <v>134</v>
      </c>
      <c r="Y287" s="5">
        <v>274</v>
      </c>
      <c r="Z287" s="5">
        <v>633</v>
      </c>
      <c r="AA287" s="31">
        <f t="shared" si="58"/>
        <v>1041</v>
      </c>
      <c r="AB287" s="10">
        <f t="shared" si="59"/>
        <v>1.8074514326306285E-4</v>
      </c>
      <c r="AC287" s="10">
        <f t="shared" si="60"/>
        <v>2.2359762045996189E-4</v>
      </c>
      <c r="AD287" s="10">
        <f t="shared" si="61"/>
        <v>5.26611239628341E-5</v>
      </c>
      <c r="AE287" s="10">
        <f t="shared" si="62"/>
        <v>5.2234732713488476E-5</v>
      </c>
      <c r="AF287" s="10">
        <f t="shared" si="63"/>
        <v>5.2970827826243294E-5</v>
      </c>
      <c r="AG287" s="10">
        <f t="shared" si="64"/>
        <v>4.9946050191182081E-5</v>
      </c>
      <c r="AH287" s="10">
        <f t="shared" si="65"/>
        <v>4.3975033986526441E-5</v>
      </c>
      <c r="AI287" s="10">
        <f t="shared" si="66"/>
        <v>7.4971578680994478E-5</v>
      </c>
      <c r="AJ287" s="10">
        <f t="shared" si="67"/>
        <v>2.0012137988936407E-4</v>
      </c>
      <c r="AK287" s="10">
        <f t="shared" si="68"/>
        <v>7.0316885121510925E-4</v>
      </c>
      <c r="AL287" s="10">
        <f t="shared" si="69"/>
        <v>3.3545554274465139E-3</v>
      </c>
    </row>
    <row r="288" spans="1:38" x14ac:dyDescent="0.25">
      <c r="A288" s="5" t="s">
        <v>48</v>
      </c>
      <c r="B288" s="5">
        <v>2015</v>
      </c>
      <c r="C288" s="6" t="str">
        <f t="shared" si="56"/>
        <v>NJ-2015</v>
      </c>
      <c r="D288" s="7">
        <v>8904413</v>
      </c>
      <c r="E288" s="7">
        <v>532953.62</v>
      </c>
      <c r="F288" s="7">
        <v>1130431.9390000002</v>
      </c>
      <c r="G288" s="7">
        <v>1147502.5780000002</v>
      </c>
      <c r="H288" s="7">
        <v>1140738.6950000003</v>
      </c>
      <c r="I288" s="7">
        <v>1188731.6530000002</v>
      </c>
      <c r="J288" s="7">
        <v>1352773.8669999996</v>
      </c>
      <c r="K288" s="7">
        <v>1131040.22</v>
      </c>
      <c r="L288" s="7">
        <v>699335.39600000007</v>
      </c>
      <c r="M288" s="7">
        <v>388815.15600000002</v>
      </c>
      <c r="N288" s="7">
        <v>191618.64100000003</v>
      </c>
      <c r="O288" s="20">
        <f t="shared" si="57"/>
        <v>1279769.1930000002</v>
      </c>
      <c r="P288" s="5">
        <v>1808</v>
      </c>
      <c r="Q288" s="5">
        <v>120</v>
      </c>
      <c r="R288" s="5">
        <v>60</v>
      </c>
      <c r="S288" s="5">
        <v>60</v>
      </c>
      <c r="T288" s="5">
        <v>60</v>
      </c>
      <c r="U288" s="5">
        <v>60</v>
      </c>
      <c r="V288" s="5">
        <v>65</v>
      </c>
      <c r="W288" s="5">
        <v>88</v>
      </c>
      <c r="X288" s="5">
        <v>150</v>
      </c>
      <c r="Y288" s="5">
        <v>331</v>
      </c>
      <c r="Z288" s="5">
        <v>754</v>
      </c>
      <c r="AA288" s="31">
        <f t="shared" si="58"/>
        <v>1235</v>
      </c>
      <c r="AB288" s="10">
        <f t="shared" si="59"/>
        <v>2.030453888425885E-4</v>
      </c>
      <c r="AC288" s="10">
        <f t="shared" si="60"/>
        <v>2.2516030569414276E-4</v>
      </c>
      <c r="AD288" s="10">
        <f t="shared" si="61"/>
        <v>5.3077056592258922E-5</v>
      </c>
      <c r="AE288" s="10">
        <f t="shared" si="62"/>
        <v>5.2287464229121747E-5</v>
      </c>
      <c r="AF288" s="10">
        <f t="shared" si="63"/>
        <v>5.2597496922816302E-5</v>
      </c>
      <c r="AG288" s="10">
        <f t="shared" si="64"/>
        <v>5.0473965127939593E-5</v>
      </c>
      <c r="AH288" s="10">
        <f t="shared" si="65"/>
        <v>4.8049420221391681E-5</v>
      </c>
      <c r="AI288" s="10">
        <f t="shared" si="66"/>
        <v>7.7804483380794365E-5</v>
      </c>
      <c r="AJ288" s="10">
        <f t="shared" si="67"/>
        <v>2.1448935783596458E-4</v>
      </c>
      <c r="AK288" s="10">
        <f t="shared" si="68"/>
        <v>8.5130426345828968E-4</v>
      </c>
      <c r="AL288" s="10">
        <f t="shared" si="69"/>
        <v>3.9348990059897143E-3</v>
      </c>
    </row>
    <row r="289" spans="1:38" x14ac:dyDescent="0.25">
      <c r="A289" s="5" t="s">
        <v>48</v>
      </c>
      <c r="B289" s="5">
        <v>2016</v>
      </c>
      <c r="C289" s="6" t="str">
        <f t="shared" si="56"/>
        <v>NJ-2016</v>
      </c>
      <c r="D289" s="7">
        <v>8850952</v>
      </c>
      <c r="E289" s="7">
        <v>524747.13300000003</v>
      </c>
      <c r="F289" s="7">
        <v>1116586.865</v>
      </c>
      <c r="G289" s="7">
        <v>1142048.6300000001</v>
      </c>
      <c r="H289" s="7">
        <v>1140935.7439999999</v>
      </c>
      <c r="I289" s="7">
        <v>1161364.8970000003</v>
      </c>
      <c r="J289" s="7">
        <v>1322254.4309999996</v>
      </c>
      <c r="K289" s="7">
        <v>1142373.9539999999</v>
      </c>
      <c r="L289" s="7">
        <v>720345.48700000008</v>
      </c>
      <c r="M289" s="7">
        <v>387963.21000000008</v>
      </c>
      <c r="N289" s="7">
        <v>193387.77899999995</v>
      </c>
      <c r="O289" s="20">
        <f t="shared" si="57"/>
        <v>1301696.476</v>
      </c>
      <c r="P289" s="5">
        <v>1609</v>
      </c>
      <c r="Q289" s="5">
        <v>120</v>
      </c>
      <c r="R289" s="5">
        <v>60</v>
      </c>
      <c r="S289" s="5">
        <v>60</v>
      </c>
      <c r="T289" s="5">
        <v>60</v>
      </c>
      <c r="U289" s="5">
        <v>60</v>
      </c>
      <c r="V289" s="5">
        <v>60</v>
      </c>
      <c r="W289" s="5">
        <v>98</v>
      </c>
      <c r="X289" s="5">
        <v>169</v>
      </c>
      <c r="Y289" s="5">
        <v>281</v>
      </c>
      <c r="Z289" s="5">
        <v>581</v>
      </c>
      <c r="AA289" s="31">
        <f t="shared" si="58"/>
        <v>1031</v>
      </c>
      <c r="AB289" s="10">
        <f t="shared" si="59"/>
        <v>1.8178835451824845E-4</v>
      </c>
      <c r="AC289" s="10">
        <f t="shared" si="60"/>
        <v>2.28681573377934E-4</v>
      </c>
      <c r="AD289" s="10">
        <f t="shared" si="61"/>
        <v>5.3735183424354542E-5</v>
      </c>
      <c r="AE289" s="10">
        <f t="shared" si="62"/>
        <v>5.2537167353372678E-5</v>
      </c>
      <c r="AF289" s="10">
        <f t="shared" si="63"/>
        <v>5.2588412901892573E-5</v>
      </c>
      <c r="AG289" s="10">
        <f t="shared" si="64"/>
        <v>5.1663349008558832E-5</v>
      </c>
      <c r="AH289" s="10">
        <f t="shared" si="65"/>
        <v>4.5377045894732204E-5</v>
      </c>
      <c r="AI289" s="10">
        <f t="shared" si="66"/>
        <v>8.5786269598370072E-5</v>
      </c>
      <c r="AJ289" s="10">
        <f t="shared" si="67"/>
        <v>2.3460964641262475E-4</v>
      </c>
      <c r="AK289" s="10">
        <f t="shared" si="68"/>
        <v>7.2429548152259059E-4</v>
      </c>
      <c r="AL289" s="10">
        <f t="shared" si="69"/>
        <v>3.0043263488744041E-3</v>
      </c>
    </row>
    <row r="290" spans="1:38" x14ac:dyDescent="0.25">
      <c r="A290" s="5" t="s">
        <v>48</v>
      </c>
      <c r="B290" s="5">
        <v>2017</v>
      </c>
      <c r="C290" s="6" t="str">
        <f t="shared" si="56"/>
        <v>NJ-2017</v>
      </c>
      <c r="D290" s="7">
        <v>8960161</v>
      </c>
      <c r="E290" s="7">
        <v>526716</v>
      </c>
      <c r="F290" s="7">
        <v>1119030</v>
      </c>
      <c r="G290" s="7">
        <v>1150716</v>
      </c>
      <c r="H290" s="7">
        <v>1151431</v>
      </c>
      <c r="I290" s="7">
        <v>1165156</v>
      </c>
      <c r="J290" s="7">
        <v>1317652</v>
      </c>
      <c r="K290" s="7">
        <v>1175461</v>
      </c>
      <c r="L290" s="7">
        <v>755476</v>
      </c>
      <c r="M290" s="7">
        <v>399788</v>
      </c>
      <c r="N290" s="7">
        <v>198735</v>
      </c>
      <c r="O290" s="20">
        <f t="shared" si="57"/>
        <v>1353999</v>
      </c>
      <c r="P290" s="5">
        <v>1718</v>
      </c>
      <c r="Q290" s="5">
        <v>120</v>
      </c>
      <c r="R290" s="5">
        <v>60</v>
      </c>
      <c r="S290" s="5">
        <v>60</v>
      </c>
      <c r="T290" s="5">
        <v>60</v>
      </c>
      <c r="U290" s="5">
        <v>60</v>
      </c>
      <c r="V290" s="5">
        <v>60</v>
      </c>
      <c r="W290" s="5">
        <v>99</v>
      </c>
      <c r="X290" s="5">
        <v>146</v>
      </c>
      <c r="Y290" s="5">
        <v>343</v>
      </c>
      <c r="Z290" s="5">
        <v>650</v>
      </c>
      <c r="AA290" s="31">
        <f t="shared" si="58"/>
        <v>1139</v>
      </c>
      <c r="AB290" s="10">
        <f t="shared" si="59"/>
        <v>1.9173762614310168E-4</v>
      </c>
      <c r="AC290" s="10">
        <f t="shared" si="60"/>
        <v>2.2782676053129201E-4</v>
      </c>
      <c r="AD290" s="10">
        <f t="shared" si="61"/>
        <v>5.361786547277553E-5</v>
      </c>
      <c r="AE290" s="10">
        <f t="shared" si="62"/>
        <v>5.2141449323725404E-5</v>
      </c>
      <c r="AF290" s="10">
        <f t="shared" si="63"/>
        <v>5.2109071233968863E-5</v>
      </c>
      <c r="AG290" s="10">
        <f t="shared" si="64"/>
        <v>5.1495250421402799E-5</v>
      </c>
      <c r="AH290" s="10">
        <f t="shared" si="65"/>
        <v>4.553554352742606E-5</v>
      </c>
      <c r="AI290" s="10">
        <f t="shared" si="66"/>
        <v>8.4222275345587823E-5</v>
      </c>
      <c r="AJ290" s="10">
        <f t="shared" si="67"/>
        <v>1.93255642800036E-4</v>
      </c>
      <c r="AK290" s="10">
        <f t="shared" si="68"/>
        <v>8.5795471599947972E-4</v>
      </c>
      <c r="AL290" s="10">
        <f t="shared" si="69"/>
        <v>3.2706870958814503E-3</v>
      </c>
    </row>
    <row r="291" spans="1:38" x14ac:dyDescent="0.25">
      <c r="A291" s="5" t="s">
        <v>49</v>
      </c>
      <c r="B291" s="5">
        <v>2009</v>
      </c>
      <c r="C291" s="6" t="str">
        <f t="shared" si="56"/>
        <v>NM-2009</v>
      </c>
      <c r="D291" s="7">
        <v>1964860</v>
      </c>
      <c r="E291" s="7">
        <v>145687.71499999994</v>
      </c>
      <c r="F291" s="7">
        <v>271598.29399999999</v>
      </c>
      <c r="G291" s="7">
        <v>289012.26299999998</v>
      </c>
      <c r="H291" s="7">
        <v>263018.15699999995</v>
      </c>
      <c r="I291" s="7">
        <v>254305.32799999998</v>
      </c>
      <c r="J291" s="7">
        <v>275628.86100000009</v>
      </c>
      <c r="K291" s="7">
        <v>218002.09599999999</v>
      </c>
      <c r="L291" s="7">
        <v>132610.07300000003</v>
      </c>
      <c r="M291" s="7">
        <v>84982.487000000023</v>
      </c>
      <c r="N291" s="7">
        <v>31077.452000000001</v>
      </c>
      <c r="O291" s="20">
        <f t="shared" si="57"/>
        <v>248670.01200000005</v>
      </c>
      <c r="P291" s="5">
        <v>792</v>
      </c>
      <c r="Q291" s="5">
        <v>120</v>
      </c>
      <c r="R291" s="5">
        <v>60</v>
      </c>
      <c r="S291" s="5">
        <v>60</v>
      </c>
      <c r="T291" s="5">
        <v>60</v>
      </c>
      <c r="U291" s="5">
        <v>60</v>
      </c>
      <c r="V291" s="5">
        <v>60</v>
      </c>
      <c r="W291" s="5">
        <v>60</v>
      </c>
      <c r="X291" s="5">
        <v>60</v>
      </c>
      <c r="Y291" s="5">
        <v>60</v>
      </c>
      <c r="Z291" s="5">
        <v>132</v>
      </c>
      <c r="AA291" s="31">
        <f t="shared" si="58"/>
        <v>252</v>
      </c>
      <c r="AB291" s="10">
        <f t="shared" si="59"/>
        <v>4.0308215343586821E-4</v>
      </c>
      <c r="AC291" s="10">
        <f t="shared" si="60"/>
        <v>8.2367960812618993E-4</v>
      </c>
      <c r="AD291" s="10">
        <f t="shared" si="61"/>
        <v>2.2091449514038554E-4</v>
      </c>
      <c r="AE291" s="10">
        <f t="shared" si="62"/>
        <v>2.0760364760024041E-4</v>
      </c>
      <c r="AF291" s="10">
        <f t="shared" si="63"/>
        <v>2.2812113309728655E-4</v>
      </c>
      <c r="AG291" s="10">
        <f t="shared" si="64"/>
        <v>2.359368577602118E-4</v>
      </c>
      <c r="AH291" s="10">
        <f t="shared" si="65"/>
        <v>2.1768402547656278E-4</v>
      </c>
      <c r="AI291" s="10">
        <f t="shared" si="66"/>
        <v>2.7522671158170886E-4</v>
      </c>
      <c r="AJ291" s="10">
        <f t="shared" si="67"/>
        <v>4.5245431695071901E-4</v>
      </c>
      <c r="AK291" s="10">
        <f t="shared" si="68"/>
        <v>7.0602781959064093E-4</v>
      </c>
      <c r="AL291" s="10">
        <f t="shared" si="69"/>
        <v>4.2474524616754293E-3</v>
      </c>
    </row>
    <row r="292" spans="1:38" x14ac:dyDescent="0.25">
      <c r="A292" s="5" t="s">
        <v>49</v>
      </c>
      <c r="B292" s="5">
        <v>2010</v>
      </c>
      <c r="C292" s="6" t="str">
        <f t="shared" si="56"/>
        <v>NM-2010</v>
      </c>
      <c r="D292" s="7">
        <v>1986370</v>
      </c>
      <c r="E292" s="7">
        <v>141911.87400000001</v>
      </c>
      <c r="F292" s="7">
        <v>275571.16399999999</v>
      </c>
      <c r="G292" s="7">
        <v>291138.15100000001</v>
      </c>
      <c r="H292" s="7">
        <v>253800.88999999998</v>
      </c>
      <c r="I292" s="7">
        <v>252114.95600000003</v>
      </c>
      <c r="J292" s="7">
        <v>283621.56099999993</v>
      </c>
      <c r="K292" s="7">
        <v>234862.95699999997</v>
      </c>
      <c r="L292" s="7">
        <v>140986.38800000004</v>
      </c>
      <c r="M292" s="7">
        <v>81642.289999999994</v>
      </c>
      <c r="N292" s="7">
        <v>29812.348000000005</v>
      </c>
      <c r="O292" s="20">
        <f t="shared" si="57"/>
        <v>252441.02600000001</v>
      </c>
      <c r="P292" s="5">
        <v>802</v>
      </c>
      <c r="Q292" s="5">
        <v>120</v>
      </c>
      <c r="R292" s="5">
        <v>60</v>
      </c>
      <c r="S292" s="5">
        <v>60</v>
      </c>
      <c r="T292" s="5">
        <v>60</v>
      </c>
      <c r="U292" s="5">
        <v>60</v>
      </c>
      <c r="V292" s="5">
        <v>60</v>
      </c>
      <c r="W292" s="5">
        <v>60</v>
      </c>
      <c r="X292" s="5">
        <v>60</v>
      </c>
      <c r="Y292" s="5">
        <v>73</v>
      </c>
      <c r="Z292" s="5">
        <v>129</v>
      </c>
      <c r="AA292" s="31">
        <f t="shared" si="58"/>
        <v>262</v>
      </c>
      <c r="AB292" s="10">
        <f t="shared" si="59"/>
        <v>4.0375156692861852E-4</v>
      </c>
      <c r="AC292" s="10">
        <f t="shared" si="60"/>
        <v>8.4559520368253317E-4</v>
      </c>
      <c r="AD292" s="10">
        <f t="shared" si="61"/>
        <v>2.177296025065961E-4</v>
      </c>
      <c r="AE292" s="10">
        <f t="shared" si="62"/>
        <v>2.0608772774681803E-4</v>
      </c>
      <c r="AF292" s="10">
        <f t="shared" si="63"/>
        <v>2.3640579038158616E-4</v>
      </c>
      <c r="AG292" s="10">
        <f t="shared" si="64"/>
        <v>2.3798667461838319E-4</v>
      </c>
      <c r="AH292" s="10">
        <f t="shared" si="65"/>
        <v>2.1154950204931711E-4</v>
      </c>
      <c r="AI292" s="10">
        <f t="shared" si="66"/>
        <v>2.5546812816463013E-4</v>
      </c>
      <c r="AJ292" s="10">
        <f t="shared" si="67"/>
        <v>4.2557299928841345E-4</v>
      </c>
      <c r="AK292" s="10">
        <f t="shared" si="68"/>
        <v>8.9414444401302322E-4</v>
      </c>
      <c r="AL292" s="10">
        <f t="shared" si="69"/>
        <v>4.3270660868442827E-3</v>
      </c>
    </row>
    <row r="293" spans="1:38" x14ac:dyDescent="0.25">
      <c r="A293" s="5" t="s">
        <v>49</v>
      </c>
      <c r="B293" s="5">
        <v>2011</v>
      </c>
      <c r="C293" s="6" t="str">
        <f t="shared" si="56"/>
        <v>NM-2011</v>
      </c>
      <c r="D293" s="7">
        <v>2004554</v>
      </c>
      <c r="E293" s="7">
        <v>142660.66700000002</v>
      </c>
      <c r="F293" s="7">
        <v>278326.51899999997</v>
      </c>
      <c r="G293" s="7">
        <v>288995.21600000001</v>
      </c>
      <c r="H293" s="7">
        <v>258167.66300000003</v>
      </c>
      <c r="I293" s="7">
        <v>247390.51800000001</v>
      </c>
      <c r="J293" s="7">
        <v>284736.70499999996</v>
      </c>
      <c r="K293" s="7">
        <v>244188.416</v>
      </c>
      <c r="L293" s="7">
        <v>145805.10099999997</v>
      </c>
      <c r="M293" s="7">
        <v>82249.373999999982</v>
      </c>
      <c r="N293" s="7">
        <v>30365.834999999999</v>
      </c>
      <c r="O293" s="20">
        <f t="shared" si="57"/>
        <v>258420.30999999994</v>
      </c>
      <c r="P293" s="5">
        <v>827</v>
      </c>
      <c r="Q293" s="5">
        <v>120</v>
      </c>
      <c r="R293" s="5">
        <v>60</v>
      </c>
      <c r="S293" s="5">
        <v>60</v>
      </c>
      <c r="T293" s="5">
        <v>60</v>
      </c>
      <c r="U293" s="5">
        <v>60</v>
      </c>
      <c r="V293" s="5">
        <v>60</v>
      </c>
      <c r="W293" s="5">
        <v>60</v>
      </c>
      <c r="X293" s="5">
        <v>60</v>
      </c>
      <c r="Y293" s="5">
        <v>74</v>
      </c>
      <c r="Z293" s="5">
        <v>153</v>
      </c>
      <c r="AA293" s="31">
        <f t="shared" si="58"/>
        <v>287</v>
      </c>
      <c r="AB293" s="10">
        <f t="shared" si="59"/>
        <v>4.1256059951490454E-4</v>
      </c>
      <c r="AC293" s="10">
        <f t="shared" si="60"/>
        <v>8.4115686911796078E-4</v>
      </c>
      <c r="AD293" s="10">
        <f t="shared" si="61"/>
        <v>2.1557414009837852E-4</v>
      </c>
      <c r="AE293" s="10">
        <f t="shared" si="62"/>
        <v>2.0761589354475679E-4</v>
      </c>
      <c r="AF293" s="10">
        <f t="shared" si="63"/>
        <v>2.3240710824422653E-4</v>
      </c>
      <c r="AG293" s="10">
        <f t="shared" si="64"/>
        <v>2.4253152661251148E-4</v>
      </c>
      <c r="AH293" s="10">
        <f t="shared" si="65"/>
        <v>2.1072098871130791E-4</v>
      </c>
      <c r="AI293" s="10">
        <f t="shared" si="66"/>
        <v>2.4571190141959887E-4</v>
      </c>
      <c r="AJ293" s="10">
        <f t="shared" si="67"/>
        <v>4.1150823660140681E-4</v>
      </c>
      <c r="AK293" s="10">
        <f t="shared" si="68"/>
        <v>8.9970289621900369E-4</v>
      </c>
      <c r="AL293" s="10">
        <f t="shared" si="69"/>
        <v>5.0385573128484693E-3</v>
      </c>
    </row>
    <row r="294" spans="1:38" x14ac:dyDescent="0.25">
      <c r="A294" s="5" t="s">
        <v>49</v>
      </c>
      <c r="B294" s="5">
        <v>2012</v>
      </c>
      <c r="C294" s="6" t="str">
        <f t="shared" si="56"/>
        <v>NM-2012</v>
      </c>
      <c r="D294" s="7">
        <v>2000640</v>
      </c>
      <c r="E294" s="7">
        <v>140717.658</v>
      </c>
      <c r="F294" s="7">
        <v>277455.02100000001</v>
      </c>
      <c r="G294" s="7">
        <v>286587.44400000002</v>
      </c>
      <c r="H294" s="7">
        <v>262762.78899999999</v>
      </c>
      <c r="I294" s="7">
        <v>244862.14399999994</v>
      </c>
      <c r="J294" s="7">
        <v>279515.26199999999</v>
      </c>
      <c r="K294" s="7">
        <v>247739.39500000005</v>
      </c>
      <c r="L294" s="7">
        <v>148302.23199999996</v>
      </c>
      <c r="M294" s="7">
        <v>82395.386999999988</v>
      </c>
      <c r="N294" s="7">
        <v>31407.492999999995</v>
      </c>
      <c r="O294" s="20">
        <f t="shared" si="57"/>
        <v>262105.11199999994</v>
      </c>
      <c r="P294" s="5">
        <v>783</v>
      </c>
      <c r="Q294" s="5">
        <v>120</v>
      </c>
      <c r="R294" s="5">
        <v>60</v>
      </c>
      <c r="S294" s="5">
        <v>60</v>
      </c>
      <c r="T294" s="5">
        <v>60</v>
      </c>
      <c r="U294" s="5">
        <v>60</v>
      </c>
      <c r="V294" s="5">
        <v>60</v>
      </c>
      <c r="W294" s="5">
        <v>60</v>
      </c>
      <c r="X294" s="5">
        <v>60</v>
      </c>
      <c r="Y294" s="5">
        <v>65</v>
      </c>
      <c r="Z294" s="5">
        <v>118</v>
      </c>
      <c r="AA294" s="31">
        <f t="shared" si="58"/>
        <v>243</v>
      </c>
      <c r="AB294" s="10">
        <f t="shared" si="59"/>
        <v>3.9137476007677544E-4</v>
      </c>
      <c r="AC294" s="10">
        <f t="shared" si="60"/>
        <v>8.5277144109376806E-4</v>
      </c>
      <c r="AD294" s="10">
        <f t="shared" si="61"/>
        <v>2.1625126762438369E-4</v>
      </c>
      <c r="AE294" s="10">
        <f t="shared" si="62"/>
        <v>2.093601839723306E-4</v>
      </c>
      <c r="AF294" s="10">
        <f t="shared" si="63"/>
        <v>2.2834283434249893E-4</v>
      </c>
      <c r="AG294" s="10">
        <f t="shared" si="64"/>
        <v>2.4503583534741906E-4</v>
      </c>
      <c r="AH294" s="10">
        <f t="shared" si="65"/>
        <v>2.1465733058969783E-4</v>
      </c>
      <c r="AI294" s="10">
        <f t="shared" si="66"/>
        <v>2.4218998355106174E-4</v>
      </c>
      <c r="AJ294" s="10">
        <f t="shared" si="67"/>
        <v>4.0457921091841703E-4</v>
      </c>
      <c r="AK294" s="10">
        <f t="shared" si="68"/>
        <v>7.8887911528348071E-4</v>
      </c>
      <c r="AL294" s="10">
        <f t="shared" si="69"/>
        <v>3.7570652328092541E-3</v>
      </c>
    </row>
    <row r="295" spans="1:38" x14ac:dyDescent="0.25">
      <c r="A295" s="5" t="s">
        <v>49</v>
      </c>
      <c r="B295" s="5">
        <v>2013</v>
      </c>
      <c r="C295" s="6" t="str">
        <f t="shared" si="56"/>
        <v>NM-2013</v>
      </c>
      <c r="D295" s="7">
        <v>2011476</v>
      </c>
      <c r="E295" s="7">
        <v>138758.95499999999</v>
      </c>
      <c r="F295" s="7">
        <v>278168.58099999989</v>
      </c>
      <c r="G295" s="7">
        <v>286223.63099999999</v>
      </c>
      <c r="H295" s="7">
        <v>265322.935</v>
      </c>
      <c r="I295" s="7">
        <v>243211.66599999997</v>
      </c>
      <c r="J295" s="7">
        <v>275057.40299999999</v>
      </c>
      <c r="K295" s="7">
        <v>252090.70400000003</v>
      </c>
      <c r="L295" s="7">
        <v>155461.50100000002</v>
      </c>
      <c r="M295" s="7">
        <v>84645.187000000005</v>
      </c>
      <c r="N295" s="7">
        <v>32424.165999999997</v>
      </c>
      <c r="O295" s="20">
        <f t="shared" si="57"/>
        <v>272530.85400000005</v>
      </c>
      <c r="P295" s="5">
        <v>826</v>
      </c>
      <c r="Q295" s="5">
        <v>120</v>
      </c>
      <c r="R295" s="5">
        <v>60</v>
      </c>
      <c r="S295" s="5">
        <v>60</v>
      </c>
      <c r="T295" s="5">
        <v>60</v>
      </c>
      <c r="U295" s="5">
        <v>60</v>
      </c>
      <c r="V295" s="5">
        <v>60</v>
      </c>
      <c r="W295" s="5">
        <v>60</v>
      </c>
      <c r="X295" s="5">
        <v>60</v>
      </c>
      <c r="Y295" s="5">
        <v>85</v>
      </c>
      <c r="Z295" s="5">
        <v>141</v>
      </c>
      <c r="AA295" s="31">
        <f t="shared" si="58"/>
        <v>286</v>
      </c>
      <c r="AB295" s="10">
        <f t="shared" si="59"/>
        <v>4.1064372629849919E-4</v>
      </c>
      <c r="AC295" s="10">
        <f t="shared" si="60"/>
        <v>8.6480904962133798E-4</v>
      </c>
      <c r="AD295" s="10">
        <f t="shared" si="61"/>
        <v>2.1569653835204353E-4</v>
      </c>
      <c r="AE295" s="10">
        <f t="shared" si="62"/>
        <v>2.0962629741776983E-4</v>
      </c>
      <c r="AF295" s="10">
        <f t="shared" si="63"/>
        <v>2.2613951560576548E-4</v>
      </c>
      <c r="AG295" s="10">
        <f t="shared" si="64"/>
        <v>2.466986924878842E-4</v>
      </c>
      <c r="AH295" s="10">
        <f t="shared" si="65"/>
        <v>2.181362848103383E-4</v>
      </c>
      <c r="AI295" s="10">
        <f t="shared" si="66"/>
        <v>2.3800956976184251E-4</v>
      </c>
      <c r="AJ295" s="10">
        <f t="shared" si="67"/>
        <v>3.8594764371919962E-4</v>
      </c>
      <c r="AK295" s="10">
        <f t="shared" si="68"/>
        <v>1.0041917681627899E-3</v>
      </c>
      <c r="AL295" s="10">
        <f t="shared" si="69"/>
        <v>4.3486083805517163E-3</v>
      </c>
    </row>
    <row r="296" spans="1:38" x14ac:dyDescent="0.25">
      <c r="A296" s="5" t="s">
        <v>49</v>
      </c>
      <c r="B296" s="5">
        <v>2014</v>
      </c>
      <c r="C296" s="6" t="str">
        <f t="shared" si="56"/>
        <v>NM-2014</v>
      </c>
      <c r="D296" s="7">
        <v>1983368</v>
      </c>
      <c r="E296" s="7">
        <v>133591.897</v>
      </c>
      <c r="F296" s="7">
        <v>274013.15999999997</v>
      </c>
      <c r="G296" s="7">
        <v>281977.52399999998</v>
      </c>
      <c r="H296" s="7">
        <v>262371.87299999996</v>
      </c>
      <c r="I296" s="7">
        <v>236405.64100000003</v>
      </c>
      <c r="J296" s="7">
        <v>264802.0149999999</v>
      </c>
      <c r="K296" s="7">
        <v>253007.39299999998</v>
      </c>
      <c r="L296" s="7">
        <v>160794.44999999998</v>
      </c>
      <c r="M296" s="7">
        <v>86369.569000000003</v>
      </c>
      <c r="N296" s="7">
        <v>31741.363999999998</v>
      </c>
      <c r="O296" s="20">
        <f t="shared" si="57"/>
        <v>278905.38299999997</v>
      </c>
      <c r="P296" s="5">
        <v>799</v>
      </c>
      <c r="Q296" s="5">
        <v>120</v>
      </c>
      <c r="R296" s="5">
        <v>60</v>
      </c>
      <c r="S296" s="5">
        <v>60</v>
      </c>
      <c r="T296" s="5">
        <v>60</v>
      </c>
      <c r="U296" s="5">
        <v>60</v>
      </c>
      <c r="V296" s="5">
        <v>60</v>
      </c>
      <c r="W296" s="5">
        <v>60</v>
      </c>
      <c r="X296" s="5">
        <v>65</v>
      </c>
      <c r="Y296" s="5">
        <v>72</v>
      </c>
      <c r="Z296" s="5">
        <v>122</v>
      </c>
      <c r="AA296" s="31">
        <f t="shared" si="58"/>
        <v>259</v>
      </c>
      <c r="AB296" s="10">
        <f t="shared" ref="AB296:AB327" si="70">(P296/D296)</f>
        <v>4.0285010144360504E-4</v>
      </c>
      <c r="AC296" s="10">
        <f t="shared" ref="AC296:AC327" si="71">(Q296/E296)</f>
        <v>8.982580732422716E-4</v>
      </c>
      <c r="AD296" s="10">
        <f t="shared" ref="AD296:AD327" si="72">(R296/F296)</f>
        <v>2.1896758535246995E-4</v>
      </c>
      <c r="AE296" s="10">
        <f t="shared" ref="AE296:AE327" si="73">(S296/G296)</f>
        <v>2.1278291669799896E-4</v>
      </c>
      <c r="AF296" s="10">
        <f t="shared" ref="AF296:AF327" si="74">(T296/H296)</f>
        <v>2.2868304942123125E-4</v>
      </c>
      <c r="AG296" s="10">
        <f t="shared" ref="AG296:AG327" si="75">(U296/I296)</f>
        <v>2.5380105037341302E-4</v>
      </c>
      <c r="AH296" s="10">
        <f t="shared" ref="AH296:AH327" si="76">(V296/J296)</f>
        <v>2.2658437852143997E-4</v>
      </c>
      <c r="AI296" s="10">
        <f t="shared" ref="AI296:AI327" si="77">(W296/K296)</f>
        <v>2.3714722043715144E-4</v>
      </c>
      <c r="AJ296" s="10">
        <f t="shared" ref="AJ296:AJ327" si="78">(X296/L296)</f>
        <v>4.0424280813174839E-4</v>
      </c>
      <c r="AK296" s="10">
        <f t="shared" ref="AK296:AK327" si="79">(Y296/M296)</f>
        <v>8.3362694562016395E-4</v>
      </c>
      <c r="AL296" s="10">
        <f t="shared" si="69"/>
        <v>3.8435651347560238E-3</v>
      </c>
    </row>
    <row r="297" spans="1:38" x14ac:dyDescent="0.25">
      <c r="A297" s="5" t="s">
        <v>49</v>
      </c>
      <c r="B297" s="5">
        <v>2015</v>
      </c>
      <c r="C297" s="6" t="str">
        <f t="shared" si="56"/>
        <v>NM-2015</v>
      </c>
      <c r="D297" s="7">
        <v>1938740</v>
      </c>
      <c r="E297" s="7">
        <v>128774.43699999998</v>
      </c>
      <c r="F297" s="7">
        <v>266281.07400000002</v>
      </c>
      <c r="G297" s="7">
        <v>272575.81599999999</v>
      </c>
      <c r="H297" s="7">
        <v>260683.22099999999</v>
      </c>
      <c r="I297" s="7">
        <v>229148.47799999997</v>
      </c>
      <c r="J297" s="7">
        <v>252433.32999999996</v>
      </c>
      <c r="K297" s="7">
        <v>248135.28900000005</v>
      </c>
      <c r="L297" s="7">
        <v>163625.01399999997</v>
      </c>
      <c r="M297" s="7">
        <v>85489.934999999998</v>
      </c>
      <c r="N297" s="7">
        <v>31939.522000000004</v>
      </c>
      <c r="O297" s="20">
        <f t="shared" si="57"/>
        <v>281054.47099999996</v>
      </c>
      <c r="P297" s="5">
        <v>795</v>
      </c>
      <c r="Q297" s="5">
        <v>120</v>
      </c>
      <c r="R297" s="5">
        <v>60</v>
      </c>
      <c r="S297" s="5">
        <v>60</v>
      </c>
      <c r="T297" s="5">
        <v>60</v>
      </c>
      <c r="U297" s="5">
        <v>60</v>
      </c>
      <c r="V297" s="5">
        <v>60</v>
      </c>
      <c r="W297" s="5">
        <v>60</v>
      </c>
      <c r="X297" s="5">
        <v>66</v>
      </c>
      <c r="Y297" s="5">
        <v>80</v>
      </c>
      <c r="Z297" s="5">
        <v>109</v>
      </c>
      <c r="AA297" s="31">
        <f t="shared" si="58"/>
        <v>255</v>
      </c>
      <c r="AB297" s="10">
        <f t="shared" si="70"/>
        <v>4.1006014215418259E-4</v>
      </c>
      <c r="AC297" s="10">
        <f t="shared" si="71"/>
        <v>9.318619657409182E-4</v>
      </c>
      <c r="AD297" s="10">
        <f t="shared" si="72"/>
        <v>2.2532581493193163E-4</v>
      </c>
      <c r="AE297" s="10">
        <f t="shared" si="73"/>
        <v>2.2012224297991281E-4</v>
      </c>
      <c r="AF297" s="10">
        <f t="shared" si="74"/>
        <v>2.3016441092693114E-4</v>
      </c>
      <c r="AG297" s="10">
        <f t="shared" si="75"/>
        <v>2.6183896364347662E-4</v>
      </c>
      <c r="AH297" s="10">
        <f t="shared" si="76"/>
        <v>2.3768652103111745E-4</v>
      </c>
      <c r="AI297" s="10">
        <f t="shared" si="77"/>
        <v>2.4180357514565367E-4</v>
      </c>
      <c r="AJ297" s="10">
        <f t="shared" si="78"/>
        <v>4.0336131002561757E-4</v>
      </c>
      <c r="AK297" s="10">
        <f t="shared" si="79"/>
        <v>9.3578267429961204E-4</v>
      </c>
      <c r="AL297" s="10">
        <f t="shared" si="69"/>
        <v>3.4126997893080551E-3</v>
      </c>
    </row>
    <row r="298" spans="1:38" x14ac:dyDescent="0.25">
      <c r="A298" s="5" t="s">
        <v>49</v>
      </c>
      <c r="B298" s="5">
        <v>2016</v>
      </c>
      <c r="C298" s="6" t="str">
        <f t="shared" si="56"/>
        <v>NM-2016</v>
      </c>
      <c r="D298" s="7">
        <v>1984131</v>
      </c>
      <c r="E298" s="7">
        <v>126153.17999999998</v>
      </c>
      <c r="F298" s="7">
        <v>269537.19199999992</v>
      </c>
      <c r="G298" s="7">
        <v>276736.20999999996</v>
      </c>
      <c r="H298" s="7">
        <v>264652.04599999997</v>
      </c>
      <c r="I298" s="7">
        <v>236391.89100000003</v>
      </c>
      <c r="J298" s="7">
        <v>253827.09600000005</v>
      </c>
      <c r="K298" s="7">
        <v>257617.182</v>
      </c>
      <c r="L298" s="7">
        <v>177184.26199999999</v>
      </c>
      <c r="M298" s="7">
        <v>88652.384999999995</v>
      </c>
      <c r="N298" s="7">
        <v>33449.786999999997</v>
      </c>
      <c r="O298" s="20">
        <f t="shared" si="57"/>
        <v>299286.43400000001</v>
      </c>
      <c r="P298" s="5">
        <v>794</v>
      </c>
      <c r="Q298" s="5">
        <v>120</v>
      </c>
      <c r="R298" s="5">
        <v>60</v>
      </c>
      <c r="S298" s="5">
        <v>60</v>
      </c>
      <c r="T298" s="5">
        <v>60</v>
      </c>
      <c r="U298" s="5">
        <v>60</v>
      </c>
      <c r="V298" s="5">
        <v>60</v>
      </c>
      <c r="W298" s="5">
        <v>60</v>
      </c>
      <c r="X298" s="5">
        <v>60</v>
      </c>
      <c r="Y298" s="5">
        <v>83</v>
      </c>
      <c r="Z298" s="5">
        <v>111</v>
      </c>
      <c r="AA298" s="31">
        <f t="shared" si="58"/>
        <v>254</v>
      </c>
      <c r="AB298" s="10">
        <f t="shared" si="70"/>
        <v>4.0017519004541534E-4</v>
      </c>
      <c r="AC298" s="10">
        <f t="shared" si="71"/>
        <v>9.5122453512467957E-4</v>
      </c>
      <c r="AD298" s="10">
        <f t="shared" si="72"/>
        <v>2.2260378820003444E-4</v>
      </c>
      <c r="AE298" s="10">
        <f t="shared" si="73"/>
        <v>2.1681297145754799E-4</v>
      </c>
      <c r="AF298" s="10">
        <f t="shared" si="74"/>
        <v>2.2671277591407703E-4</v>
      </c>
      <c r="AG298" s="10">
        <f t="shared" si="75"/>
        <v>2.5381581299673261E-4</v>
      </c>
      <c r="AH298" s="10">
        <f t="shared" si="76"/>
        <v>2.3638138301830468E-4</v>
      </c>
      <c r="AI298" s="10">
        <f t="shared" si="77"/>
        <v>2.3290371990793688E-4</v>
      </c>
      <c r="AJ298" s="10">
        <f t="shared" si="78"/>
        <v>3.3863052690311741E-4</v>
      </c>
      <c r="AK298" s="10">
        <f t="shared" si="79"/>
        <v>9.3624102724365512E-4</v>
      </c>
      <c r="AL298" s="10">
        <f t="shared" si="69"/>
        <v>3.3184067808862284E-3</v>
      </c>
    </row>
    <row r="299" spans="1:38" x14ac:dyDescent="0.25">
      <c r="A299" s="5" t="s">
        <v>49</v>
      </c>
      <c r="B299" s="5">
        <v>2017</v>
      </c>
      <c r="C299" s="6" t="str">
        <f t="shared" si="56"/>
        <v>NM-2017</v>
      </c>
      <c r="D299" s="7">
        <v>2022867</v>
      </c>
      <c r="E299" s="7">
        <v>129195</v>
      </c>
      <c r="F299" s="7">
        <v>276205</v>
      </c>
      <c r="G299" s="7">
        <v>281051</v>
      </c>
      <c r="H299" s="7">
        <v>273618</v>
      </c>
      <c r="I299" s="7">
        <v>239501</v>
      </c>
      <c r="J299" s="7">
        <v>251627</v>
      </c>
      <c r="K299" s="7">
        <v>261426</v>
      </c>
      <c r="L299" s="7">
        <v>183480</v>
      </c>
      <c r="M299" s="7">
        <v>91678</v>
      </c>
      <c r="N299" s="7">
        <v>35086</v>
      </c>
      <c r="O299" s="20">
        <f t="shared" si="57"/>
        <v>310244</v>
      </c>
      <c r="P299" s="5">
        <v>800</v>
      </c>
      <c r="Q299" s="5">
        <v>120</v>
      </c>
      <c r="R299" s="5">
        <v>60</v>
      </c>
      <c r="S299" s="5">
        <v>60</v>
      </c>
      <c r="T299" s="5">
        <v>60</v>
      </c>
      <c r="U299" s="5">
        <v>60</v>
      </c>
      <c r="V299" s="5">
        <v>60</v>
      </c>
      <c r="W299" s="5">
        <v>60</v>
      </c>
      <c r="X299" s="5">
        <v>66</v>
      </c>
      <c r="Y299" s="5">
        <v>95</v>
      </c>
      <c r="Z299" s="5">
        <v>99</v>
      </c>
      <c r="AA299" s="31">
        <f t="shared" si="58"/>
        <v>260</v>
      </c>
      <c r="AB299" s="10">
        <f t="shared" si="70"/>
        <v>3.9547829886987134E-4</v>
      </c>
      <c r="AC299" s="10">
        <f t="shared" si="71"/>
        <v>9.288285150354116E-4</v>
      </c>
      <c r="AD299" s="10">
        <f t="shared" si="72"/>
        <v>2.172299560109339E-4</v>
      </c>
      <c r="AE299" s="10">
        <f t="shared" si="73"/>
        <v>2.1348438539624482E-4</v>
      </c>
      <c r="AF299" s="10">
        <f t="shared" si="74"/>
        <v>2.1928381904699252E-4</v>
      </c>
      <c r="AG299" s="10">
        <f t="shared" si="75"/>
        <v>2.5052087465188039E-4</v>
      </c>
      <c r="AH299" s="10">
        <f t="shared" si="76"/>
        <v>2.3844817924944462E-4</v>
      </c>
      <c r="AI299" s="10">
        <f t="shared" si="77"/>
        <v>2.2951045420118886E-4</v>
      </c>
      <c r="AJ299" s="10">
        <f t="shared" si="78"/>
        <v>3.5971223021582735E-4</v>
      </c>
      <c r="AK299" s="10">
        <f t="shared" si="79"/>
        <v>1.0362355199720762E-3</v>
      </c>
      <c r="AL299" s="10">
        <f t="shared" si="69"/>
        <v>2.8216382602747536E-3</v>
      </c>
    </row>
    <row r="300" spans="1:38" x14ac:dyDescent="0.25">
      <c r="A300" s="5" t="s">
        <v>50</v>
      </c>
      <c r="B300" s="5">
        <v>2009</v>
      </c>
      <c r="C300" s="6" t="str">
        <f t="shared" si="56"/>
        <v>NV-2009</v>
      </c>
      <c r="D300" s="7">
        <v>2534911</v>
      </c>
      <c r="E300" s="7">
        <v>195159.26299999998</v>
      </c>
      <c r="F300" s="7">
        <v>355676.56100000005</v>
      </c>
      <c r="G300" s="7">
        <v>327975.00300000003</v>
      </c>
      <c r="H300" s="7">
        <v>376724.60199999996</v>
      </c>
      <c r="I300" s="7">
        <v>370811.63000000006</v>
      </c>
      <c r="J300" s="7">
        <v>346273.29499999998</v>
      </c>
      <c r="K300" s="7">
        <v>278050.35899999994</v>
      </c>
      <c r="L300" s="7">
        <v>164275.18399999998</v>
      </c>
      <c r="M300" s="7">
        <v>94969.471999999994</v>
      </c>
      <c r="N300" s="7">
        <v>28295.126999999997</v>
      </c>
      <c r="O300" s="20">
        <f t="shared" si="57"/>
        <v>287539.78299999994</v>
      </c>
      <c r="P300" s="5">
        <v>901</v>
      </c>
      <c r="Q300" s="5">
        <v>120</v>
      </c>
      <c r="R300" s="5">
        <v>60</v>
      </c>
      <c r="S300" s="5">
        <v>60</v>
      </c>
      <c r="T300" s="5">
        <v>60</v>
      </c>
      <c r="U300" s="5">
        <v>60</v>
      </c>
      <c r="V300" s="5">
        <v>60</v>
      </c>
      <c r="W300" s="5">
        <v>65</v>
      </c>
      <c r="X300" s="5">
        <v>80</v>
      </c>
      <c r="Y300" s="5">
        <v>126</v>
      </c>
      <c r="Z300" s="5">
        <v>150</v>
      </c>
      <c r="AA300" s="31">
        <f t="shared" si="58"/>
        <v>356</v>
      </c>
      <c r="AB300" s="10">
        <f t="shared" si="70"/>
        <v>3.5543654195354394E-4</v>
      </c>
      <c r="AC300" s="10">
        <f t="shared" si="71"/>
        <v>6.1488242041578126E-4</v>
      </c>
      <c r="AD300" s="10">
        <f t="shared" si="72"/>
        <v>1.6869258922012572E-4</v>
      </c>
      <c r="AE300" s="10">
        <f t="shared" si="73"/>
        <v>1.8294077125139929E-4</v>
      </c>
      <c r="AF300" s="10">
        <f t="shared" si="74"/>
        <v>1.5926753835949372E-4</v>
      </c>
      <c r="AG300" s="10">
        <f t="shared" si="75"/>
        <v>1.6180722271305243E-4</v>
      </c>
      <c r="AH300" s="10">
        <f t="shared" si="76"/>
        <v>1.7327354106241432E-4</v>
      </c>
      <c r="AI300" s="10">
        <f t="shared" si="77"/>
        <v>2.3377060268424258E-4</v>
      </c>
      <c r="AJ300" s="10">
        <f t="shared" si="78"/>
        <v>4.8698773638262982E-4</v>
      </c>
      <c r="AK300" s="10">
        <f t="shared" si="79"/>
        <v>1.3267421345672008E-3</v>
      </c>
      <c r="AL300" s="10">
        <f t="shared" si="69"/>
        <v>5.3012661862235156E-3</v>
      </c>
    </row>
    <row r="301" spans="1:38" x14ac:dyDescent="0.25">
      <c r="A301" s="5" t="s">
        <v>50</v>
      </c>
      <c r="B301" s="5">
        <v>2010</v>
      </c>
      <c r="C301" s="6" t="str">
        <f t="shared" si="56"/>
        <v>NV-2010</v>
      </c>
      <c r="D301" s="7">
        <v>2633331</v>
      </c>
      <c r="E301" s="7">
        <v>188938.50899999993</v>
      </c>
      <c r="F301" s="7">
        <v>358346.5199999999</v>
      </c>
      <c r="G301" s="7">
        <v>352832.17200000002</v>
      </c>
      <c r="H301" s="7">
        <v>380831.01599999995</v>
      </c>
      <c r="I301" s="7">
        <v>385294.76699999982</v>
      </c>
      <c r="J301" s="7">
        <v>365177.89699999994</v>
      </c>
      <c r="K301" s="7">
        <v>299854.80399999995</v>
      </c>
      <c r="L301" s="7">
        <v>181075.54400000002</v>
      </c>
      <c r="M301" s="7">
        <v>92019.991999999998</v>
      </c>
      <c r="N301" s="7">
        <v>28664.335999999996</v>
      </c>
      <c r="O301" s="20">
        <f t="shared" si="57"/>
        <v>301759.87200000003</v>
      </c>
      <c r="P301" s="5">
        <v>868</v>
      </c>
      <c r="Q301" s="5">
        <v>120</v>
      </c>
      <c r="R301" s="5">
        <v>60</v>
      </c>
      <c r="S301" s="5">
        <v>60</v>
      </c>
      <c r="T301" s="5">
        <v>60</v>
      </c>
      <c r="U301" s="5">
        <v>60</v>
      </c>
      <c r="V301" s="5">
        <v>60</v>
      </c>
      <c r="W301" s="5">
        <v>60</v>
      </c>
      <c r="X301" s="5">
        <v>71</v>
      </c>
      <c r="Y301" s="5">
        <v>141</v>
      </c>
      <c r="Z301" s="5">
        <v>116</v>
      </c>
      <c r="AA301" s="31">
        <f t="shared" si="58"/>
        <v>328</v>
      </c>
      <c r="AB301" s="10">
        <f t="shared" si="70"/>
        <v>3.2962054523339449E-4</v>
      </c>
      <c r="AC301" s="10">
        <f t="shared" si="71"/>
        <v>6.3512727307486077E-4</v>
      </c>
      <c r="AD301" s="10">
        <f t="shared" si="72"/>
        <v>1.6743569883139934E-4</v>
      </c>
      <c r="AE301" s="10">
        <f t="shared" si="73"/>
        <v>1.7005252004060446E-4</v>
      </c>
      <c r="AF301" s="10">
        <f t="shared" si="74"/>
        <v>1.5755019281307698E-4</v>
      </c>
      <c r="AG301" s="10">
        <f t="shared" si="75"/>
        <v>1.5572492838969708E-4</v>
      </c>
      <c r="AH301" s="10">
        <f t="shared" si="76"/>
        <v>1.6430348192733037E-4</v>
      </c>
      <c r="AI301" s="10">
        <f t="shared" si="77"/>
        <v>2.0009684420463716E-4</v>
      </c>
      <c r="AJ301" s="10">
        <f t="shared" si="78"/>
        <v>3.9210154188464008E-4</v>
      </c>
      <c r="AK301" s="10">
        <f t="shared" si="79"/>
        <v>1.5322757254749599E-3</v>
      </c>
      <c r="AL301" s="10">
        <f t="shared" si="69"/>
        <v>4.0468406454627105E-3</v>
      </c>
    </row>
    <row r="302" spans="1:38" x14ac:dyDescent="0.25">
      <c r="A302" s="5" t="s">
        <v>50</v>
      </c>
      <c r="B302" s="5">
        <v>2011</v>
      </c>
      <c r="C302" s="6" t="str">
        <f t="shared" si="56"/>
        <v>NV-2011</v>
      </c>
      <c r="D302" s="7">
        <v>2667327</v>
      </c>
      <c r="E302" s="7">
        <v>189091.56299999999</v>
      </c>
      <c r="F302" s="7">
        <v>362267.81300000002</v>
      </c>
      <c r="G302" s="7">
        <v>357207.44500000001</v>
      </c>
      <c r="H302" s="7">
        <v>385368.41200000001</v>
      </c>
      <c r="I302" s="7">
        <v>385459.78700000007</v>
      </c>
      <c r="J302" s="7">
        <v>368813.28600000014</v>
      </c>
      <c r="K302" s="7">
        <v>306467.28300000005</v>
      </c>
      <c r="L302" s="7">
        <v>190833.26699999999</v>
      </c>
      <c r="M302" s="7">
        <v>93936.017999999982</v>
      </c>
      <c r="N302" s="7">
        <v>29626.705999999995</v>
      </c>
      <c r="O302" s="20">
        <f t="shared" si="57"/>
        <v>314395.99099999998</v>
      </c>
      <c r="P302" s="5">
        <v>870</v>
      </c>
      <c r="Q302" s="5">
        <v>120</v>
      </c>
      <c r="R302" s="5">
        <v>60</v>
      </c>
      <c r="S302" s="5">
        <v>60</v>
      </c>
      <c r="T302" s="5">
        <v>60</v>
      </c>
      <c r="U302" s="5">
        <v>60</v>
      </c>
      <c r="V302" s="5">
        <v>60</v>
      </c>
      <c r="W302" s="5">
        <v>60</v>
      </c>
      <c r="X302" s="5">
        <v>88</v>
      </c>
      <c r="Y302" s="5">
        <v>135</v>
      </c>
      <c r="Z302" s="5">
        <v>107</v>
      </c>
      <c r="AA302" s="31">
        <f t="shared" si="58"/>
        <v>330</v>
      </c>
      <c r="AB302" s="10">
        <f t="shared" si="70"/>
        <v>3.2616923234384085E-4</v>
      </c>
      <c r="AC302" s="10">
        <f t="shared" si="71"/>
        <v>6.3461319001313664E-4</v>
      </c>
      <c r="AD302" s="10">
        <f t="shared" si="72"/>
        <v>1.6562332574657964E-4</v>
      </c>
      <c r="AE302" s="10">
        <f t="shared" si="73"/>
        <v>1.6796962336549284E-4</v>
      </c>
      <c r="AF302" s="10">
        <f t="shared" si="74"/>
        <v>1.5569516891280648E-4</v>
      </c>
      <c r="AG302" s="10">
        <f t="shared" si="75"/>
        <v>1.5565826066312848E-4</v>
      </c>
      <c r="AH302" s="10">
        <f t="shared" si="76"/>
        <v>1.6268394409197064E-4</v>
      </c>
      <c r="AI302" s="10">
        <f t="shared" si="77"/>
        <v>1.9577946269716494E-4</v>
      </c>
      <c r="AJ302" s="10">
        <f t="shared" si="78"/>
        <v>4.6113553146894459E-4</v>
      </c>
      <c r="AK302" s="10">
        <f t="shared" si="79"/>
        <v>1.4371484215990509E-3</v>
      </c>
      <c r="AL302" s="10">
        <f t="shared" si="69"/>
        <v>3.6116063662291723E-3</v>
      </c>
    </row>
    <row r="303" spans="1:38" x14ac:dyDescent="0.25">
      <c r="A303" s="5" t="s">
        <v>50</v>
      </c>
      <c r="B303" s="5">
        <v>2012</v>
      </c>
      <c r="C303" s="6" t="str">
        <f t="shared" si="56"/>
        <v>NV-2012</v>
      </c>
      <c r="D303" s="7">
        <v>2669454</v>
      </c>
      <c r="E303" s="7">
        <v>184328.69800000003</v>
      </c>
      <c r="F303" s="7">
        <v>360228.33399999992</v>
      </c>
      <c r="G303" s="7">
        <v>355629.1399999999</v>
      </c>
      <c r="H303" s="7">
        <v>382857.65100000007</v>
      </c>
      <c r="I303" s="7">
        <v>379857.913</v>
      </c>
      <c r="J303" s="7">
        <v>369203.14499999996</v>
      </c>
      <c r="K303" s="7">
        <v>312944.30700000003</v>
      </c>
      <c r="L303" s="7">
        <v>198102.46400000004</v>
      </c>
      <c r="M303" s="7">
        <v>96029.72600000001</v>
      </c>
      <c r="N303" s="7">
        <v>32284.492999999999</v>
      </c>
      <c r="O303" s="20">
        <f t="shared" si="57"/>
        <v>326416.68300000008</v>
      </c>
      <c r="P303" s="5">
        <v>914</v>
      </c>
      <c r="Q303" s="5">
        <v>120</v>
      </c>
      <c r="R303" s="5">
        <v>60</v>
      </c>
      <c r="S303" s="5">
        <v>60</v>
      </c>
      <c r="T303" s="5">
        <v>60</v>
      </c>
      <c r="U303" s="5">
        <v>60</v>
      </c>
      <c r="V303" s="5">
        <v>60</v>
      </c>
      <c r="W303" s="5">
        <v>60</v>
      </c>
      <c r="X303" s="5">
        <v>80</v>
      </c>
      <c r="Y303" s="5">
        <v>157</v>
      </c>
      <c r="Z303" s="5">
        <v>137</v>
      </c>
      <c r="AA303" s="31">
        <f t="shared" si="58"/>
        <v>374</v>
      </c>
      <c r="AB303" s="10">
        <f t="shared" si="70"/>
        <v>3.4239211464217028E-4</v>
      </c>
      <c r="AC303" s="10">
        <f t="shared" si="71"/>
        <v>6.5101094567488339E-4</v>
      </c>
      <c r="AD303" s="10">
        <f t="shared" si="72"/>
        <v>1.6656102348684213E-4</v>
      </c>
      <c r="AE303" s="10">
        <f t="shared" si="73"/>
        <v>1.6871508335902964E-4</v>
      </c>
      <c r="AF303" s="10">
        <f t="shared" si="74"/>
        <v>1.5671620991061241E-4</v>
      </c>
      <c r="AG303" s="10">
        <f t="shared" si="75"/>
        <v>1.5795379784545912E-4</v>
      </c>
      <c r="AH303" s="10">
        <f t="shared" si="76"/>
        <v>1.6251215844870445E-4</v>
      </c>
      <c r="AI303" s="10">
        <f t="shared" si="77"/>
        <v>1.9172740534947644E-4</v>
      </c>
      <c r="AJ303" s="10">
        <f t="shared" si="78"/>
        <v>4.0383142331838935E-4</v>
      </c>
      <c r="AK303" s="10">
        <f t="shared" si="79"/>
        <v>1.6349104234661669E-3</v>
      </c>
      <c r="AL303" s="10">
        <f t="shared" si="69"/>
        <v>4.2435233534564108E-3</v>
      </c>
    </row>
    <row r="304" spans="1:38" x14ac:dyDescent="0.25">
      <c r="A304" s="5" t="s">
        <v>50</v>
      </c>
      <c r="B304" s="5">
        <v>2013</v>
      </c>
      <c r="C304" s="6" t="str">
        <f t="shared" si="56"/>
        <v>NV-2013</v>
      </c>
      <c r="D304" s="7">
        <v>2724791</v>
      </c>
      <c r="E304" s="7">
        <v>182415.45899999997</v>
      </c>
      <c r="F304" s="7">
        <v>366504.82899999997</v>
      </c>
      <c r="G304" s="7">
        <v>360456.90299999999</v>
      </c>
      <c r="H304" s="7">
        <v>390176.74900000007</v>
      </c>
      <c r="I304" s="7">
        <v>381403.36599999998</v>
      </c>
      <c r="J304" s="7">
        <v>375247.69299999997</v>
      </c>
      <c r="K304" s="7">
        <v>322182.55899999995</v>
      </c>
      <c r="L304" s="7">
        <v>211326.26200000002</v>
      </c>
      <c r="M304" s="7">
        <v>99141.567999999985</v>
      </c>
      <c r="N304" s="7">
        <v>33443.847000000002</v>
      </c>
      <c r="O304" s="20">
        <f t="shared" si="57"/>
        <v>343911.67700000003</v>
      </c>
      <c r="P304" s="5">
        <v>891</v>
      </c>
      <c r="Q304" s="5">
        <v>120</v>
      </c>
      <c r="R304" s="5">
        <v>60</v>
      </c>
      <c r="S304" s="5">
        <v>60</v>
      </c>
      <c r="T304" s="5">
        <v>60</v>
      </c>
      <c r="U304" s="5">
        <v>60</v>
      </c>
      <c r="V304" s="5">
        <v>60</v>
      </c>
      <c r="W304" s="5">
        <v>73</v>
      </c>
      <c r="X304" s="5">
        <v>99</v>
      </c>
      <c r="Y304" s="5">
        <v>117</v>
      </c>
      <c r="Z304" s="5">
        <v>122</v>
      </c>
      <c r="AA304" s="31">
        <f t="shared" si="58"/>
        <v>338</v>
      </c>
      <c r="AB304" s="10">
        <f t="shared" si="70"/>
        <v>3.2699755687683939E-4</v>
      </c>
      <c r="AC304" s="10">
        <f t="shared" si="71"/>
        <v>6.5783898282436692E-4</v>
      </c>
      <c r="AD304" s="10">
        <f t="shared" si="72"/>
        <v>1.6370862060319539E-4</v>
      </c>
      <c r="AE304" s="10">
        <f t="shared" si="73"/>
        <v>1.6645540562722973E-4</v>
      </c>
      <c r="AF304" s="10">
        <f t="shared" si="74"/>
        <v>1.5377646195929525E-4</v>
      </c>
      <c r="AG304" s="10">
        <f t="shared" si="75"/>
        <v>1.5731376633944022E-4</v>
      </c>
      <c r="AH304" s="10">
        <f t="shared" si="76"/>
        <v>1.5989438741199671E-4</v>
      </c>
      <c r="AI304" s="10">
        <f t="shared" si="77"/>
        <v>2.2657961444772065E-4</v>
      </c>
      <c r="AJ304" s="10">
        <f t="shared" si="78"/>
        <v>4.6846993394507677E-4</v>
      </c>
      <c r="AK304" s="10">
        <f t="shared" si="79"/>
        <v>1.1801306188742144E-3</v>
      </c>
      <c r="AL304" s="10">
        <f t="shared" si="69"/>
        <v>3.6479056969731978E-3</v>
      </c>
    </row>
    <row r="305" spans="1:38" x14ac:dyDescent="0.25">
      <c r="A305" s="5" t="s">
        <v>50</v>
      </c>
      <c r="B305" s="5">
        <v>2014</v>
      </c>
      <c r="C305" s="6" t="str">
        <f t="shared" si="56"/>
        <v>NV-2014</v>
      </c>
      <c r="D305" s="7">
        <v>2710050</v>
      </c>
      <c r="E305" s="7">
        <v>177718.796</v>
      </c>
      <c r="F305" s="7">
        <v>364011.39700000006</v>
      </c>
      <c r="G305" s="7">
        <v>357628.20700000005</v>
      </c>
      <c r="H305" s="7">
        <v>389602.94300000003</v>
      </c>
      <c r="I305" s="7">
        <v>375260.69400000002</v>
      </c>
      <c r="J305" s="7">
        <v>370551.55900000001</v>
      </c>
      <c r="K305" s="7">
        <v>322749.14999999997</v>
      </c>
      <c r="L305" s="7">
        <v>217576.88200000001</v>
      </c>
      <c r="M305" s="7">
        <v>99077.526999999987</v>
      </c>
      <c r="N305" s="7">
        <v>35485.930999999997</v>
      </c>
      <c r="O305" s="20">
        <f t="shared" si="57"/>
        <v>352140.33999999997</v>
      </c>
      <c r="P305" s="5">
        <v>1060</v>
      </c>
      <c r="Q305" s="5">
        <v>120</v>
      </c>
      <c r="R305" s="5">
        <v>60</v>
      </c>
      <c r="S305" s="5">
        <v>60</v>
      </c>
      <c r="T305" s="5">
        <v>60</v>
      </c>
      <c r="U305" s="5">
        <v>60</v>
      </c>
      <c r="V305" s="5">
        <v>60</v>
      </c>
      <c r="W305" s="5">
        <v>77</v>
      </c>
      <c r="X305" s="5">
        <v>157</v>
      </c>
      <c r="Y305" s="5">
        <v>175</v>
      </c>
      <c r="Z305" s="5">
        <v>171</v>
      </c>
      <c r="AA305" s="31">
        <f t="shared" si="58"/>
        <v>503</v>
      </c>
      <c r="AB305" s="10">
        <f t="shared" si="70"/>
        <v>3.9113669489492816E-4</v>
      </c>
      <c r="AC305" s="10">
        <f t="shared" si="71"/>
        <v>6.7522402076142804E-4</v>
      </c>
      <c r="AD305" s="10">
        <f t="shared" si="72"/>
        <v>1.6483000393528884E-4</v>
      </c>
      <c r="AE305" s="10">
        <f t="shared" si="73"/>
        <v>1.6777200127281904E-4</v>
      </c>
      <c r="AF305" s="10">
        <f t="shared" si="74"/>
        <v>1.5400294345312477E-4</v>
      </c>
      <c r="AG305" s="10">
        <f t="shared" si="75"/>
        <v>1.598888478312093E-4</v>
      </c>
      <c r="AH305" s="10">
        <f t="shared" si="76"/>
        <v>1.61920786845212E-4</v>
      </c>
      <c r="AI305" s="10">
        <f t="shared" si="77"/>
        <v>2.3857537657341626E-4</v>
      </c>
      <c r="AJ305" s="10">
        <f t="shared" si="78"/>
        <v>7.215840146105228E-4</v>
      </c>
      <c r="AK305" s="10">
        <f t="shared" si="79"/>
        <v>1.7662935813890473E-3</v>
      </c>
      <c r="AL305" s="10">
        <f t="shared" si="69"/>
        <v>4.8188111508191802E-3</v>
      </c>
    </row>
    <row r="306" spans="1:38" x14ac:dyDescent="0.25">
      <c r="A306" s="5" t="s">
        <v>50</v>
      </c>
      <c r="B306" s="5">
        <v>2015</v>
      </c>
      <c r="C306" s="6" t="str">
        <f t="shared" si="56"/>
        <v>NV-2015</v>
      </c>
      <c r="D306" s="7">
        <v>2786021</v>
      </c>
      <c r="E306" s="7">
        <v>178956.17600000001</v>
      </c>
      <c r="F306" s="7">
        <v>369588.82399999996</v>
      </c>
      <c r="G306" s="7">
        <v>361493.36700000003</v>
      </c>
      <c r="H306" s="7">
        <v>398566.174</v>
      </c>
      <c r="I306" s="7">
        <v>381134.6129999999</v>
      </c>
      <c r="J306" s="7">
        <v>379622.386</v>
      </c>
      <c r="K306" s="7">
        <v>336347.73</v>
      </c>
      <c r="L306" s="7">
        <v>233707.88499999998</v>
      </c>
      <c r="M306" s="7">
        <v>106893.36899999999</v>
      </c>
      <c r="N306" s="7">
        <v>36376.643000000004</v>
      </c>
      <c r="O306" s="20">
        <f t="shared" si="57"/>
        <v>376977.89699999994</v>
      </c>
      <c r="P306" s="5">
        <v>1024</v>
      </c>
      <c r="Q306" s="5">
        <v>120</v>
      </c>
      <c r="R306" s="5">
        <v>60</v>
      </c>
      <c r="S306" s="5">
        <v>60</v>
      </c>
      <c r="T306" s="5">
        <v>60</v>
      </c>
      <c r="U306" s="5">
        <v>60</v>
      </c>
      <c r="V306" s="5">
        <v>60</v>
      </c>
      <c r="W306" s="5">
        <v>77</v>
      </c>
      <c r="X306" s="5">
        <v>125</v>
      </c>
      <c r="Y306" s="5">
        <v>167</v>
      </c>
      <c r="Z306" s="5">
        <v>175</v>
      </c>
      <c r="AA306" s="31">
        <f t="shared" si="58"/>
        <v>467</v>
      </c>
      <c r="AB306" s="10">
        <f t="shared" si="70"/>
        <v>3.675492754720801E-4</v>
      </c>
      <c r="AC306" s="10">
        <f t="shared" si="71"/>
        <v>6.7055523135451886E-4</v>
      </c>
      <c r="AD306" s="10">
        <f t="shared" si="72"/>
        <v>1.6234257126779354E-4</v>
      </c>
      <c r="AE306" s="10">
        <f t="shared" si="73"/>
        <v>1.6597814919243038E-4</v>
      </c>
      <c r="AF306" s="10">
        <f t="shared" si="74"/>
        <v>1.5053961904955838E-4</v>
      </c>
      <c r="AG306" s="10">
        <f t="shared" si="75"/>
        <v>1.5742469446090434E-4</v>
      </c>
      <c r="AH306" s="10">
        <f t="shared" si="76"/>
        <v>1.5805179623943464E-4</v>
      </c>
      <c r="AI306" s="10">
        <f t="shared" si="77"/>
        <v>2.289297448209328E-4</v>
      </c>
      <c r="AJ306" s="10">
        <f t="shared" si="78"/>
        <v>5.3485572384517541E-4</v>
      </c>
      <c r="AK306" s="10">
        <f t="shared" si="79"/>
        <v>1.5623045803711175E-3</v>
      </c>
      <c r="AL306" s="10">
        <f t="shared" si="69"/>
        <v>4.8107792684443139E-3</v>
      </c>
    </row>
    <row r="307" spans="1:38" x14ac:dyDescent="0.25">
      <c r="A307" s="5" t="s">
        <v>50</v>
      </c>
      <c r="B307" s="5">
        <v>2016</v>
      </c>
      <c r="C307" s="6" t="str">
        <f t="shared" si="56"/>
        <v>NV-2016</v>
      </c>
      <c r="D307" s="7">
        <v>2821018</v>
      </c>
      <c r="E307" s="7">
        <v>178087.73399999997</v>
      </c>
      <c r="F307" s="7">
        <v>369655.51399999997</v>
      </c>
      <c r="G307" s="7">
        <v>359585.58800000005</v>
      </c>
      <c r="H307" s="7">
        <v>404298.51899999991</v>
      </c>
      <c r="I307" s="7">
        <v>381004.59799999988</v>
      </c>
      <c r="J307" s="7">
        <v>381829.94000000012</v>
      </c>
      <c r="K307" s="7">
        <v>342591.81699999998</v>
      </c>
      <c r="L307" s="7">
        <v>250033.47399999999</v>
      </c>
      <c r="M307" s="7">
        <v>114462.568</v>
      </c>
      <c r="N307" s="7">
        <v>37416.021999999997</v>
      </c>
      <c r="O307" s="20">
        <f t="shared" si="57"/>
        <v>401912.06400000001</v>
      </c>
      <c r="P307" s="5">
        <v>954</v>
      </c>
      <c r="Q307" s="5">
        <v>120</v>
      </c>
      <c r="R307" s="5">
        <v>60</v>
      </c>
      <c r="S307" s="5">
        <v>60</v>
      </c>
      <c r="T307" s="5">
        <v>60</v>
      </c>
      <c r="U307" s="5">
        <v>60</v>
      </c>
      <c r="V307" s="5">
        <v>67</v>
      </c>
      <c r="W307" s="5">
        <v>80</v>
      </c>
      <c r="X307" s="5">
        <v>112</v>
      </c>
      <c r="Y307" s="5">
        <v>154</v>
      </c>
      <c r="Z307" s="5">
        <v>121</v>
      </c>
      <c r="AA307" s="31">
        <f t="shared" si="58"/>
        <v>387</v>
      </c>
      <c r="AB307" s="10">
        <f t="shared" si="70"/>
        <v>3.3817579327746224E-4</v>
      </c>
      <c r="AC307" s="10">
        <f t="shared" si="71"/>
        <v>6.7382518326613119E-4</v>
      </c>
      <c r="AD307" s="10">
        <f t="shared" si="72"/>
        <v>1.6231328284744593E-4</v>
      </c>
      <c r="AE307" s="10">
        <f t="shared" si="73"/>
        <v>1.6685874518419241E-4</v>
      </c>
      <c r="AF307" s="10">
        <f t="shared" si="74"/>
        <v>1.4840519363861437E-4</v>
      </c>
      <c r="AG307" s="10">
        <f t="shared" si="75"/>
        <v>1.5747841447309784E-4</v>
      </c>
      <c r="AH307" s="10">
        <f t="shared" si="76"/>
        <v>1.7547078681153181E-4</v>
      </c>
      <c r="AI307" s="10">
        <f t="shared" si="77"/>
        <v>2.3351404216406024E-4</v>
      </c>
      <c r="AJ307" s="10">
        <f t="shared" si="78"/>
        <v>4.4794002262273092E-4</v>
      </c>
      <c r="AK307" s="10">
        <f t="shared" si="79"/>
        <v>1.3454180059982578E-3</v>
      </c>
      <c r="AL307" s="10">
        <f t="shared" si="69"/>
        <v>3.2339087249841796E-3</v>
      </c>
    </row>
    <row r="308" spans="1:38" x14ac:dyDescent="0.25">
      <c r="A308" s="5" t="s">
        <v>50</v>
      </c>
      <c r="B308" s="5">
        <v>2017</v>
      </c>
      <c r="C308" s="6" t="str">
        <f t="shared" si="56"/>
        <v>NV-2017</v>
      </c>
      <c r="D308" s="7">
        <v>2818761</v>
      </c>
      <c r="E308" s="7">
        <v>177619</v>
      </c>
      <c r="F308" s="7">
        <v>369015</v>
      </c>
      <c r="G308" s="7">
        <v>354604</v>
      </c>
      <c r="H308" s="7">
        <v>409754</v>
      </c>
      <c r="I308" s="7">
        <v>380064</v>
      </c>
      <c r="J308" s="7">
        <v>378316</v>
      </c>
      <c r="K308" s="7">
        <v>342327</v>
      </c>
      <c r="L308" s="7">
        <v>254183</v>
      </c>
      <c r="M308" s="7">
        <v>114725</v>
      </c>
      <c r="N308" s="7">
        <v>38154</v>
      </c>
      <c r="O308" s="20">
        <f t="shared" si="57"/>
        <v>407062</v>
      </c>
      <c r="P308" s="5">
        <v>1017</v>
      </c>
      <c r="Q308" s="5">
        <v>120</v>
      </c>
      <c r="R308" s="5">
        <v>60</v>
      </c>
      <c r="S308" s="5">
        <v>60</v>
      </c>
      <c r="T308" s="5">
        <v>60</v>
      </c>
      <c r="U308" s="5">
        <v>60</v>
      </c>
      <c r="V308" s="5">
        <v>60</v>
      </c>
      <c r="W308" s="5">
        <v>89</v>
      </c>
      <c r="X308" s="5">
        <v>159</v>
      </c>
      <c r="Y308" s="5">
        <v>135</v>
      </c>
      <c r="Z308" s="5">
        <v>154</v>
      </c>
      <c r="AA308" s="31">
        <f t="shared" si="58"/>
        <v>448</v>
      </c>
      <c r="AB308" s="10">
        <f t="shared" si="70"/>
        <v>3.6079681817649669E-4</v>
      </c>
      <c r="AC308" s="10">
        <f t="shared" si="71"/>
        <v>6.7560339828509337E-4</v>
      </c>
      <c r="AD308" s="10">
        <f t="shared" si="72"/>
        <v>1.6259501646274542E-4</v>
      </c>
      <c r="AE308" s="10">
        <f t="shared" si="73"/>
        <v>1.6920282907130206E-4</v>
      </c>
      <c r="AF308" s="10">
        <f t="shared" si="74"/>
        <v>1.4642932100723848E-4</v>
      </c>
      <c r="AG308" s="10">
        <f t="shared" si="75"/>
        <v>1.5786814852235414E-4</v>
      </c>
      <c r="AH308" s="10">
        <f t="shared" si="76"/>
        <v>1.5859757451442709E-4</v>
      </c>
      <c r="AI308" s="10">
        <f t="shared" si="77"/>
        <v>2.5998533565859544E-4</v>
      </c>
      <c r="AJ308" s="10">
        <f t="shared" si="78"/>
        <v>6.2553357226879849E-4</v>
      </c>
      <c r="AK308" s="10">
        <f t="shared" si="79"/>
        <v>1.1767269557637829E-3</v>
      </c>
      <c r="AL308" s="10">
        <f t="shared" si="69"/>
        <v>4.0362740472820674E-3</v>
      </c>
    </row>
    <row r="309" spans="1:38" x14ac:dyDescent="0.25">
      <c r="A309" s="5" t="s">
        <v>51</v>
      </c>
      <c r="B309" s="5">
        <v>2009</v>
      </c>
      <c r="C309" s="6" t="str">
        <f t="shared" si="56"/>
        <v>NY-2009</v>
      </c>
      <c r="D309" s="7">
        <v>19423896</v>
      </c>
      <c r="E309" s="7">
        <v>1218885.2499999998</v>
      </c>
      <c r="F309" s="7">
        <v>2458883.1009999993</v>
      </c>
      <c r="G309" s="7">
        <v>2697088.4880000013</v>
      </c>
      <c r="H309" s="7">
        <v>2607132.2549999999</v>
      </c>
      <c r="I309" s="7">
        <v>2835916.2369999993</v>
      </c>
      <c r="J309" s="7">
        <v>2882213.9930000002</v>
      </c>
      <c r="K309" s="7">
        <v>2162934.6440000003</v>
      </c>
      <c r="L309" s="7">
        <v>1304993.3239999998</v>
      </c>
      <c r="M309" s="7">
        <v>891487.5429999996</v>
      </c>
      <c r="N309" s="7">
        <v>365830.23300000001</v>
      </c>
      <c r="O309" s="20">
        <f t="shared" si="57"/>
        <v>2562311.0999999996</v>
      </c>
      <c r="P309" s="5">
        <v>4799</v>
      </c>
      <c r="Q309" s="5">
        <v>120</v>
      </c>
      <c r="R309" s="5">
        <v>60</v>
      </c>
      <c r="S309" s="5">
        <v>60</v>
      </c>
      <c r="T309" s="5">
        <v>65</v>
      </c>
      <c r="U309" s="5">
        <v>75</v>
      </c>
      <c r="V309" s="5">
        <v>195</v>
      </c>
      <c r="W309" s="5">
        <v>286</v>
      </c>
      <c r="X309" s="5">
        <v>534</v>
      </c>
      <c r="Y309" s="5">
        <v>1254</v>
      </c>
      <c r="Z309" s="5">
        <v>2090</v>
      </c>
      <c r="AA309" s="31">
        <f t="shared" si="58"/>
        <v>3878</v>
      </c>
      <c r="AB309" s="10">
        <f t="shared" si="70"/>
        <v>2.4706680884205724E-4</v>
      </c>
      <c r="AC309" s="10">
        <f t="shared" si="71"/>
        <v>9.8450612967873732E-5</v>
      </c>
      <c r="AD309" s="10">
        <f t="shared" si="72"/>
        <v>2.4401322688174439E-5</v>
      </c>
      <c r="AE309" s="10">
        <f t="shared" si="73"/>
        <v>2.2246211152119962E-5</v>
      </c>
      <c r="AF309" s="10">
        <f t="shared" si="74"/>
        <v>2.4931608235578367E-5</v>
      </c>
      <c r="AG309" s="10">
        <f t="shared" si="75"/>
        <v>2.6446479279423095E-5</v>
      </c>
      <c r="AH309" s="10">
        <f t="shared" si="76"/>
        <v>6.765632269970038E-5</v>
      </c>
      <c r="AI309" s="10">
        <f t="shared" si="77"/>
        <v>1.3222775861183162E-4</v>
      </c>
      <c r="AJ309" s="10">
        <f t="shared" si="78"/>
        <v>4.0919749563408502E-4</v>
      </c>
      <c r="AK309" s="10">
        <f t="shared" si="79"/>
        <v>1.4066377145103871E-3</v>
      </c>
      <c r="AL309" s="10">
        <f t="shared" si="69"/>
        <v>5.7130324709931775E-3</v>
      </c>
    </row>
    <row r="310" spans="1:38" x14ac:dyDescent="0.25">
      <c r="A310" s="5" t="s">
        <v>51</v>
      </c>
      <c r="B310" s="5">
        <v>2010</v>
      </c>
      <c r="C310" s="6" t="str">
        <f t="shared" si="56"/>
        <v>NY-2010</v>
      </c>
      <c r="D310" s="7">
        <v>19229752</v>
      </c>
      <c r="E310" s="7">
        <v>1160340.3079999997</v>
      </c>
      <c r="F310" s="7">
        <v>2408401.919999999</v>
      </c>
      <c r="G310" s="7">
        <v>2752967.0009999992</v>
      </c>
      <c r="H310" s="7">
        <v>2606551.7590000001</v>
      </c>
      <c r="I310" s="7">
        <v>2726523.8130000001</v>
      </c>
      <c r="J310" s="7">
        <v>2837319.5559999989</v>
      </c>
      <c r="K310" s="7">
        <v>2192211.06</v>
      </c>
      <c r="L310" s="7">
        <v>1306542.328</v>
      </c>
      <c r="M310" s="7">
        <v>883289.32199999993</v>
      </c>
      <c r="N310" s="7">
        <v>366708.0610000001</v>
      </c>
      <c r="O310" s="20">
        <f t="shared" si="57"/>
        <v>2556539.7110000001</v>
      </c>
      <c r="P310" s="5">
        <v>4952</v>
      </c>
      <c r="Q310" s="5">
        <v>120</v>
      </c>
      <c r="R310" s="5">
        <v>60</v>
      </c>
      <c r="S310" s="5">
        <v>60</v>
      </c>
      <c r="T310" s="5">
        <v>60</v>
      </c>
      <c r="U310" s="5">
        <v>60</v>
      </c>
      <c r="V310" s="5">
        <v>141</v>
      </c>
      <c r="W310" s="5">
        <v>326</v>
      </c>
      <c r="X310" s="5">
        <v>523</v>
      </c>
      <c r="Y310" s="5">
        <v>1269</v>
      </c>
      <c r="Z310" s="5">
        <v>2273</v>
      </c>
      <c r="AA310" s="31">
        <f t="shared" si="58"/>
        <v>4065</v>
      </c>
      <c r="AB310" s="10">
        <f t="shared" si="70"/>
        <v>2.575176216521149E-4</v>
      </c>
      <c r="AC310" s="10">
        <f t="shared" si="71"/>
        <v>1.0341793624909567E-4</v>
      </c>
      <c r="AD310" s="10">
        <f t="shared" si="72"/>
        <v>2.4912785321147736E-5</v>
      </c>
      <c r="AE310" s="10">
        <f t="shared" si="73"/>
        <v>2.1794667345524065E-5</v>
      </c>
      <c r="AF310" s="10">
        <f t="shared" si="74"/>
        <v>2.3018917538402887E-5</v>
      </c>
      <c r="AG310" s="10">
        <f t="shared" si="75"/>
        <v>2.200604290119215E-5</v>
      </c>
      <c r="AH310" s="10">
        <f t="shared" si="76"/>
        <v>4.9694790176817169E-5</v>
      </c>
      <c r="AI310" s="10">
        <f t="shared" si="77"/>
        <v>1.4870830913516145E-4</v>
      </c>
      <c r="AJ310" s="10">
        <f t="shared" si="78"/>
        <v>4.002931927973481E-4</v>
      </c>
      <c r="AK310" s="10">
        <f t="shared" si="79"/>
        <v>1.4366753547146358E-3</v>
      </c>
      <c r="AL310" s="10">
        <f t="shared" si="69"/>
        <v>6.1983911501743601E-3</v>
      </c>
    </row>
    <row r="311" spans="1:38" x14ac:dyDescent="0.25">
      <c r="A311" s="5" t="s">
        <v>51</v>
      </c>
      <c r="B311" s="5">
        <v>2011</v>
      </c>
      <c r="C311" s="6" t="str">
        <f t="shared" si="56"/>
        <v>NY-2011</v>
      </c>
      <c r="D311" s="7">
        <v>19219373</v>
      </c>
      <c r="E311" s="7">
        <v>1153971.1410000003</v>
      </c>
      <c r="F311" s="7">
        <v>2374972.1100000003</v>
      </c>
      <c r="G311" s="7">
        <v>2738510.0499999993</v>
      </c>
      <c r="H311" s="7">
        <v>2623421.7389999996</v>
      </c>
      <c r="I311" s="7">
        <v>2660881.1830000011</v>
      </c>
      <c r="J311" s="7">
        <v>2834787.0279999999</v>
      </c>
      <c r="K311" s="7">
        <v>2244459.3060000008</v>
      </c>
      <c r="L311" s="7">
        <v>1330835.4979999999</v>
      </c>
      <c r="M311" s="7">
        <v>873209.6889999999</v>
      </c>
      <c r="N311" s="7">
        <v>376048.65199999994</v>
      </c>
      <c r="O311" s="20">
        <f t="shared" si="57"/>
        <v>2580093.8389999997</v>
      </c>
      <c r="P311" s="5">
        <v>5212</v>
      </c>
      <c r="Q311" s="5">
        <v>120</v>
      </c>
      <c r="R311" s="5">
        <v>60</v>
      </c>
      <c r="S311" s="5">
        <v>60</v>
      </c>
      <c r="T311" s="5">
        <v>60</v>
      </c>
      <c r="U311" s="5">
        <v>65</v>
      </c>
      <c r="V311" s="5">
        <v>158</v>
      </c>
      <c r="W311" s="5">
        <v>333</v>
      </c>
      <c r="X311" s="5">
        <v>530</v>
      </c>
      <c r="Y311" s="5">
        <v>1268</v>
      </c>
      <c r="Z311" s="5">
        <v>2498</v>
      </c>
      <c r="AA311" s="31">
        <f t="shared" si="58"/>
        <v>4296</v>
      </c>
      <c r="AB311" s="10">
        <f t="shared" si="70"/>
        <v>2.7118470514100537E-4</v>
      </c>
      <c r="AC311" s="10">
        <f t="shared" si="71"/>
        <v>1.039887357113725E-4</v>
      </c>
      <c r="AD311" s="10">
        <f t="shared" si="72"/>
        <v>2.526345456747279E-5</v>
      </c>
      <c r="AE311" s="10">
        <f t="shared" si="73"/>
        <v>2.1909724231247578E-5</v>
      </c>
      <c r="AF311" s="10">
        <f t="shared" si="74"/>
        <v>2.2870893805610874E-5</v>
      </c>
      <c r="AG311" s="10">
        <f t="shared" si="75"/>
        <v>2.4427997918612804E-5</v>
      </c>
      <c r="AH311" s="10">
        <f t="shared" si="76"/>
        <v>5.5736109428817383E-5</v>
      </c>
      <c r="AI311" s="10">
        <f t="shared" si="77"/>
        <v>1.4836535423467371E-4</v>
      </c>
      <c r="AJ311" s="10">
        <f t="shared" si="78"/>
        <v>3.9824606481904954E-4</v>
      </c>
      <c r="AK311" s="10">
        <f t="shared" si="79"/>
        <v>1.4521139835863642E-3</v>
      </c>
      <c r="AL311" s="10">
        <f t="shared" si="69"/>
        <v>6.6427574908578596E-3</v>
      </c>
    </row>
    <row r="312" spans="1:38" x14ac:dyDescent="0.25">
      <c r="A312" s="5" t="s">
        <v>51</v>
      </c>
      <c r="B312" s="5">
        <v>2012</v>
      </c>
      <c r="C312" s="6" t="str">
        <f t="shared" si="56"/>
        <v>NY-2012</v>
      </c>
      <c r="D312" s="7">
        <v>19158450</v>
      </c>
      <c r="E312" s="7">
        <v>1146866.3539999998</v>
      </c>
      <c r="F312" s="7">
        <v>2339877.3530000001</v>
      </c>
      <c r="G312" s="7">
        <v>2737009.5680000004</v>
      </c>
      <c r="H312" s="7">
        <v>2647514.6919999993</v>
      </c>
      <c r="I312" s="7">
        <v>2589442.7719999999</v>
      </c>
      <c r="J312" s="7">
        <v>2814410.6380000012</v>
      </c>
      <c r="K312" s="7">
        <v>2275178.6430000006</v>
      </c>
      <c r="L312" s="7">
        <v>1357349.8229999999</v>
      </c>
      <c r="M312" s="7">
        <v>856409.27199999965</v>
      </c>
      <c r="N312" s="7">
        <v>384980.28500000021</v>
      </c>
      <c r="O312" s="20">
        <f t="shared" si="57"/>
        <v>2598739.38</v>
      </c>
      <c r="P312" s="5">
        <v>4727</v>
      </c>
      <c r="Q312" s="5">
        <v>120</v>
      </c>
      <c r="R312" s="5">
        <v>60</v>
      </c>
      <c r="S312" s="5">
        <v>60</v>
      </c>
      <c r="T312" s="5">
        <v>60</v>
      </c>
      <c r="U312" s="5">
        <v>60</v>
      </c>
      <c r="V312" s="5">
        <v>131</v>
      </c>
      <c r="W312" s="5">
        <v>307</v>
      </c>
      <c r="X312" s="5">
        <v>509</v>
      </c>
      <c r="Y312" s="5">
        <v>1152</v>
      </c>
      <c r="Z312" s="5">
        <v>2208</v>
      </c>
      <c r="AA312" s="31">
        <f t="shared" si="58"/>
        <v>3869</v>
      </c>
      <c r="AB312" s="10">
        <f t="shared" si="70"/>
        <v>2.4673185983208453E-4</v>
      </c>
      <c r="AC312" s="10">
        <f t="shared" si="71"/>
        <v>1.0463294138978639E-4</v>
      </c>
      <c r="AD312" s="10">
        <f t="shared" si="72"/>
        <v>2.5642369640901431E-5</v>
      </c>
      <c r="AE312" s="10">
        <f t="shared" si="73"/>
        <v>2.1921735569175762E-5</v>
      </c>
      <c r="AF312" s="10">
        <f t="shared" si="74"/>
        <v>2.2662763753984868E-5</v>
      </c>
      <c r="AG312" s="10">
        <f t="shared" si="75"/>
        <v>2.3171008314525516E-5</v>
      </c>
      <c r="AH312" s="10">
        <f t="shared" si="76"/>
        <v>4.6546157206502127E-5</v>
      </c>
      <c r="AI312" s="10">
        <f t="shared" si="77"/>
        <v>1.349344592981923E-4</v>
      </c>
      <c r="AJ312" s="10">
        <f t="shared" si="78"/>
        <v>3.749954443394804E-4</v>
      </c>
      <c r="AK312" s="10">
        <f t="shared" si="79"/>
        <v>1.345151246797805E-3</v>
      </c>
      <c r="AL312" s="10">
        <f t="shared" si="69"/>
        <v>5.7353586301179E-3</v>
      </c>
    </row>
    <row r="313" spans="1:38" x14ac:dyDescent="0.25">
      <c r="A313" s="5" t="s">
        <v>51</v>
      </c>
      <c r="B313" s="5">
        <v>2013</v>
      </c>
      <c r="C313" s="6" t="str">
        <f t="shared" si="56"/>
        <v>NY-2013</v>
      </c>
      <c r="D313" s="7">
        <v>19427961</v>
      </c>
      <c r="E313" s="7">
        <v>1165089.23</v>
      </c>
      <c r="F313" s="7">
        <v>2350926.5549999997</v>
      </c>
      <c r="G313" s="7">
        <v>2747594.8950000005</v>
      </c>
      <c r="H313" s="7">
        <v>2711324.8860000004</v>
      </c>
      <c r="I313" s="7">
        <v>2567450.9949999992</v>
      </c>
      <c r="J313" s="7">
        <v>2842429.2109999992</v>
      </c>
      <c r="K313" s="7">
        <v>2358721.1319999998</v>
      </c>
      <c r="L313" s="7">
        <v>1421781.4200000004</v>
      </c>
      <c r="M313" s="7">
        <v>866502.95899999992</v>
      </c>
      <c r="N313" s="7">
        <v>399894.11800000007</v>
      </c>
      <c r="O313" s="20">
        <f t="shared" si="57"/>
        <v>2688178.4970000004</v>
      </c>
      <c r="P313" s="5">
        <v>5202</v>
      </c>
      <c r="Q313" s="5">
        <v>120</v>
      </c>
      <c r="R313" s="5">
        <v>60</v>
      </c>
      <c r="S313" s="5">
        <v>60</v>
      </c>
      <c r="T313" s="5">
        <v>60</v>
      </c>
      <c r="U313" s="5">
        <v>60</v>
      </c>
      <c r="V313" s="5">
        <v>150</v>
      </c>
      <c r="W313" s="5">
        <v>350</v>
      </c>
      <c r="X313" s="5">
        <v>636</v>
      </c>
      <c r="Y313" s="5">
        <v>1216</v>
      </c>
      <c r="Z313" s="5">
        <v>2430</v>
      </c>
      <c r="AA313" s="31">
        <f t="shared" si="58"/>
        <v>4282</v>
      </c>
      <c r="AB313" s="10">
        <f t="shared" si="70"/>
        <v>2.6775841273307064E-4</v>
      </c>
      <c r="AC313" s="10">
        <f t="shared" si="71"/>
        <v>1.0299640311669519E-4</v>
      </c>
      <c r="AD313" s="10">
        <f t="shared" si="72"/>
        <v>2.5521852170324396E-5</v>
      </c>
      <c r="AE313" s="10">
        <f t="shared" si="73"/>
        <v>2.1837280346235316E-5</v>
      </c>
      <c r="AF313" s="10">
        <f t="shared" si="74"/>
        <v>2.2129402606752008E-5</v>
      </c>
      <c r="AG313" s="10">
        <f t="shared" si="75"/>
        <v>2.3369482072626676E-5</v>
      </c>
      <c r="AH313" s="10">
        <f t="shared" si="76"/>
        <v>5.2771762765282123E-5</v>
      </c>
      <c r="AI313" s="10">
        <f t="shared" si="77"/>
        <v>1.4838549383887066E-4</v>
      </c>
      <c r="AJ313" s="10">
        <f t="shared" si="78"/>
        <v>4.4732614384565512E-4</v>
      </c>
      <c r="AK313" s="10">
        <f t="shared" si="79"/>
        <v>1.4033420052060089E-3</v>
      </c>
      <c r="AL313" s="10">
        <f t="shared" si="69"/>
        <v>6.0766085086552827E-3</v>
      </c>
    </row>
    <row r="314" spans="1:38" x14ac:dyDescent="0.25">
      <c r="A314" s="5" t="s">
        <v>51</v>
      </c>
      <c r="B314" s="5">
        <v>2014</v>
      </c>
      <c r="C314" s="6" t="str">
        <f t="shared" si="56"/>
        <v>NY-2014</v>
      </c>
      <c r="D314" s="7">
        <v>19503160</v>
      </c>
      <c r="E314" s="7">
        <v>1166343.5849999997</v>
      </c>
      <c r="F314" s="7">
        <v>2336714.7709999997</v>
      </c>
      <c r="G314" s="7">
        <v>2729728.3850000002</v>
      </c>
      <c r="H314" s="7">
        <v>2752112.8479999988</v>
      </c>
      <c r="I314" s="7">
        <v>2543783.4970000014</v>
      </c>
      <c r="J314" s="7">
        <v>2826453.5100000007</v>
      </c>
      <c r="K314" s="7">
        <v>2402138.2779999999</v>
      </c>
      <c r="L314" s="7">
        <v>1470911.2529999998</v>
      </c>
      <c r="M314" s="7">
        <v>857353.13500000013</v>
      </c>
      <c r="N314" s="7">
        <v>409762.80599999987</v>
      </c>
      <c r="O314" s="20">
        <f t="shared" si="57"/>
        <v>2738027.1939999997</v>
      </c>
      <c r="P314" s="5">
        <v>5021</v>
      </c>
      <c r="Q314" s="5">
        <v>120</v>
      </c>
      <c r="R314" s="5">
        <v>60</v>
      </c>
      <c r="S314" s="5">
        <v>60</v>
      </c>
      <c r="T314" s="5">
        <v>60</v>
      </c>
      <c r="U314" s="5">
        <v>72</v>
      </c>
      <c r="V314" s="5">
        <v>165</v>
      </c>
      <c r="W314" s="5">
        <v>394</v>
      </c>
      <c r="X314" s="5">
        <v>615</v>
      </c>
      <c r="Y314" s="5">
        <v>1171</v>
      </c>
      <c r="Z314" s="5">
        <v>2244</v>
      </c>
      <c r="AA314" s="31">
        <f t="shared" si="58"/>
        <v>4030</v>
      </c>
      <c r="AB314" s="10">
        <f t="shared" si="70"/>
        <v>2.5744546012030869E-4</v>
      </c>
      <c r="AC314" s="10">
        <f t="shared" si="71"/>
        <v>1.0288563468199641E-4</v>
      </c>
      <c r="AD314" s="10">
        <f t="shared" si="72"/>
        <v>2.5677074816590872E-5</v>
      </c>
      <c r="AE314" s="10">
        <f t="shared" si="73"/>
        <v>2.198020884777516E-5</v>
      </c>
      <c r="AF314" s="10">
        <f t="shared" si="74"/>
        <v>2.1801431595947414E-5</v>
      </c>
      <c r="AG314" s="10">
        <f t="shared" si="75"/>
        <v>2.8304295583689746E-5</v>
      </c>
      <c r="AH314" s="10">
        <f t="shared" si="76"/>
        <v>5.8377043675485734E-5</v>
      </c>
      <c r="AI314" s="10">
        <f t="shared" si="77"/>
        <v>1.6402053270973271E-4</v>
      </c>
      <c r="AJ314" s="10">
        <f t="shared" si="78"/>
        <v>4.1810816168934436E-4</v>
      </c>
      <c r="AK314" s="10">
        <f t="shared" si="79"/>
        <v>1.3658315951687746E-3</v>
      </c>
      <c r="AL314" s="10">
        <f t="shared" si="69"/>
        <v>5.4763389139813748E-3</v>
      </c>
    </row>
    <row r="315" spans="1:38" x14ac:dyDescent="0.25">
      <c r="A315" s="5" t="s">
        <v>51</v>
      </c>
      <c r="B315" s="5">
        <v>2015</v>
      </c>
      <c r="C315" s="6" t="str">
        <f t="shared" si="56"/>
        <v>NY-2015</v>
      </c>
      <c r="D315" s="7">
        <v>19540557</v>
      </c>
      <c r="E315" s="7">
        <v>1171359.1710000001</v>
      </c>
      <c r="F315" s="7">
        <v>2315784.3340000003</v>
      </c>
      <c r="G315" s="7">
        <v>2707201.236</v>
      </c>
      <c r="H315" s="7">
        <v>2789845.6220000004</v>
      </c>
      <c r="I315" s="7">
        <v>2519397.9450000003</v>
      </c>
      <c r="J315" s="7">
        <v>2800220.6159999999</v>
      </c>
      <c r="K315" s="7">
        <v>2444596.1240000003</v>
      </c>
      <c r="L315" s="7">
        <v>1524700.9129999999</v>
      </c>
      <c r="M315" s="7">
        <v>854353.20699999982</v>
      </c>
      <c r="N315" s="7">
        <v>414236.19699999981</v>
      </c>
      <c r="O315" s="20">
        <f t="shared" si="57"/>
        <v>2793290.3169999993</v>
      </c>
      <c r="P315" s="5">
        <v>5188</v>
      </c>
      <c r="Q315" s="5">
        <v>120</v>
      </c>
      <c r="R315" s="5">
        <v>60</v>
      </c>
      <c r="S315" s="5">
        <v>60</v>
      </c>
      <c r="T315" s="5">
        <v>60</v>
      </c>
      <c r="U315" s="5">
        <v>60</v>
      </c>
      <c r="V315" s="5">
        <v>141</v>
      </c>
      <c r="W315" s="5">
        <v>329</v>
      </c>
      <c r="X315" s="5">
        <v>620</v>
      </c>
      <c r="Y315" s="5">
        <v>1214</v>
      </c>
      <c r="Z315" s="5">
        <v>2464</v>
      </c>
      <c r="AA315" s="31">
        <f t="shared" si="58"/>
        <v>4298</v>
      </c>
      <c r="AB315" s="10">
        <f t="shared" si="70"/>
        <v>2.6549908480090923E-4</v>
      </c>
      <c r="AC315" s="10">
        <f t="shared" si="71"/>
        <v>1.0244509367485883E-4</v>
      </c>
      <c r="AD315" s="10">
        <f t="shared" si="72"/>
        <v>2.590914841209043E-5</v>
      </c>
      <c r="AE315" s="10">
        <f t="shared" si="73"/>
        <v>2.2163110448579893E-5</v>
      </c>
      <c r="AF315" s="10">
        <f t="shared" si="74"/>
        <v>2.1506566358674304E-5</v>
      </c>
      <c r="AG315" s="10">
        <f t="shared" si="75"/>
        <v>2.3815213519196544E-5</v>
      </c>
      <c r="AH315" s="10">
        <f t="shared" si="76"/>
        <v>5.0353175458515376E-5</v>
      </c>
      <c r="AI315" s="10">
        <f t="shared" si="77"/>
        <v>1.3458255814529794E-4</v>
      </c>
      <c r="AJ315" s="10">
        <f t="shared" si="78"/>
        <v>4.0663712778927157E-4</v>
      </c>
      <c r="AK315" s="10">
        <f t="shared" si="79"/>
        <v>1.4209579715430275E-3</v>
      </c>
      <c r="AL315" s="10">
        <f t="shared" si="69"/>
        <v>5.9482971740395761E-3</v>
      </c>
    </row>
    <row r="316" spans="1:38" x14ac:dyDescent="0.25">
      <c r="A316" s="5" t="s">
        <v>51</v>
      </c>
      <c r="B316" s="5">
        <v>2016</v>
      </c>
      <c r="C316" s="6" t="str">
        <f t="shared" si="56"/>
        <v>NY-2016</v>
      </c>
      <c r="D316" s="7">
        <v>19651526</v>
      </c>
      <c r="E316" s="7">
        <v>1169454.7979999997</v>
      </c>
      <c r="F316" s="7">
        <v>2314891.3410000005</v>
      </c>
      <c r="G316" s="7">
        <v>2691833.1459999997</v>
      </c>
      <c r="H316" s="7">
        <v>2827994.8609999996</v>
      </c>
      <c r="I316" s="7">
        <v>2500141.2679999992</v>
      </c>
      <c r="J316" s="7">
        <v>2771845.483</v>
      </c>
      <c r="K316" s="7">
        <v>2489961.8029999994</v>
      </c>
      <c r="L316" s="7">
        <v>1594041.6059999994</v>
      </c>
      <c r="M316" s="7">
        <v>865857.86</v>
      </c>
      <c r="N316" s="7">
        <v>424766.72799999994</v>
      </c>
      <c r="O316" s="20">
        <f t="shared" si="57"/>
        <v>2884666.1939999997</v>
      </c>
      <c r="P316" s="5">
        <v>4822</v>
      </c>
      <c r="Q316" s="5">
        <v>120</v>
      </c>
      <c r="R316" s="5">
        <v>60</v>
      </c>
      <c r="S316" s="5">
        <v>60</v>
      </c>
      <c r="T316" s="5">
        <v>60</v>
      </c>
      <c r="U316" s="5">
        <v>68</v>
      </c>
      <c r="V316" s="5">
        <v>115</v>
      </c>
      <c r="W316" s="5">
        <v>376</v>
      </c>
      <c r="X316" s="5">
        <v>695</v>
      </c>
      <c r="Y316" s="5">
        <v>1127</v>
      </c>
      <c r="Z316" s="5">
        <v>2081</v>
      </c>
      <c r="AA316" s="31">
        <f t="shared" si="58"/>
        <v>3903</v>
      </c>
      <c r="AB316" s="10">
        <f t="shared" si="70"/>
        <v>2.4537534642347876E-4</v>
      </c>
      <c r="AC316" s="10">
        <f t="shared" si="71"/>
        <v>1.0261191813931062E-4</v>
      </c>
      <c r="AD316" s="10">
        <f t="shared" si="72"/>
        <v>2.5919143130960457E-5</v>
      </c>
      <c r="AE316" s="10">
        <f t="shared" si="73"/>
        <v>2.2289643059473644E-5</v>
      </c>
      <c r="AF316" s="10">
        <f t="shared" si="74"/>
        <v>2.1216445909234631E-5</v>
      </c>
      <c r="AG316" s="10">
        <f t="shared" si="75"/>
        <v>2.7198463091006432E-5</v>
      </c>
      <c r="AH316" s="10">
        <f t="shared" si="76"/>
        <v>4.1488604146698028E-5</v>
      </c>
      <c r="AI316" s="10">
        <f t="shared" si="77"/>
        <v>1.5100633252565604E-4</v>
      </c>
      <c r="AJ316" s="10">
        <f t="shared" si="78"/>
        <v>4.3599865736503257E-4</v>
      </c>
      <c r="AK316" s="10">
        <f t="shared" si="79"/>
        <v>1.3015993179296196E-3</v>
      </c>
      <c r="AL316" s="10">
        <f t="shared" si="69"/>
        <v>4.899159615910407E-3</v>
      </c>
    </row>
    <row r="317" spans="1:38" x14ac:dyDescent="0.25">
      <c r="A317" s="5" t="s">
        <v>51</v>
      </c>
      <c r="B317" s="5">
        <v>2017</v>
      </c>
      <c r="C317" s="6" t="str">
        <f t="shared" si="56"/>
        <v>NY-2017</v>
      </c>
      <c r="D317" s="7">
        <v>19683115</v>
      </c>
      <c r="E317" s="7">
        <v>1173210</v>
      </c>
      <c r="F317" s="7">
        <v>2291845</v>
      </c>
      <c r="G317" s="7">
        <v>2653520</v>
      </c>
      <c r="H317" s="7">
        <v>2871094</v>
      </c>
      <c r="I317" s="7">
        <v>2474240</v>
      </c>
      <c r="J317" s="7">
        <v>2725042</v>
      </c>
      <c r="K317" s="7">
        <v>2516354</v>
      </c>
      <c r="L317" s="7">
        <v>1657882</v>
      </c>
      <c r="M317" s="7">
        <v>886199</v>
      </c>
      <c r="N317" s="7">
        <v>433729</v>
      </c>
      <c r="O317" s="20">
        <f t="shared" si="57"/>
        <v>2977810</v>
      </c>
      <c r="P317" s="5">
        <v>4832</v>
      </c>
      <c r="Q317" s="5">
        <v>120</v>
      </c>
      <c r="R317" s="5">
        <v>60</v>
      </c>
      <c r="S317" s="5">
        <v>60</v>
      </c>
      <c r="T317" s="5">
        <v>60</v>
      </c>
      <c r="U317" s="5">
        <v>60</v>
      </c>
      <c r="V317" s="5">
        <v>124</v>
      </c>
      <c r="W317" s="5">
        <v>333</v>
      </c>
      <c r="X317" s="5">
        <v>655</v>
      </c>
      <c r="Y317" s="5">
        <v>1134</v>
      </c>
      <c r="Z317" s="5">
        <v>2166</v>
      </c>
      <c r="AA317" s="31">
        <f t="shared" si="58"/>
        <v>3955</v>
      </c>
      <c r="AB317" s="10">
        <f t="shared" si="70"/>
        <v>2.4548959857217722E-4</v>
      </c>
      <c r="AC317" s="10">
        <f t="shared" si="71"/>
        <v>1.0228347866110927E-4</v>
      </c>
      <c r="AD317" s="10">
        <f t="shared" si="72"/>
        <v>2.6179780918866676E-5</v>
      </c>
      <c r="AE317" s="10">
        <f t="shared" si="73"/>
        <v>2.2611474569628269E-5</v>
      </c>
      <c r="AF317" s="10">
        <f t="shared" si="74"/>
        <v>2.0897957363987386E-5</v>
      </c>
      <c r="AG317" s="10">
        <f t="shared" si="75"/>
        <v>2.424987066735644E-5</v>
      </c>
      <c r="AH317" s="10">
        <f t="shared" si="76"/>
        <v>4.5503885811668226E-5</v>
      </c>
      <c r="AI317" s="10">
        <f t="shared" si="77"/>
        <v>1.3233432180050978E-4</v>
      </c>
      <c r="AJ317" s="10">
        <f t="shared" si="78"/>
        <v>3.9508240031558336E-4</v>
      </c>
      <c r="AK317" s="10">
        <f t="shared" si="79"/>
        <v>1.2796222970235804E-3</v>
      </c>
      <c r="AL317" s="10">
        <f t="shared" si="69"/>
        <v>4.9939017220430272E-3</v>
      </c>
    </row>
    <row r="318" spans="1:38" x14ac:dyDescent="0.25">
      <c r="A318" s="5" t="s">
        <v>52</v>
      </c>
      <c r="B318" s="5">
        <v>2009</v>
      </c>
      <c r="C318" s="6" t="str">
        <f t="shared" si="56"/>
        <v>OH-2009</v>
      </c>
      <c r="D318" s="7">
        <v>11448785</v>
      </c>
      <c r="E318" s="7">
        <v>737234.78499999945</v>
      </c>
      <c r="F318" s="7">
        <v>1520464.7239999995</v>
      </c>
      <c r="G318" s="7">
        <v>1550587.9070000004</v>
      </c>
      <c r="H318" s="7">
        <v>1462744.3209999995</v>
      </c>
      <c r="I318" s="7">
        <v>1585350.2919999997</v>
      </c>
      <c r="J318" s="7">
        <v>1737749.5599999998</v>
      </c>
      <c r="K318" s="7">
        <v>1296379.6649999998</v>
      </c>
      <c r="L318" s="7">
        <v>793425.80100000009</v>
      </c>
      <c r="M318" s="7">
        <v>551716.94999999995</v>
      </c>
      <c r="N318" s="7">
        <v>212146.69900000008</v>
      </c>
      <c r="O318" s="20">
        <f t="shared" si="57"/>
        <v>1557289.4500000002</v>
      </c>
      <c r="P318" s="5">
        <v>2355</v>
      </c>
      <c r="Q318" s="5">
        <v>120</v>
      </c>
      <c r="R318" s="5">
        <v>60</v>
      </c>
      <c r="S318" s="5">
        <v>60</v>
      </c>
      <c r="T318" s="5">
        <v>70</v>
      </c>
      <c r="U318" s="5">
        <v>76</v>
      </c>
      <c r="V318" s="5">
        <v>113</v>
      </c>
      <c r="W318" s="5">
        <v>156</v>
      </c>
      <c r="X318" s="5">
        <v>245</v>
      </c>
      <c r="Y318" s="5">
        <v>570</v>
      </c>
      <c r="Z318" s="5">
        <v>825</v>
      </c>
      <c r="AA318" s="31">
        <f t="shared" si="58"/>
        <v>1640</v>
      </c>
      <c r="AB318" s="10">
        <f t="shared" si="70"/>
        <v>2.0569868331006303E-4</v>
      </c>
      <c r="AC318" s="10">
        <f t="shared" si="71"/>
        <v>1.6277039884926223E-4</v>
      </c>
      <c r="AD318" s="10">
        <f t="shared" si="72"/>
        <v>3.9461619235830439E-5</v>
      </c>
      <c r="AE318" s="10">
        <f t="shared" si="73"/>
        <v>3.8695000605341353E-5</v>
      </c>
      <c r="AF318" s="10">
        <f t="shared" si="74"/>
        <v>4.7855253303697511E-5</v>
      </c>
      <c r="AG318" s="10">
        <f t="shared" si="75"/>
        <v>4.7938932098168757E-5</v>
      </c>
      <c r="AH318" s="10">
        <f t="shared" si="76"/>
        <v>6.5026631340364154E-5</v>
      </c>
      <c r="AI318" s="10">
        <f t="shared" si="77"/>
        <v>1.2033511803041127E-4</v>
      </c>
      <c r="AJ318" s="10">
        <f t="shared" si="78"/>
        <v>3.0878753840776595E-4</v>
      </c>
      <c r="AK318" s="10">
        <f t="shared" si="79"/>
        <v>1.0331384598569974E-3</v>
      </c>
      <c r="AL318" s="10">
        <f t="shared" si="69"/>
        <v>3.8888184633030735E-3</v>
      </c>
    </row>
    <row r="319" spans="1:38" x14ac:dyDescent="0.25">
      <c r="A319" s="5" t="s">
        <v>52</v>
      </c>
      <c r="B319" s="5">
        <v>2010</v>
      </c>
      <c r="C319" s="6" t="str">
        <f t="shared" si="56"/>
        <v>OH-2010</v>
      </c>
      <c r="D319" s="7">
        <v>11441027</v>
      </c>
      <c r="E319" s="7">
        <v>720747.25300000003</v>
      </c>
      <c r="F319" s="7">
        <v>1531225.4189999993</v>
      </c>
      <c r="G319" s="7">
        <v>1581923.4410000003</v>
      </c>
      <c r="H319" s="7">
        <v>1406369.084</v>
      </c>
      <c r="I319" s="7">
        <v>1536275.7080000001</v>
      </c>
      <c r="J319" s="7">
        <v>1732980.3539999998</v>
      </c>
      <c r="K319" s="7">
        <v>1355252.1489999995</v>
      </c>
      <c r="L319" s="7">
        <v>811120.67200000002</v>
      </c>
      <c r="M319" s="7">
        <v>546898.27099999995</v>
      </c>
      <c r="N319" s="7">
        <v>215826.77799999999</v>
      </c>
      <c r="O319" s="20">
        <f t="shared" si="57"/>
        <v>1573845.7209999999</v>
      </c>
      <c r="P319" s="5">
        <v>2319</v>
      </c>
      <c r="Q319" s="5">
        <v>120</v>
      </c>
      <c r="R319" s="5">
        <v>60</v>
      </c>
      <c r="S319" s="5">
        <v>60</v>
      </c>
      <c r="T319" s="5">
        <v>60</v>
      </c>
      <c r="U319" s="5">
        <v>60</v>
      </c>
      <c r="V319" s="5">
        <v>70</v>
      </c>
      <c r="W319" s="5">
        <v>160</v>
      </c>
      <c r="X319" s="5">
        <v>244</v>
      </c>
      <c r="Y319" s="5">
        <v>532</v>
      </c>
      <c r="Z319" s="5">
        <v>893</v>
      </c>
      <c r="AA319" s="31">
        <f t="shared" si="58"/>
        <v>1669</v>
      </c>
      <c r="AB319" s="10">
        <f t="shared" si="70"/>
        <v>2.0269159403259865E-4</v>
      </c>
      <c r="AC319" s="10">
        <f t="shared" si="71"/>
        <v>1.6649387077164482E-4</v>
      </c>
      <c r="AD319" s="10">
        <f t="shared" si="72"/>
        <v>3.918430249099726E-5</v>
      </c>
      <c r="AE319" s="10">
        <f t="shared" si="73"/>
        <v>3.7928510599774335E-5</v>
      </c>
      <c r="AF319" s="10">
        <f t="shared" si="74"/>
        <v>4.2663053875834486E-5</v>
      </c>
      <c r="AG319" s="10">
        <f t="shared" si="75"/>
        <v>3.9055489641316389E-5</v>
      </c>
      <c r="AH319" s="10">
        <f t="shared" si="76"/>
        <v>4.0392841060447479E-5</v>
      </c>
      <c r="AI319" s="10">
        <f t="shared" si="77"/>
        <v>1.1805921143018239E-4</v>
      </c>
      <c r="AJ319" s="10">
        <f t="shared" si="78"/>
        <v>3.0081837194256589E-4</v>
      </c>
      <c r="AK319" s="10">
        <f t="shared" si="79"/>
        <v>9.7275860650874145E-4</v>
      </c>
      <c r="AL319" s="10">
        <f t="shared" si="69"/>
        <v>4.1375774047833864E-3</v>
      </c>
    </row>
    <row r="320" spans="1:38" x14ac:dyDescent="0.25">
      <c r="A320" s="5" t="s">
        <v>52</v>
      </c>
      <c r="B320" s="5">
        <v>2011</v>
      </c>
      <c r="C320" s="6" t="str">
        <f t="shared" si="56"/>
        <v>OH-2011</v>
      </c>
      <c r="D320" s="7">
        <v>11424081</v>
      </c>
      <c r="E320" s="7">
        <v>715799.32300000009</v>
      </c>
      <c r="F320" s="7">
        <v>1514962.1240000001</v>
      </c>
      <c r="G320" s="7">
        <v>1570250.1689999998</v>
      </c>
      <c r="H320" s="7">
        <v>1405988.0739999996</v>
      </c>
      <c r="I320" s="7">
        <v>1500698.8750000002</v>
      </c>
      <c r="J320" s="7">
        <v>1725018.983999999</v>
      </c>
      <c r="K320" s="7">
        <v>1398172.5179999999</v>
      </c>
      <c r="L320" s="7">
        <v>826714.66200000001</v>
      </c>
      <c r="M320" s="7">
        <v>540927.31699999992</v>
      </c>
      <c r="N320" s="7">
        <v>221086.8299999999</v>
      </c>
      <c r="O320" s="20">
        <f t="shared" si="57"/>
        <v>1588728.8089999997</v>
      </c>
      <c r="P320" s="5">
        <v>2611</v>
      </c>
      <c r="Q320" s="5">
        <v>120</v>
      </c>
      <c r="R320" s="5">
        <v>60</v>
      </c>
      <c r="S320" s="5">
        <v>60</v>
      </c>
      <c r="T320" s="5">
        <v>60</v>
      </c>
      <c r="U320" s="5">
        <v>67</v>
      </c>
      <c r="V320" s="5">
        <v>105</v>
      </c>
      <c r="W320" s="5">
        <v>187</v>
      </c>
      <c r="X320" s="5">
        <v>275</v>
      </c>
      <c r="Y320" s="5">
        <v>592</v>
      </c>
      <c r="Z320" s="5">
        <v>1025</v>
      </c>
      <c r="AA320" s="31">
        <f t="shared" si="58"/>
        <v>1892</v>
      </c>
      <c r="AB320" s="10">
        <f t="shared" si="70"/>
        <v>2.2855230105598865E-4</v>
      </c>
      <c r="AC320" s="10">
        <f t="shared" si="71"/>
        <v>1.6764475201941478E-4</v>
      </c>
      <c r="AD320" s="10">
        <f t="shared" si="72"/>
        <v>3.9604950545945133E-5</v>
      </c>
      <c r="AE320" s="10">
        <f t="shared" si="73"/>
        <v>3.8210471926400419E-5</v>
      </c>
      <c r="AF320" s="10">
        <f t="shared" si="74"/>
        <v>4.2674615176003276E-5</v>
      </c>
      <c r="AG320" s="10">
        <f t="shared" si="75"/>
        <v>4.464586541387258E-5</v>
      </c>
      <c r="AH320" s="10">
        <f t="shared" si="76"/>
        <v>6.0868895341965729E-5</v>
      </c>
      <c r="AI320" s="10">
        <f t="shared" si="77"/>
        <v>1.3374601316545117E-4</v>
      </c>
      <c r="AJ320" s="10">
        <f t="shared" si="78"/>
        <v>3.3264197750493025E-4</v>
      </c>
      <c r="AK320" s="10">
        <f t="shared" si="79"/>
        <v>1.0944169048131103E-3</v>
      </c>
      <c r="AL320" s="10">
        <f t="shared" si="69"/>
        <v>4.6361875105812517E-3</v>
      </c>
    </row>
    <row r="321" spans="1:38" x14ac:dyDescent="0.25">
      <c r="A321" s="5" t="s">
        <v>52</v>
      </c>
      <c r="B321" s="5">
        <v>2012</v>
      </c>
      <c r="C321" s="6" t="str">
        <f t="shared" si="56"/>
        <v>OH-2012</v>
      </c>
      <c r="D321" s="7">
        <v>11411140</v>
      </c>
      <c r="E321" s="7">
        <v>703301.87200000056</v>
      </c>
      <c r="F321" s="7">
        <v>1500270.4989999994</v>
      </c>
      <c r="G321" s="7">
        <v>1567710.9790000001</v>
      </c>
      <c r="H321" s="7">
        <v>1409455.9790000001</v>
      </c>
      <c r="I321" s="7">
        <v>1467493.39</v>
      </c>
      <c r="J321" s="7">
        <v>1706270.7060000005</v>
      </c>
      <c r="K321" s="7">
        <v>1439027.9269999999</v>
      </c>
      <c r="L321" s="7">
        <v>850556.5950000002</v>
      </c>
      <c r="M321" s="7">
        <v>538197.46499999973</v>
      </c>
      <c r="N321" s="7">
        <v>228884.58899999992</v>
      </c>
      <c r="O321" s="20">
        <f t="shared" si="57"/>
        <v>1617638.649</v>
      </c>
      <c r="P321" s="5">
        <v>2556</v>
      </c>
      <c r="Q321" s="5">
        <v>120</v>
      </c>
      <c r="R321" s="5">
        <v>60</v>
      </c>
      <c r="S321" s="5">
        <v>60</v>
      </c>
      <c r="T321" s="5">
        <v>60</v>
      </c>
      <c r="U321" s="5">
        <v>60</v>
      </c>
      <c r="V321" s="5">
        <v>80</v>
      </c>
      <c r="W321" s="5">
        <v>175</v>
      </c>
      <c r="X321" s="5">
        <v>254</v>
      </c>
      <c r="Y321" s="5">
        <v>574</v>
      </c>
      <c r="Z321" s="5">
        <v>1053</v>
      </c>
      <c r="AA321" s="31">
        <f t="shared" si="58"/>
        <v>1881</v>
      </c>
      <c r="AB321" s="10">
        <f t="shared" si="70"/>
        <v>2.2399164325387298E-4</v>
      </c>
      <c r="AC321" s="10">
        <f t="shared" si="71"/>
        <v>1.7062374604343426E-4</v>
      </c>
      <c r="AD321" s="10">
        <f t="shared" si="72"/>
        <v>3.9992787993893646E-5</v>
      </c>
      <c r="AE321" s="10">
        <f t="shared" si="73"/>
        <v>3.8272360660682724E-5</v>
      </c>
      <c r="AF321" s="10">
        <f t="shared" si="74"/>
        <v>4.2569616145492969E-5</v>
      </c>
      <c r="AG321" s="10">
        <f t="shared" si="75"/>
        <v>4.0886044467975425E-5</v>
      </c>
      <c r="AH321" s="10">
        <f t="shared" si="76"/>
        <v>4.6885877908285425E-5</v>
      </c>
      <c r="AI321" s="10">
        <f t="shared" si="77"/>
        <v>1.2160987060538125E-4</v>
      </c>
      <c r="AJ321" s="10">
        <f t="shared" si="78"/>
        <v>2.9862798253889257E-4</v>
      </c>
      <c r="AK321" s="10">
        <f t="shared" si="79"/>
        <v>1.0665230465178803E-3</v>
      </c>
      <c r="AL321" s="10">
        <f t="shared" si="69"/>
        <v>4.6005718628788954E-3</v>
      </c>
    </row>
    <row r="322" spans="1:38" x14ac:dyDescent="0.25">
      <c r="A322" s="5" t="s">
        <v>52</v>
      </c>
      <c r="B322" s="5">
        <v>2013</v>
      </c>
      <c r="C322" s="6" t="str">
        <f t="shared" si="56"/>
        <v>OH-2013</v>
      </c>
      <c r="D322" s="7">
        <v>11150834</v>
      </c>
      <c r="E322" s="7">
        <v>680908.41100000008</v>
      </c>
      <c r="F322" s="7">
        <v>1456668.588</v>
      </c>
      <c r="G322" s="7">
        <v>1533236.7659999998</v>
      </c>
      <c r="H322" s="7">
        <v>1381016.3720000007</v>
      </c>
      <c r="I322" s="7">
        <v>1405833.6089999997</v>
      </c>
      <c r="J322" s="7">
        <v>1642384.7080000003</v>
      </c>
      <c r="K322" s="7">
        <v>1441855.0969999998</v>
      </c>
      <c r="L322" s="7">
        <v>855745.3960000003</v>
      </c>
      <c r="M322" s="7">
        <v>520648.41099999991</v>
      </c>
      <c r="N322" s="7">
        <v>228111.48500000004</v>
      </c>
      <c r="O322" s="20">
        <f t="shared" si="57"/>
        <v>1604505.2920000004</v>
      </c>
      <c r="P322" s="5">
        <v>2729</v>
      </c>
      <c r="Q322" s="5">
        <v>120</v>
      </c>
      <c r="R322" s="5">
        <v>60</v>
      </c>
      <c r="S322" s="5">
        <v>60</v>
      </c>
      <c r="T322" s="5">
        <v>60</v>
      </c>
      <c r="U322" s="5">
        <v>60</v>
      </c>
      <c r="V322" s="5">
        <v>87</v>
      </c>
      <c r="W322" s="5">
        <v>217</v>
      </c>
      <c r="X322" s="5">
        <v>310</v>
      </c>
      <c r="Y322" s="5">
        <v>641</v>
      </c>
      <c r="Z322" s="5">
        <v>1054</v>
      </c>
      <c r="AA322" s="31">
        <f t="shared" si="58"/>
        <v>2005</v>
      </c>
      <c r="AB322" s="10">
        <f t="shared" si="70"/>
        <v>2.4473505748538629E-4</v>
      </c>
      <c r="AC322" s="10">
        <f t="shared" si="71"/>
        <v>1.7623515594963033E-4</v>
      </c>
      <c r="AD322" s="10">
        <f t="shared" si="72"/>
        <v>4.1189877020949395E-5</v>
      </c>
      <c r="AE322" s="10">
        <f t="shared" si="73"/>
        <v>3.9132899321565057E-5</v>
      </c>
      <c r="AF322" s="10">
        <f t="shared" si="74"/>
        <v>4.3446262634169529E-5</v>
      </c>
      <c r="AG322" s="10">
        <f t="shared" si="75"/>
        <v>4.2679304019968138E-5</v>
      </c>
      <c r="AH322" s="10">
        <f t="shared" si="76"/>
        <v>5.297175477598272E-5</v>
      </c>
      <c r="AI322" s="10">
        <f t="shared" si="77"/>
        <v>1.5050056032086837E-4</v>
      </c>
      <c r="AJ322" s="10">
        <f t="shared" si="78"/>
        <v>3.6225728055217009E-4</v>
      </c>
      <c r="AK322" s="10">
        <f t="shared" si="79"/>
        <v>1.2311571234200887E-3</v>
      </c>
      <c r="AL322" s="10">
        <f t="shared" si="69"/>
        <v>4.6205477115718215E-3</v>
      </c>
    </row>
    <row r="323" spans="1:38" x14ac:dyDescent="0.25">
      <c r="A323" s="5" t="s">
        <v>52</v>
      </c>
      <c r="B323" s="5">
        <v>2014</v>
      </c>
      <c r="C323" s="6" t="str">
        <f t="shared" ref="C323:C386" si="80">(A323&amp;"-"&amp;B323)</f>
        <v>OH-2014</v>
      </c>
      <c r="D323" s="7">
        <v>11418726</v>
      </c>
      <c r="E323" s="7">
        <v>692002.89000000025</v>
      </c>
      <c r="F323" s="7">
        <v>1483621.0239999995</v>
      </c>
      <c r="G323" s="7">
        <v>1559899.1039999996</v>
      </c>
      <c r="H323" s="7">
        <v>1425749.057</v>
      </c>
      <c r="I323" s="7">
        <v>1421567.6350000005</v>
      </c>
      <c r="J323" s="7">
        <v>1651334.8410000002</v>
      </c>
      <c r="K323" s="7">
        <v>1507430.8339999993</v>
      </c>
      <c r="L323" s="7">
        <v>908882.17599999974</v>
      </c>
      <c r="M323" s="7">
        <v>529690.26699999964</v>
      </c>
      <c r="N323" s="7">
        <v>238200.67199999996</v>
      </c>
      <c r="O323" s="20">
        <f t="shared" si="57"/>
        <v>1676773.1149999995</v>
      </c>
      <c r="P323" s="5">
        <v>2782</v>
      </c>
      <c r="Q323" s="5">
        <v>120</v>
      </c>
      <c r="R323" s="5">
        <v>60</v>
      </c>
      <c r="S323" s="5">
        <v>60</v>
      </c>
      <c r="T323" s="5">
        <v>60</v>
      </c>
      <c r="U323" s="5">
        <v>60</v>
      </c>
      <c r="V323" s="5">
        <v>110</v>
      </c>
      <c r="W323" s="5">
        <v>227</v>
      </c>
      <c r="X323" s="5">
        <v>360</v>
      </c>
      <c r="Y323" s="5">
        <v>590</v>
      </c>
      <c r="Z323" s="5">
        <v>1075</v>
      </c>
      <c r="AA323" s="31">
        <f t="shared" si="58"/>
        <v>2025</v>
      </c>
      <c r="AB323" s="10">
        <f t="shared" si="70"/>
        <v>2.4363488536286799E-4</v>
      </c>
      <c r="AC323" s="10">
        <f t="shared" si="71"/>
        <v>1.7340968041332884E-4</v>
      </c>
      <c r="AD323" s="10">
        <f t="shared" si="72"/>
        <v>4.0441594604957564E-5</v>
      </c>
      <c r="AE323" s="10">
        <f t="shared" si="73"/>
        <v>3.8464026196402005E-5</v>
      </c>
      <c r="AF323" s="10">
        <f t="shared" si="74"/>
        <v>4.2083141984501417E-5</v>
      </c>
      <c r="AG323" s="10">
        <f t="shared" si="75"/>
        <v>4.2206926017980126E-5</v>
      </c>
      <c r="AH323" s="10">
        <f t="shared" si="76"/>
        <v>6.6612777293178897E-5</v>
      </c>
      <c r="AI323" s="10">
        <f t="shared" si="77"/>
        <v>1.5058734031441479E-4</v>
      </c>
      <c r="AJ323" s="10">
        <f t="shared" si="78"/>
        <v>3.9609094501595783E-4</v>
      </c>
      <c r="AK323" s="10">
        <f t="shared" si="79"/>
        <v>1.1138584881719195E-3</v>
      </c>
      <c r="AL323" s="10">
        <f t="shared" si="69"/>
        <v>4.5130015418260458E-3</v>
      </c>
    </row>
    <row r="324" spans="1:38" x14ac:dyDescent="0.25">
      <c r="A324" s="5" t="s">
        <v>52</v>
      </c>
      <c r="B324" s="5">
        <v>2015</v>
      </c>
      <c r="C324" s="6" t="str">
        <f t="shared" si="80"/>
        <v>OH-2015</v>
      </c>
      <c r="D324" s="7">
        <v>10951050</v>
      </c>
      <c r="E324" s="7">
        <v>660374.39700000058</v>
      </c>
      <c r="F324" s="7">
        <v>1408369.6619999998</v>
      </c>
      <c r="G324" s="7">
        <v>1480497.9499999993</v>
      </c>
      <c r="H324" s="7">
        <v>1379763.4209999999</v>
      </c>
      <c r="I324" s="7">
        <v>1349681.7510000002</v>
      </c>
      <c r="J324" s="7">
        <v>1550576.9249999998</v>
      </c>
      <c r="K324" s="7">
        <v>1468611.6769999997</v>
      </c>
      <c r="L324" s="7">
        <v>907910.88799999992</v>
      </c>
      <c r="M324" s="7">
        <v>508438.19499999995</v>
      </c>
      <c r="N324" s="7">
        <v>235188.27099999998</v>
      </c>
      <c r="O324" s="20">
        <f t="shared" ref="O324:O387" si="81">SUM(L324:N324)</f>
        <v>1651537.3539999998</v>
      </c>
      <c r="P324" s="5">
        <v>2801</v>
      </c>
      <c r="Q324" s="5">
        <v>120</v>
      </c>
      <c r="R324" s="5">
        <v>60</v>
      </c>
      <c r="S324" s="5">
        <v>60</v>
      </c>
      <c r="T324" s="5">
        <v>60</v>
      </c>
      <c r="U324" s="5">
        <v>60</v>
      </c>
      <c r="V324" s="5">
        <v>84</v>
      </c>
      <c r="W324" s="5">
        <v>204</v>
      </c>
      <c r="X324" s="5">
        <v>361</v>
      </c>
      <c r="Y324" s="5">
        <v>596</v>
      </c>
      <c r="Z324" s="5">
        <v>1136</v>
      </c>
      <c r="AA324" s="31">
        <f t="shared" ref="AA324:AA387" si="82">SUM(X324:Z324)</f>
        <v>2093</v>
      </c>
      <c r="AB324" s="10">
        <f t="shared" si="70"/>
        <v>2.5577456043027836E-4</v>
      </c>
      <c r="AC324" s="10">
        <f t="shared" si="71"/>
        <v>1.8171510062344208E-4</v>
      </c>
      <c r="AD324" s="10">
        <f t="shared" si="72"/>
        <v>4.2602451344198306E-5</v>
      </c>
      <c r="AE324" s="10">
        <f t="shared" si="73"/>
        <v>4.0526905153769399E-5</v>
      </c>
      <c r="AF324" s="10">
        <f t="shared" si="74"/>
        <v>4.3485715802288985E-5</v>
      </c>
      <c r="AG324" s="10">
        <f t="shared" si="75"/>
        <v>4.4454924248286728E-5</v>
      </c>
      <c r="AH324" s="10">
        <f t="shared" si="76"/>
        <v>5.4173384529116486E-5</v>
      </c>
      <c r="AI324" s="10">
        <f t="shared" si="77"/>
        <v>1.3890669888770062E-4</v>
      </c>
      <c r="AJ324" s="10">
        <f t="shared" si="78"/>
        <v>3.9761611494188847E-4</v>
      </c>
      <c r="AK324" s="10">
        <f t="shared" si="79"/>
        <v>1.1722172052790016E-3</v>
      </c>
      <c r="AL324" s="10">
        <f t="shared" si="69"/>
        <v>4.8301728448014317E-3</v>
      </c>
    </row>
    <row r="325" spans="1:38" x14ac:dyDescent="0.25">
      <c r="A325" s="5" t="s">
        <v>52</v>
      </c>
      <c r="B325" s="5">
        <v>2016</v>
      </c>
      <c r="C325" s="6" t="str">
        <f t="shared" si="80"/>
        <v>OH-2016</v>
      </c>
      <c r="D325" s="7">
        <v>11161098</v>
      </c>
      <c r="E325" s="7">
        <v>670869.60899999994</v>
      </c>
      <c r="F325" s="7">
        <v>1420794.8409999993</v>
      </c>
      <c r="G325" s="7">
        <v>1517003.2540000002</v>
      </c>
      <c r="H325" s="7">
        <v>1421581.2210000001</v>
      </c>
      <c r="I325" s="7">
        <v>1351854.1610000003</v>
      </c>
      <c r="J325" s="7">
        <v>1540725.487</v>
      </c>
      <c r="K325" s="7">
        <v>1509244.3639999998</v>
      </c>
      <c r="L325" s="7">
        <v>968571.00399999996</v>
      </c>
      <c r="M325" s="7">
        <v>519739.9470000001</v>
      </c>
      <c r="N325" s="7">
        <v>241161.90899999999</v>
      </c>
      <c r="O325" s="20">
        <f t="shared" si="81"/>
        <v>1729472.86</v>
      </c>
      <c r="P325" s="5">
        <v>2490</v>
      </c>
      <c r="Q325" s="5">
        <v>120</v>
      </c>
      <c r="R325" s="5">
        <v>60</v>
      </c>
      <c r="S325" s="5">
        <v>60</v>
      </c>
      <c r="T325" s="5">
        <v>60</v>
      </c>
      <c r="U325" s="5">
        <v>65</v>
      </c>
      <c r="V325" s="5">
        <v>77</v>
      </c>
      <c r="W325" s="5">
        <v>215</v>
      </c>
      <c r="X325" s="5">
        <v>355</v>
      </c>
      <c r="Y325" s="5">
        <v>539</v>
      </c>
      <c r="Z325" s="5">
        <v>879</v>
      </c>
      <c r="AA325" s="31">
        <f t="shared" si="82"/>
        <v>1773</v>
      </c>
      <c r="AB325" s="10">
        <f t="shared" si="70"/>
        <v>2.2309632976970546E-4</v>
      </c>
      <c r="AC325" s="10">
        <f t="shared" si="71"/>
        <v>1.7887231496277247E-4</v>
      </c>
      <c r="AD325" s="10">
        <f t="shared" si="72"/>
        <v>4.222988306867031E-5</v>
      </c>
      <c r="AE325" s="10">
        <f t="shared" si="73"/>
        <v>3.955166202959245E-5</v>
      </c>
      <c r="AF325" s="10">
        <f t="shared" si="74"/>
        <v>4.2206522647924026E-5</v>
      </c>
      <c r="AG325" s="10">
        <f t="shared" si="75"/>
        <v>4.8082109649992033E-5</v>
      </c>
      <c r="AH325" s="10">
        <f t="shared" si="76"/>
        <v>4.9976456318594019E-5</v>
      </c>
      <c r="AI325" s="10">
        <f t="shared" si="77"/>
        <v>1.4245539365817373E-4</v>
      </c>
      <c r="AJ325" s="10">
        <f t="shared" si="78"/>
        <v>3.6651933470434556E-4</v>
      </c>
      <c r="AK325" s="10">
        <f t="shared" si="79"/>
        <v>1.0370570957864047E-3</v>
      </c>
      <c r="AL325" s="10">
        <f t="shared" si="69"/>
        <v>3.6448542128599591E-3</v>
      </c>
    </row>
    <row r="326" spans="1:38" x14ac:dyDescent="0.25">
      <c r="A326" s="5" t="s">
        <v>52</v>
      </c>
      <c r="B326" s="5">
        <v>2017</v>
      </c>
      <c r="C326" s="6" t="str">
        <f t="shared" si="80"/>
        <v>OH-2017</v>
      </c>
      <c r="D326" s="7">
        <v>11149752</v>
      </c>
      <c r="E326" s="7">
        <v>669127</v>
      </c>
      <c r="F326" s="7">
        <v>1407643</v>
      </c>
      <c r="G326" s="7">
        <v>1501292</v>
      </c>
      <c r="H326" s="7">
        <v>1430750</v>
      </c>
      <c r="I326" s="7">
        <v>1340026</v>
      </c>
      <c r="J326" s="7">
        <v>1509164</v>
      </c>
      <c r="K326" s="7">
        <v>1523106</v>
      </c>
      <c r="L326" s="7">
        <v>1000157</v>
      </c>
      <c r="M326" s="7">
        <v>524848</v>
      </c>
      <c r="N326" s="7">
        <v>243639</v>
      </c>
      <c r="O326" s="20">
        <f t="shared" si="81"/>
        <v>1768644</v>
      </c>
      <c r="P326" s="5">
        <v>2599</v>
      </c>
      <c r="Q326" s="5">
        <v>120</v>
      </c>
      <c r="R326" s="5">
        <v>60</v>
      </c>
      <c r="S326" s="5">
        <v>60</v>
      </c>
      <c r="T326" s="5">
        <v>60</v>
      </c>
      <c r="U326" s="5">
        <v>60</v>
      </c>
      <c r="V326" s="5">
        <v>79</v>
      </c>
      <c r="W326" s="5">
        <v>212</v>
      </c>
      <c r="X326" s="5">
        <v>381</v>
      </c>
      <c r="Y326" s="5">
        <v>544</v>
      </c>
      <c r="Z326" s="5">
        <v>963</v>
      </c>
      <c r="AA326" s="31">
        <f t="shared" si="82"/>
        <v>1888</v>
      </c>
      <c r="AB326" s="10">
        <f t="shared" si="70"/>
        <v>2.3309935503498195E-4</v>
      </c>
      <c r="AC326" s="10">
        <f t="shared" si="71"/>
        <v>1.7933815254802152E-4</v>
      </c>
      <c r="AD326" s="10">
        <f t="shared" si="72"/>
        <v>4.2624443839808816E-5</v>
      </c>
      <c r="AE326" s="10">
        <f t="shared" si="73"/>
        <v>3.9965576316932349E-5</v>
      </c>
      <c r="AF326" s="10">
        <f t="shared" si="74"/>
        <v>4.1936047527520534E-5</v>
      </c>
      <c r="AG326" s="10">
        <f t="shared" si="75"/>
        <v>4.4775250629465401E-5</v>
      </c>
      <c r="AH326" s="10">
        <f t="shared" si="76"/>
        <v>5.2346862236310965E-5</v>
      </c>
      <c r="AI326" s="10">
        <f t="shared" si="77"/>
        <v>1.3918926194237302E-4</v>
      </c>
      <c r="AJ326" s="10">
        <f t="shared" si="78"/>
        <v>3.8094019238979482E-4</v>
      </c>
      <c r="AK326" s="10">
        <f t="shared" si="79"/>
        <v>1.036490564887358E-3</v>
      </c>
      <c r="AL326" s="10">
        <f t="shared" si="69"/>
        <v>3.952569169960474E-3</v>
      </c>
    </row>
    <row r="327" spans="1:38" x14ac:dyDescent="0.25">
      <c r="A327" s="5" t="s">
        <v>53</v>
      </c>
      <c r="B327" s="5">
        <v>2009</v>
      </c>
      <c r="C327" s="6" t="str">
        <f t="shared" si="80"/>
        <v>OK-2009</v>
      </c>
      <c r="D327" s="7">
        <v>3585543</v>
      </c>
      <c r="E327" s="7">
        <v>258213.86299999998</v>
      </c>
      <c r="F327" s="7">
        <v>484266.20000000007</v>
      </c>
      <c r="G327" s="7">
        <v>535193.098</v>
      </c>
      <c r="H327" s="7">
        <v>477054.06300000008</v>
      </c>
      <c r="I327" s="7">
        <v>460877.55400000006</v>
      </c>
      <c r="J327" s="7">
        <v>500837.42099999991</v>
      </c>
      <c r="K327" s="7">
        <v>391958.25799999986</v>
      </c>
      <c r="L327" s="7">
        <v>252411.47599999997</v>
      </c>
      <c r="M327" s="7">
        <v>164486.84400000001</v>
      </c>
      <c r="N327" s="7">
        <v>60693.196000000004</v>
      </c>
      <c r="O327" s="20">
        <f t="shared" si="81"/>
        <v>477591.51599999995</v>
      </c>
      <c r="P327" s="5">
        <v>1224</v>
      </c>
      <c r="Q327" s="5">
        <v>120</v>
      </c>
      <c r="R327" s="5">
        <v>60</v>
      </c>
      <c r="S327" s="5">
        <v>60</v>
      </c>
      <c r="T327" s="5">
        <v>60</v>
      </c>
      <c r="U327" s="5">
        <v>60</v>
      </c>
      <c r="V327" s="5">
        <v>69</v>
      </c>
      <c r="W327" s="5">
        <v>72</v>
      </c>
      <c r="X327" s="5">
        <v>103</v>
      </c>
      <c r="Y327" s="5">
        <v>234</v>
      </c>
      <c r="Z327" s="5">
        <v>326</v>
      </c>
      <c r="AA327" s="31">
        <f t="shared" si="82"/>
        <v>663</v>
      </c>
      <c r="AB327" s="10">
        <f t="shared" si="70"/>
        <v>3.4137088859344315E-4</v>
      </c>
      <c r="AC327" s="10">
        <f t="shared" si="71"/>
        <v>4.6473105125265877E-4</v>
      </c>
      <c r="AD327" s="10">
        <f t="shared" si="72"/>
        <v>1.2389879780996482E-4</v>
      </c>
      <c r="AE327" s="10">
        <f t="shared" si="73"/>
        <v>1.1210906908967649E-4</v>
      </c>
      <c r="AF327" s="10">
        <f t="shared" si="74"/>
        <v>1.2577190858135504E-4</v>
      </c>
      <c r="AG327" s="10">
        <f t="shared" si="75"/>
        <v>1.3018642257418332E-4</v>
      </c>
      <c r="AH327" s="10">
        <f t="shared" si="76"/>
        <v>1.3776925825995741E-4</v>
      </c>
      <c r="AI327" s="10">
        <f t="shared" si="77"/>
        <v>1.8369302988380977E-4</v>
      </c>
      <c r="AJ327" s="10">
        <f t="shared" si="78"/>
        <v>4.0806385522661426E-4</v>
      </c>
      <c r="AK327" s="10">
        <f t="shared" si="79"/>
        <v>1.4226061751175675E-3</v>
      </c>
      <c r="AL327" s="10">
        <f t="shared" si="69"/>
        <v>5.3712775316692831E-3</v>
      </c>
    </row>
    <row r="328" spans="1:38" x14ac:dyDescent="0.25">
      <c r="A328" s="5" t="s">
        <v>53</v>
      </c>
      <c r="B328" s="5">
        <v>2010</v>
      </c>
      <c r="C328" s="6" t="str">
        <f t="shared" si="80"/>
        <v>OK-2010</v>
      </c>
      <c r="D328" s="7">
        <v>3615270</v>
      </c>
      <c r="E328" s="7">
        <v>253015.45399999997</v>
      </c>
      <c r="F328" s="7">
        <v>493379.56200000015</v>
      </c>
      <c r="G328" s="7">
        <v>530036.02099999995</v>
      </c>
      <c r="H328" s="7">
        <v>476729.70399999991</v>
      </c>
      <c r="I328" s="7">
        <v>460451.26400000002</v>
      </c>
      <c r="J328" s="7">
        <v>511301.52699999994</v>
      </c>
      <c r="K328" s="7">
        <v>409842.28499999992</v>
      </c>
      <c r="L328" s="7">
        <v>262033.00299999994</v>
      </c>
      <c r="M328" s="7">
        <v>158677.04700000002</v>
      </c>
      <c r="N328" s="7">
        <v>58731.873999999989</v>
      </c>
      <c r="O328" s="20">
        <f t="shared" si="81"/>
        <v>479441.92399999994</v>
      </c>
      <c r="P328" s="5">
        <v>1164</v>
      </c>
      <c r="Q328" s="5">
        <v>120</v>
      </c>
      <c r="R328" s="5">
        <v>60</v>
      </c>
      <c r="S328" s="5">
        <v>60</v>
      </c>
      <c r="T328" s="5">
        <v>60</v>
      </c>
      <c r="U328" s="5">
        <v>60</v>
      </c>
      <c r="V328" s="5">
        <v>60</v>
      </c>
      <c r="W328" s="5">
        <v>65</v>
      </c>
      <c r="X328" s="5">
        <v>96</v>
      </c>
      <c r="Y328" s="5">
        <v>225</v>
      </c>
      <c r="Z328" s="5">
        <v>298</v>
      </c>
      <c r="AA328" s="31">
        <f t="shared" si="82"/>
        <v>619</v>
      </c>
      <c r="AB328" s="10">
        <f t="shared" ref="AB328:AB359" si="83">(P328/D328)</f>
        <v>3.2196765386817585E-4</v>
      </c>
      <c r="AC328" s="10">
        <f t="shared" ref="AC328:AC359" si="84">(Q328/E328)</f>
        <v>4.7427932998906865E-4</v>
      </c>
      <c r="AD328" s="10">
        <f t="shared" ref="AD328:AD359" si="85">(R328/F328)</f>
        <v>1.2161022592176199E-4</v>
      </c>
      <c r="AE328" s="10">
        <f t="shared" ref="AE328:AE359" si="86">(S328/G328)</f>
        <v>1.1319985363787192E-4</v>
      </c>
      <c r="AF328" s="10">
        <f t="shared" ref="AF328:AF359" si="87">(T328/H328)</f>
        <v>1.2585748170623748E-4</v>
      </c>
      <c r="AG328" s="10">
        <f t="shared" ref="AG328:AG359" si="88">(U328/I328)</f>
        <v>1.3030695035729122E-4</v>
      </c>
      <c r="AH328" s="10">
        <f t="shared" ref="AH328:AH359" si="89">(V328/J328)</f>
        <v>1.1734758617296288E-4</v>
      </c>
      <c r="AI328" s="10">
        <f t="shared" ref="AI328:AI359" si="90">(W328/K328)</f>
        <v>1.5859759321808391E-4</v>
      </c>
      <c r="AJ328" s="10">
        <f t="shared" ref="AJ328:AJ359" si="91">(X328/L328)</f>
        <v>3.6636606420146253E-4</v>
      </c>
      <c r="AK328" s="10">
        <f t="shared" ref="AK328:AK359" si="92">(Y328/M328)</f>
        <v>1.4179744597843441E-3</v>
      </c>
      <c r="AL328" s="10">
        <f t="shared" ref="AL328:AL359" si="93">(Z328/N328)</f>
        <v>5.0739058658336028E-3</v>
      </c>
    </row>
    <row r="329" spans="1:38" x14ac:dyDescent="0.25">
      <c r="A329" s="5" t="s">
        <v>53</v>
      </c>
      <c r="B329" s="5">
        <v>2011</v>
      </c>
      <c r="C329" s="6" t="str">
        <f t="shared" si="80"/>
        <v>OK-2011</v>
      </c>
      <c r="D329" s="7">
        <v>3516036</v>
      </c>
      <c r="E329" s="7">
        <v>246470.08900000004</v>
      </c>
      <c r="F329" s="7">
        <v>478775.80399999995</v>
      </c>
      <c r="G329" s="7">
        <v>508189.08099999995</v>
      </c>
      <c r="H329" s="7">
        <v>471822.13599999994</v>
      </c>
      <c r="I329" s="7">
        <v>442658.35</v>
      </c>
      <c r="J329" s="7">
        <v>493925.20399999997</v>
      </c>
      <c r="K329" s="7">
        <v>405397.30499999993</v>
      </c>
      <c r="L329" s="7">
        <v>256838.63399999996</v>
      </c>
      <c r="M329" s="7">
        <v>153660.18399999998</v>
      </c>
      <c r="N329" s="7">
        <v>56428.22</v>
      </c>
      <c r="O329" s="20">
        <f t="shared" si="81"/>
        <v>466927.03799999994</v>
      </c>
      <c r="P329" s="5">
        <v>1241</v>
      </c>
      <c r="Q329" s="5">
        <v>120</v>
      </c>
      <c r="R329" s="5">
        <v>60</v>
      </c>
      <c r="S329" s="5">
        <v>60</v>
      </c>
      <c r="T329" s="5">
        <v>60</v>
      </c>
      <c r="U329" s="5">
        <v>60</v>
      </c>
      <c r="V329" s="5">
        <v>60</v>
      </c>
      <c r="W329" s="5">
        <v>81</v>
      </c>
      <c r="X329" s="5">
        <v>135</v>
      </c>
      <c r="Y329" s="5">
        <v>219</v>
      </c>
      <c r="Z329" s="5">
        <v>326</v>
      </c>
      <c r="AA329" s="31">
        <f t="shared" si="82"/>
        <v>680</v>
      </c>
      <c r="AB329" s="10">
        <f t="shared" si="83"/>
        <v>3.5295429284569327E-4</v>
      </c>
      <c r="AC329" s="10">
        <f t="shared" si="84"/>
        <v>4.8687449453552146E-4</v>
      </c>
      <c r="AD329" s="10">
        <f t="shared" si="85"/>
        <v>1.2531961619346998E-4</v>
      </c>
      <c r="AE329" s="10">
        <f t="shared" si="86"/>
        <v>1.1806629115669647E-4</v>
      </c>
      <c r="AF329" s="10">
        <f t="shared" si="87"/>
        <v>1.2716656430888611E-4</v>
      </c>
      <c r="AG329" s="10">
        <f t="shared" si="88"/>
        <v>1.3554471524144975E-4</v>
      </c>
      <c r="AH329" s="10">
        <f t="shared" si="89"/>
        <v>1.2147588240911068E-4</v>
      </c>
      <c r="AI329" s="10">
        <f t="shared" si="90"/>
        <v>1.9980399228356984E-4</v>
      </c>
      <c r="AJ329" s="10">
        <f t="shared" si="91"/>
        <v>5.256218579639386E-4</v>
      </c>
      <c r="AK329" s="10">
        <f t="shared" si="92"/>
        <v>1.4252228150397114E-3</v>
      </c>
      <c r="AL329" s="10">
        <f t="shared" si="93"/>
        <v>5.7772511697161454E-3</v>
      </c>
    </row>
    <row r="330" spans="1:38" x14ac:dyDescent="0.25">
      <c r="A330" s="5" t="s">
        <v>53</v>
      </c>
      <c r="B330" s="5">
        <v>2012</v>
      </c>
      <c r="C330" s="6" t="str">
        <f t="shared" si="80"/>
        <v>OK-2012</v>
      </c>
      <c r="D330" s="7">
        <v>3700163</v>
      </c>
      <c r="E330" s="7">
        <v>257608.98900000003</v>
      </c>
      <c r="F330" s="7">
        <v>506186.93</v>
      </c>
      <c r="G330" s="7">
        <v>530832.35199999996</v>
      </c>
      <c r="H330" s="7">
        <v>496966.77</v>
      </c>
      <c r="I330" s="7">
        <v>457711.74100000004</v>
      </c>
      <c r="J330" s="7">
        <v>512697.97700000001</v>
      </c>
      <c r="K330" s="7">
        <v>435945.97399999999</v>
      </c>
      <c r="L330" s="7">
        <v>277931.41900000011</v>
      </c>
      <c r="M330" s="7">
        <v>161864.98699999999</v>
      </c>
      <c r="N330" s="7">
        <v>61579.676999999981</v>
      </c>
      <c r="O330" s="20">
        <f t="shared" si="81"/>
        <v>501376.08300000004</v>
      </c>
      <c r="P330" s="5">
        <v>997</v>
      </c>
      <c r="Q330" s="5">
        <v>120</v>
      </c>
      <c r="R330" s="5">
        <v>60</v>
      </c>
      <c r="S330" s="5">
        <v>60</v>
      </c>
      <c r="T330" s="5">
        <v>60</v>
      </c>
      <c r="U330" s="5">
        <v>60</v>
      </c>
      <c r="V330" s="5">
        <v>60</v>
      </c>
      <c r="W330" s="5">
        <v>78</v>
      </c>
      <c r="X330" s="5">
        <v>78</v>
      </c>
      <c r="Y330" s="5">
        <v>132</v>
      </c>
      <c r="Z330" s="5">
        <v>229</v>
      </c>
      <c r="AA330" s="31">
        <f t="shared" si="82"/>
        <v>439</v>
      </c>
      <c r="AB330" s="10">
        <f t="shared" si="83"/>
        <v>2.694475892008001E-4</v>
      </c>
      <c r="AC330" s="10">
        <f t="shared" si="84"/>
        <v>4.6582225436240496E-4</v>
      </c>
      <c r="AD330" s="10">
        <f t="shared" si="85"/>
        <v>1.1853328571719543E-4</v>
      </c>
      <c r="AE330" s="10">
        <f t="shared" si="86"/>
        <v>1.130300362702837E-4</v>
      </c>
      <c r="AF330" s="10">
        <f t="shared" si="87"/>
        <v>1.2073241838684707E-4</v>
      </c>
      <c r="AG330" s="10">
        <f t="shared" si="88"/>
        <v>1.3108687111436802E-4</v>
      </c>
      <c r="AH330" s="10">
        <f t="shared" si="89"/>
        <v>1.1702796322911958E-4</v>
      </c>
      <c r="AI330" s="10">
        <f t="shared" si="90"/>
        <v>1.7892125321015121E-4</v>
      </c>
      <c r="AJ330" s="10">
        <f t="shared" si="91"/>
        <v>2.8064477301862717E-4</v>
      </c>
      <c r="AK330" s="10">
        <f t="shared" si="92"/>
        <v>8.154944589715378E-4</v>
      </c>
      <c r="AL330" s="10">
        <f t="shared" si="93"/>
        <v>3.7187593562726883E-3</v>
      </c>
    </row>
    <row r="331" spans="1:38" x14ac:dyDescent="0.25">
      <c r="A331" s="5" t="s">
        <v>53</v>
      </c>
      <c r="B331" s="5">
        <v>2013</v>
      </c>
      <c r="C331" s="6" t="str">
        <f t="shared" si="80"/>
        <v>OK-2013</v>
      </c>
      <c r="D331" s="7">
        <v>3650821</v>
      </c>
      <c r="E331" s="7">
        <v>254534.60899999994</v>
      </c>
      <c r="F331" s="7">
        <v>501092.65799999994</v>
      </c>
      <c r="G331" s="7">
        <v>520749.81599999993</v>
      </c>
      <c r="H331" s="7">
        <v>494308.06999999995</v>
      </c>
      <c r="I331" s="7">
        <v>448599.00900000002</v>
      </c>
      <c r="J331" s="7">
        <v>495390.609</v>
      </c>
      <c r="K331" s="7">
        <v>435985.69999999995</v>
      </c>
      <c r="L331" s="7">
        <v>280609.66999999993</v>
      </c>
      <c r="M331" s="7">
        <v>160140.55399999995</v>
      </c>
      <c r="N331" s="7">
        <v>61062.736999999994</v>
      </c>
      <c r="O331" s="20">
        <f t="shared" si="81"/>
        <v>501812.96099999989</v>
      </c>
      <c r="P331" s="5">
        <v>1133</v>
      </c>
      <c r="Q331" s="5">
        <v>120</v>
      </c>
      <c r="R331" s="5">
        <v>60</v>
      </c>
      <c r="S331" s="5">
        <v>60</v>
      </c>
      <c r="T331" s="5">
        <v>60</v>
      </c>
      <c r="U331" s="5">
        <v>60</v>
      </c>
      <c r="V331" s="5">
        <v>60</v>
      </c>
      <c r="W331" s="5">
        <v>87</v>
      </c>
      <c r="X331" s="5">
        <v>101</v>
      </c>
      <c r="Y331" s="5">
        <v>160</v>
      </c>
      <c r="Z331" s="5">
        <v>305</v>
      </c>
      <c r="AA331" s="31">
        <f t="shared" si="82"/>
        <v>566</v>
      </c>
      <c r="AB331" s="10">
        <f t="shared" si="83"/>
        <v>3.1034115340083777E-4</v>
      </c>
      <c r="AC331" s="10">
        <f t="shared" si="84"/>
        <v>4.7144865867729615E-4</v>
      </c>
      <c r="AD331" s="10">
        <f t="shared" si="85"/>
        <v>1.197383339031082E-4</v>
      </c>
      <c r="AE331" s="10">
        <f t="shared" si="86"/>
        <v>1.1521847566048877E-4</v>
      </c>
      <c r="AF331" s="10">
        <f t="shared" si="87"/>
        <v>1.2138179334195374E-4</v>
      </c>
      <c r="AG331" s="10">
        <f t="shared" si="88"/>
        <v>1.3374973817652816E-4</v>
      </c>
      <c r="AH331" s="10">
        <f t="shared" si="89"/>
        <v>1.2111654704378944E-4</v>
      </c>
      <c r="AI331" s="10">
        <f t="shared" si="90"/>
        <v>1.9954782920632492E-4</v>
      </c>
      <c r="AJ331" s="10">
        <f t="shared" si="91"/>
        <v>3.5993057545023315E-4</v>
      </c>
      <c r="AK331" s="10">
        <f t="shared" si="92"/>
        <v>9.9912230851905283E-4</v>
      </c>
      <c r="AL331" s="10">
        <f t="shared" si="93"/>
        <v>4.994862906325343E-3</v>
      </c>
    </row>
    <row r="332" spans="1:38" x14ac:dyDescent="0.25">
      <c r="A332" s="5" t="s">
        <v>53</v>
      </c>
      <c r="B332" s="5">
        <v>2014</v>
      </c>
      <c r="C332" s="6" t="str">
        <f t="shared" si="80"/>
        <v>OK-2014</v>
      </c>
      <c r="D332" s="7">
        <v>3585650</v>
      </c>
      <c r="E332" s="7">
        <v>249171.59599999996</v>
      </c>
      <c r="F332" s="7">
        <v>488633.08000000007</v>
      </c>
      <c r="G332" s="7">
        <v>514677.87999999989</v>
      </c>
      <c r="H332" s="7">
        <v>493348.75700000004</v>
      </c>
      <c r="I332" s="7">
        <v>438199.37400000001</v>
      </c>
      <c r="J332" s="7">
        <v>473207.91800000006</v>
      </c>
      <c r="K332" s="7">
        <v>432580.38099999994</v>
      </c>
      <c r="L332" s="7">
        <v>278355.12799999997</v>
      </c>
      <c r="M332" s="7">
        <v>155768.64500000002</v>
      </c>
      <c r="N332" s="7">
        <v>61222.388999999996</v>
      </c>
      <c r="O332" s="20">
        <f t="shared" si="81"/>
        <v>495346.16200000001</v>
      </c>
      <c r="P332" s="5">
        <v>1118</v>
      </c>
      <c r="Q332" s="5">
        <v>120</v>
      </c>
      <c r="R332" s="5">
        <v>60</v>
      </c>
      <c r="S332" s="5">
        <v>60</v>
      </c>
      <c r="T332" s="5">
        <v>60</v>
      </c>
      <c r="U332" s="5">
        <v>60</v>
      </c>
      <c r="V332" s="5">
        <v>70</v>
      </c>
      <c r="W332" s="5">
        <v>100</v>
      </c>
      <c r="X332" s="5">
        <v>118</v>
      </c>
      <c r="Y332" s="5">
        <v>153</v>
      </c>
      <c r="Z332" s="5">
        <v>257</v>
      </c>
      <c r="AA332" s="31">
        <f t="shared" si="82"/>
        <v>528</v>
      </c>
      <c r="AB332" s="10">
        <f t="shared" si="83"/>
        <v>3.1179841869674954E-4</v>
      </c>
      <c r="AC332" s="10">
        <f t="shared" si="84"/>
        <v>4.8159582362670267E-4</v>
      </c>
      <c r="AD332" s="10">
        <f t="shared" si="85"/>
        <v>1.2279152283345204E-4</v>
      </c>
      <c r="AE332" s="10">
        <f t="shared" si="86"/>
        <v>1.1657777093509441E-4</v>
      </c>
      <c r="AF332" s="10">
        <f t="shared" si="87"/>
        <v>1.2161781933910902E-4</v>
      </c>
      <c r="AG332" s="10">
        <f t="shared" si="88"/>
        <v>1.3692397470198121E-4</v>
      </c>
      <c r="AH332" s="10">
        <f t="shared" si="89"/>
        <v>1.4792651884578144E-4</v>
      </c>
      <c r="AI332" s="10">
        <f t="shared" si="90"/>
        <v>2.3117090925119883E-4</v>
      </c>
      <c r="AJ332" s="10">
        <f t="shared" si="91"/>
        <v>4.2391890118151517E-4</v>
      </c>
      <c r="AK332" s="10">
        <f t="shared" si="92"/>
        <v>9.822259158767156E-4</v>
      </c>
      <c r="AL332" s="10">
        <f t="shared" si="93"/>
        <v>4.1978107061454266E-3</v>
      </c>
    </row>
    <row r="333" spans="1:38" x14ac:dyDescent="0.25">
      <c r="A333" s="5" t="s">
        <v>53</v>
      </c>
      <c r="B333" s="5">
        <v>2015</v>
      </c>
      <c r="C333" s="6" t="str">
        <f t="shared" si="80"/>
        <v>OK-2015</v>
      </c>
      <c r="D333" s="7">
        <v>3652845</v>
      </c>
      <c r="E333" s="7">
        <v>250608.39600000001</v>
      </c>
      <c r="F333" s="7">
        <v>499521.533</v>
      </c>
      <c r="G333" s="7">
        <v>511678.22499999998</v>
      </c>
      <c r="H333" s="7">
        <v>499350.7460000001</v>
      </c>
      <c r="I333" s="7">
        <v>445631.57199999993</v>
      </c>
      <c r="J333" s="7">
        <v>475480.69499999995</v>
      </c>
      <c r="K333" s="7">
        <v>448539.24599999998</v>
      </c>
      <c r="L333" s="7">
        <v>295149.73700000002</v>
      </c>
      <c r="M333" s="7">
        <v>161829.54399999997</v>
      </c>
      <c r="N333" s="7">
        <v>64089.093999999997</v>
      </c>
      <c r="O333" s="20">
        <f t="shared" si="81"/>
        <v>521068.37499999994</v>
      </c>
      <c r="P333" s="5">
        <v>1131</v>
      </c>
      <c r="Q333" s="5">
        <v>120</v>
      </c>
      <c r="R333" s="5">
        <v>60</v>
      </c>
      <c r="S333" s="5">
        <v>60</v>
      </c>
      <c r="T333" s="5">
        <v>60</v>
      </c>
      <c r="U333" s="5">
        <v>60</v>
      </c>
      <c r="V333" s="5">
        <v>60</v>
      </c>
      <c r="W333" s="5">
        <v>76</v>
      </c>
      <c r="X333" s="5">
        <v>108</v>
      </c>
      <c r="Y333" s="5">
        <v>211</v>
      </c>
      <c r="Z333" s="5">
        <v>256</v>
      </c>
      <c r="AA333" s="31">
        <f t="shared" si="82"/>
        <v>575</v>
      </c>
      <c r="AB333" s="10">
        <f t="shared" si="83"/>
        <v>3.0962167844515715E-4</v>
      </c>
      <c r="AC333" s="10">
        <f t="shared" si="84"/>
        <v>4.7883471549772018E-4</v>
      </c>
      <c r="AD333" s="10">
        <f t="shared" si="85"/>
        <v>1.2011494207197671E-4</v>
      </c>
      <c r="AE333" s="10">
        <f t="shared" si="86"/>
        <v>1.1726119476747325E-4</v>
      </c>
      <c r="AF333" s="10">
        <f t="shared" si="87"/>
        <v>1.2015602355783802E-4</v>
      </c>
      <c r="AG333" s="10">
        <f t="shared" si="88"/>
        <v>1.3464037058846451E-4</v>
      </c>
      <c r="AH333" s="10">
        <f t="shared" si="89"/>
        <v>1.2618808845646194E-4</v>
      </c>
      <c r="AI333" s="10">
        <f t="shared" si="90"/>
        <v>1.694389079166553E-4</v>
      </c>
      <c r="AJ333" s="10">
        <f t="shared" si="91"/>
        <v>3.6591596217481971E-4</v>
      </c>
      <c r="AK333" s="10">
        <f t="shared" si="92"/>
        <v>1.303841034119209E-3</v>
      </c>
      <c r="AL333" s="10">
        <f t="shared" si="93"/>
        <v>3.9944393659239437E-3</v>
      </c>
    </row>
    <row r="334" spans="1:38" x14ac:dyDescent="0.25">
      <c r="A334" s="5" t="s">
        <v>53</v>
      </c>
      <c r="B334" s="5">
        <v>2016</v>
      </c>
      <c r="C334" s="6" t="str">
        <f t="shared" si="80"/>
        <v>OK-2016</v>
      </c>
      <c r="D334" s="7">
        <v>3556746</v>
      </c>
      <c r="E334" s="7">
        <v>244520.52700000003</v>
      </c>
      <c r="F334" s="7">
        <v>488067.93399999995</v>
      </c>
      <c r="G334" s="7">
        <v>502919.48900000006</v>
      </c>
      <c r="H334" s="7">
        <v>492288.56799999997</v>
      </c>
      <c r="I334" s="7">
        <v>435565.20699999994</v>
      </c>
      <c r="J334" s="7">
        <v>448923.70700000005</v>
      </c>
      <c r="K334" s="7">
        <v>435774.08000000013</v>
      </c>
      <c r="L334" s="7">
        <v>292960.859</v>
      </c>
      <c r="M334" s="7">
        <v>155918.28499999997</v>
      </c>
      <c r="N334" s="7">
        <v>60734.857999999993</v>
      </c>
      <c r="O334" s="20">
        <f t="shared" si="81"/>
        <v>509614.00199999998</v>
      </c>
      <c r="P334" s="5">
        <v>958</v>
      </c>
      <c r="Q334" s="5">
        <v>120</v>
      </c>
      <c r="R334" s="5">
        <v>60</v>
      </c>
      <c r="S334" s="5">
        <v>60</v>
      </c>
      <c r="T334" s="5">
        <v>60</v>
      </c>
      <c r="U334" s="5">
        <v>60</v>
      </c>
      <c r="V334" s="5">
        <v>60</v>
      </c>
      <c r="W334" s="5">
        <v>73</v>
      </c>
      <c r="X334" s="5">
        <v>81</v>
      </c>
      <c r="Y334" s="5">
        <v>128</v>
      </c>
      <c r="Z334" s="5">
        <v>196</v>
      </c>
      <c r="AA334" s="31">
        <f t="shared" si="82"/>
        <v>405</v>
      </c>
      <c r="AB334" s="10">
        <f t="shared" si="83"/>
        <v>2.6934731915070686E-4</v>
      </c>
      <c r="AC334" s="10">
        <f t="shared" si="84"/>
        <v>4.9075634455834449E-4</v>
      </c>
      <c r="AD334" s="10">
        <f t="shared" si="85"/>
        <v>1.2293370619181061E-4</v>
      </c>
      <c r="AE334" s="10">
        <f t="shared" si="86"/>
        <v>1.1930339012970721E-4</v>
      </c>
      <c r="AF334" s="10">
        <f t="shared" si="87"/>
        <v>1.2187973457063907E-4</v>
      </c>
      <c r="AG334" s="10">
        <f t="shared" si="88"/>
        <v>1.3775204960298862E-4</v>
      </c>
      <c r="AH334" s="10">
        <f t="shared" si="89"/>
        <v>1.3365299952849225E-4</v>
      </c>
      <c r="AI334" s="10">
        <f t="shared" si="90"/>
        <v>1.6751799464529872E-4</v>
      </c>
      <c r="AJ334" s="10">
        <f t="shared" si="91"/>
        <v>2.7648744708247869E-4</v>
      </c>
      <c r="AK334" s="10">
        <f t="shared" si="92"/>
        <v>8.2094284195083356E-4</v>
      </c>
      <c r="AL334" s="10">
        <f t="shared" si="93"/>
        <v>3.2271418169776576E-3</v>
      </c>
    </row>
    <row r="335" spans="1:38" x14ac:dyDescent="0.25">
      <c r="A335" s="5" t="s">
        <v>53</v>
      </c>
      <c r="B335" s="5">
        <v>2017</v>
      </c>
      <c r="C335" s="6" t="str">
        <f t="shared" si="80"/>
        <v>OK-2017</v>
      </c>
      <c r="D335" s="7">
        <v>3559968</v>
      </c>
      <c r="E335" s="7">
        <v>242749</v>
      </c>
      <c r="F335" s="7">
        <v>490273</v>
      </c>
      <c r="G335" s="7">
        <v>487488</v>
      </c>
      <c r="H335" s="7">
        <v>495859</v>
      </c>
      <c r="I335" s="7">
        <v>441690</v>
      </c>
      <c r="J335" s="7">
        <v>444369</v>
      </c>
      <c r="K335" s="7">
        <v>441974</v>
      </c>
      <c r="L335" s="7">
        <v>299506</v>
      </c>
      <c r="M335" s="7">
        <v>155834</v>
      </c>
      <c r="N335" s="7">
        <v>60226</v>
      </c>
      <c r="O335" s="20">
        <f t="shared" si="81"/>
        <v>515566</v>
      </c>
      <c r="P335" s="5">
        <v>1038</v>
      </c>
      <c r="Q335" s="5">
        <v>120</v>
      </c>
      <c r="R335" s="5">
        <v>60</v>
      </c>
      <c r="S335" s="5">
        <v>60</v>
      </c>
      <c r="T335" s="5">
        <v>60</v>
      </c>
      <c r="U335" s="5">
        <v>60</v>
      </c>
      <c r="V335" s="5">
        <v>60</v>
      </c>
      <c r="W335" s="5">
        <v>70</v>
      </c>
      <c r="X335" s="5">
        <v>121</v>
      </c>
      <c r="Y335" s="5">
        <v>161</v>
      </c>
      <c r="Z335" s="5">
        <v>206</v>
      </c>
      <c r="AA335" s="31">
        <f t="shared" si="82"/>
        <v>488</v>
      </c>
      <c r="AB335" s="10">
        <f t="shared" si="83"/>
        <v>2.9157565461262574E-4</v>
      </c>
      <c r="AC335" s="10">
        <f t="shared" si="84"/>
        <v>4.9433777276116481E-4</v>
      </c>
      <c r="AD335" s="10">
        <f t="shared" si="85"/>
        <v>1.2238079600549083E-4</v>
      </c>
      <c r="AE335" s="10">
        <f t="shared" si="86"/>
        <v>1.2307995273729816E-4</v>
      </c>
      <c r="AF335" s="10">
        <f t="shared" si="87"/>
        <v>1.2100213972117074E-4</v>
      </c>
      <c r="AG335" s="10">
        <f t="shared" si="88"/>
        <v>1.3584188005161992E-4</v>
      </c>
      <c r="AH335" s="10">
        <f t="shared" si="89"/>
        <v>1.3502292014069389E-4</v>
      </c>
      <c r="AI335" s="10">
        <f t="shared" si="90"/>
        <v>1.5838035721558281E-4</v>
      </c>
      <c r="AJ335" s="10">
        <f t="shared" si="91"/>
        <v>4.0399858433553919E-4</v>
      </c>
      <c r="AK335" s="10">
        <f t="shared" si="92"/>
        <v>1.0331506603180308E-3</v>
      </c>
      <c r="AL335" s="10">
        <f t="shared" si="93"/>
        <v>3.4204496396904992E-3</v>
      </c>
    </row>
    <row r="336" spans="1:38" x14ac:dyDescent="0.25">
      <c r="A336" s="5" t="s">
        <v>54</v>
      </c>
      <c r="B336" s="5">
        <v>2009</v>
      </c>
      <c r="C336" s="6" t="str">
        <f t="shared" si="80"/>
        <v>OR-2009</v>
      </c>
      <c r="D336" s="7">
        <v>3694697</v>
      </c>
      <c r="E336" s="7">
        <v>236504.04600000006</v>
      </c>
      <c r="F336" s="7">
        <v>468408.76099999988</v>
      </c>
      <c r="G336" s="7">
        <v>504990.28</v>
      </c>
      <c r="H336" s="7">
        <v>499858.20899999992</v>
      </c>
      <c r="I336" s="7">
        <v>500841.478</v>
      </c>
      <c r="J336" s="7">
        <v>547268.30599999987</v>
      </c>
      <c r="K336" s="7">
        <v>450193.31000000006</v>
      </c>
      <c r="L336" s="7">
        <v>250652.08800000002</v>
      </c>
      <c r="M336" s="7">
        <v>164591.23800000004</v>
      </c>
      <c r="N336" s="7">
        <v>73065.760000000009</v>
      </c>
      <c r="O336" s="20">
        <f t="shared" si="81"/>
        <v>488309.08600000007</v>
      </c>
      <c r="P336" s="5">
        <v>929</v>
      </c>
      <c r="Q336" s="5">
        <v>120</v>
      </c>
      <c r="R336" s="5">
        <v>60</v>
      </c>
      <c r="S336" s="5">
        <v>60</v>
      </c>
      <c r="T336" s="5">
        <v>60</v>
      </c>
      <c r="U336" s="5">
        <v>60</v>
      </c>
      <c r="V336" s="5">
        <v>60</v>
      </c>
      <c r="W336" s="5">
        <v>60</v>
      </c>
      <c r="X336" s="5">
        <v>65</v>
      </c>
      <c r="Y336" s="5">
        <v>113</v>
      </c>
      <c r="Z336" s="5">
        <v>211</v>
      </c>
      <c r="AA336" s="31">
        <f t="shared" si="82"/>
        <v>389</v>
      </c>
      <c r="AB336" s="10">
        <f t="shared" si="83"/>
        <v>2.5144145785161814E-4</v>
      </c>
      <c r="AC336" s="10">
        <f t="shared" si="84"/>
        <v>5.0739089681366373E-4</v>
      </c>
      <c r="AD336" s="10">
        <f t="shared" si="85"/>
        <v>1.2809324887926257E-4</v>
      </c>
      <c r="AE336" s="10">
        <f t="shared" si="86"/>
        <v>1.1881416806675961E-4</v>
      </c>
      <c r="AF336" s="10">
        <f t="shared" si="87"/>
        <v>1.2003403949298752E-4</v>
      </c>
      <c r="AG336" s="10">
        <f t="shared" si="88"/>
        <v>1.1979838458986418E-4</v>
      </c>
      <c r="AH336" s="10">
        <f t="shared" si="89"/>
        <v>1.0963543721093911E-4</v>
      </c>
      <c r="AI336" s="10">
        <f t="shared" si="90"/>
        <v>1.3327608089067338E-4</v>
      </c>
      <c r="AJ336" s="10">
        <f t="shared" si="91"/>
        <v>2.5932359278810392E-4</v>
      </c>
      <c r="AK336" s="10">
        <f t="shared" si="92"/>
        <v>6.8654930464767498E-4</v>
      </c>
      <c r="AL336" s="10">
        <f t="shared" si="93"/>
        <v>2.8878095567609228E-3</v>
      </c>
    </row>
    <row r="337" spans="1:38" x14ac:dyDescent="0.25">
      <c r="A337" s="5" t="s">
        <v>54</v>
      </c>
      <c r="B337" s="5">
        <v>2010</v>
      </c>
      <c r="C337" s="6" t="str">
        <f t="shared" si="80"/>
        <v>OR-2010</v>
      </c>
      <c r="D337" s="7">
        <v>3754561</v>
      </c>
      <c r="E337" s="7">
        <v>233858.70399999997</v>
      </c>
      <c r="F337" s="7">
        <v>476761.16000000003</v>
      </c>
      <c r="G337" s="7">
        <v>507890.42299999995</v>
      </c>
      <c r="H337" s="7">
        <v>508182.65900000004</v>
      </c>
      <c r="I337" s="7">
        <v>502560.31</v>
      </c>
      <c r="J337" s="7">
        <v>545179.74500000011</v>
      </c>
      <c r="K337" s="7">
        <v>475385.28799999994</v>
      </c>
      <c r="L337" s="7">
        <v>266703.67599999998</v>
      </c>
      <c r="M337" s="7">
        <v>166284.67200000002</v>
      </c>
      <c r="N337" s="7">
        <v>74236.012000000002</v>
      </c>
      <c r="O337" s="20">
        <f t="shared" si="81"/>
        <v>507224.36</v>
      </c>
      <c r="P337" s="5">
        <v>906</v>
      </c>
      <c r="Q337" s="5">
        <v>120</v>
      </c>
      <c r="R337" s="5">
        <v>60</v>
      </c>
      <c r="S337" s="5">
        <v>60</v>
      </c>
      <c r="T337" s="5">
        <v>60</v>
      </c>
      <c r="U337" s="5">
        <v>60</v>
      </c>
      <c r="V337" s="5">
        <v>60</v>
      </c>
      <c r="W337" s="5">
        <v>60</v>
      </c>
      <c r="X337" s="5">
        <v>60</v>
      </c>
      <c r="Y337" s="5">
        <v>79</v>
      </c>
      <c r="Z337" s="5">
        <v>227</v>
      </c>
      <c r="AA337" s="31">
        <f t="shared" si="82"/>
        <v>366</v>
      </c>
      <c r="AB337" s="10">
        <f t="shared" si="83"/>
        <v>2.4130650693916013E-4</v>
      </c>
      <c r="AC337" s="10">
        <f t="shared" si="84"/>
        <v>5.1313035584085005E-4</v>
      </c>
      <c r="AD337" s="10">
        <f t="shared" si="85"/>
        <v>1.2584917781473641E-4</v>
      </c>
      <c r="AE337" s="10">
        <f t="shared" si="86"/>
        <v>1.1813571842050663E-4</v>
      </c>
      <c r="AF337" s="10">
        <f t="shared" si="87"/>
        <v>1.180677831826607E-4</v>
      </c>
      <c r="AG337" s="10">
        <f t="shared" si="88"/>
        <v>1.1938865606000601E-4</v>
      </c>
      <c r="AH337" s="10">
        <f t="shared" si="89"/>
        <v>1.1005544602542046E-4</v>
      </c>
      <c r="AI337" s="10">
        <f t="shared" si="90"/>
        <v>1.2621341365532543E-4</v>
      </c>
      <c r="AJ337" s="10">
        <f t="shared" si="91"/>
        <v>2.2496877770818578E-4</v>
      </c>
      <c r="AK337" s="10">
        <f t="shared" si="92"/>
        <v>4.7508888852966551E-4</v>
      </c>
      <c r="AL337" s="10">
        <f t="shared" si="93"/>
        <v>3.0578151207799253E-3</v>
      </c>
    </row>
    <row r="338" spans="1:38" x14ac:dyDescent="0.25">
      <c r="A338" s="5" t="s">
        <v>54</v>
      </c>
      <c r="B338" s="5">
        <v>2011</v>
      </c>
      <c r="C338" s="6" t="str">
        <f t="shared" si="80"/>
        <v>OR-2011</v>
      </c>
      <c r="D338" s="7">
        <v>3745417</v>
      </c>
      <c r="E338" s="7">
        <v>232896.51800000004</v>
      </c>
      <c r="F338" s="7">
        <v>472197.96200000012</v>
      </c>
      <c r="G338" s="7">
        <v>502699.46499999991</v>
      </c>
      <c r="H338" s="7">
        <v>512170.59299999994</v>
      </c>
      <c r="I338" s="7">
        <v>496041.27600000001</v>
      </c>
      <c r="J338" s="7">
        <v>534242.473</v>
      </c>
      <c r="K338" s="7">
        <v>485870.09200000006</v>
      </c>
      <c r="L338" s="7">
        <v>273136.61700000003</v>
      </c>
      <c r="M338" s="7">
        <v>163937.77000000008</v>
      </c>
      <c r="N338" s="7">
        <v>72578.395999999993</v>
      </c>
      <c r="O338" s="20">
        <f t="shared" si="81"/>
        <v>509652.78300000011</v>
      </c>
      <c r="P338" s="5">
        <v>887</v>
      </c>
      <c r="Q338" s="5">
        <v>120</v>
      </c>
      <c r="R338" s="5">
        <v>60</v>
      </c>
      <c r="S338" s="5">
        <v>60</v>
      </c>
      <c r="T338" s="5">
        <v>60</v>
      </c>
      <c r="U338" s="5">
        <v>60</v>
      </c>
      <c r="V338" s="5">
        <v>60</v>
      </c>
      <c r="W338" s="5">
        <v>60</v>
      </c>
      <c r="X338" s="5">
        <v>60</v>
      </c>
      <c r="Y338" s="5">
        <v>79</v>
      </c>
      <c r="Z338" s="5">
        <v>208</v>
      </c>
      <c r="AA338" s="31">
        <f t="shared" si="82"/>
        <v>347</v>
      </c>
      <c r="AB338" s="10">
        <f t="shared" si="83"/>
        <v>2.3682276232526311E-4</v>
      </c>
      <c r="AC338" s="10">
        <f t="shared" si="84"/>
        <v>5.1525029670044262E-4</v>
      </c>
      <c r="AD338" s="10">
        <f t="shared" si="85"/>
        <v>1.2706535145952193E-4</v>
      </c>
      <c r="AE338" s="10">
        <f t="shared" si="86"/>
        <v>1.1935560743037595E-4</v>
      </c>
      <c r="AF338" s="10">
        <f t="shared" si="87"/>
        <v>1.1714846736622383E-4</v>
      </c>
      <c r="AG338" s="10">
        <f t="shared" si="88"/>
        <v>1.2095767611080817E-4</v>
      </c>
      <c r="AH338" s="10">
        <f t="shared" si="89"/>
        <v>1.1230855469628676E-4</v>
      </c>
      <c r="AI338" s="10">
        <f t="shared" si="90"/>
        <v>1.2348979899754766E-4</v>
      </c>
      <c r="AJ338" s="10">
        <f t="shared" si="91"/>
        <v>2.1967029049056426E-4</v>
      </c>
      <c r="AK338" s="10">
        <f t="shared" si="92"/>
        <v>4.8189017088618423E-4</v>
      </c>
      <c r="AL338" s="10">
        <f t="shared" si="93"/>
        <v>2.8658665865252796E-3</v>
      </c>
    </row>
    <row r="339" spans="1:38" x14ac:dyDescent="0.25">
      <c r="A339" s="5" t="s">
        <v>54</v>
      </c>
      <c r="B339" s="5">
        <v>2012</v>
      </c>
      <c r="C339" s="6" t="str">
        <f t="shared" si="80"/>
        <v>OR-2012</v>
      </c>
      <c r="D339" s="7">
        <v>3685999</v>
      </c>
      <c r="E339" s="7">
        <v>227127.12000000005</v>
      </c>
      <c r="F339" s="7">
        <v>462624.489</v>
      </c>
      <c r="G339" s="7">
        <v>492876.38099999999</v>
      </c>
      <c r="H339" s="7">
        <v>511030.6179999999</v>
      </c>
      <c r="I339" s="7">
        <v>487829.212</v>
      </c>
      <c r="J339" s="7">
        <v>514996.74000000005</v>
      </c>
      <c r="K339" s="7">
        <v>483359.12699999998</v>
      </c>
      <c r="L339" s="7">
        <v>275602.65799999994</v>
      </c>
      <c r="M339" s="7">
        <v>156756.66700000004</v>
      </c>
      <c r="N339" s="7">
        <v>72734.395000000004</v>
      </c>
      <c r="O339" s="20">
        <f t="shared" si="81"/>
        <v>505093.72</v>
      </c>
      <c r="P339" s="5">
        <v>870</v>
      </c>
      <c r="Q339" s="5">
        <v>120</v>
      </c>
      <c r="R339" s="5">
        <v>60</v>
      </c>
      <c r="S339" s="5">
        <v>60</v>
      </c>
      <c r="T339" s="5">
        <v>60</v>
      </c>
      <c r="U339" s="5">
        <v>60</v>
      </c>
      <c r="V339" s="5">
        <v>60</v>
      </c>
      <c r="W339" s="5">
        <v>60</v>
      </c>
      <c r="X339" s="5">
        <v>60</v>
      </c>
      <c r="Y339" s="5">
        <v>77</v>
      </c>
      <c r="Z339" s="5">
        <v>193</v>
      </c>
      <c r="AA339" s="31">
        <f t="shared" si="82"/>
        <v>330</v>
      </c>
      <c r="AB339" s="10">
        <f t="shared" si="83"/>
        <v>2.3602827890078105E-4</v>
      </c>
      <c r="AC339" s="10">
        <f t="shared" si="84"/>
        <v>5.2833849167814031E-4</v>
      </c>
      <c r="AD339" s="10">
        <f t="shared" si="85"/>
        <v>1.2969482037082563E-4</v>
      </c>
      <c r="AE339" s="10">
        <f t="shared" si="86"/>
        <v>1.2173437866563137E-4</v>
      </c>
      <c r="AF339" s="10">
        <f t="shared" si="87"/>
        <v>1.1740979480802853E-4</v>
      </c>
      <c r="AG339" s="10">
        <f t="shared" si="88"/>
        <v>1.2299386450026695E-4</v>
      </c>
      <c r="AH339" s="10">
        <f t="shared" si="89"/>
        <v>1.1650559186063973E-4</v>
      </c>
      <c r="AI339" s="10">
        <f t="shared" si="90"/>
        <v>1.2413130661749147E-4</v>
      </c>
      <c r="AJ339" s="10">
        <f t="shared" si="91"/>
        <v>2.1770472184633288E-4</v>
      </c>
      <c r="AK339" s="10">
        <f t="shared" si="92"/>
        <v>4.9120717781017871E-4</v>
      </c>
      <c r="AL339" s="10">
        <f t="shared" si="93"/>
        <v>2.6534901403936885E-3</v>
      </c>
    </row>
    <row r="340" spans="1:38" x14ac:dyDescent="0.25">
      <c r="A340" s="5" t="s">
        <v>54</v>
      </c>
      <c r="B340" s="5">
        <v>2013</v>
      </c>
      <c r="C340" s="6" t="str">
        <f t="shared" si="80"/>
        <v>OR-2013</v>
      </c>
      <c r="D340" s="7">
        <v>3766403</v>
      </c>
      <c r="E340" s="7">
        <v>229177.13499999995</v>
      </c>
      <c r="F340" s="7">
        <v>469837.51300000009</v>
      </c>
      <c r="G340" s="7">
        <v>499633.42099999991</v>
      </c>
      <c r="H340" s="7">
        <v>518663.07500000001</v>
      </c>
      <c r="I340" s="7">
        <v>492326.46699999995</v>
      </c>
      <c r="J340" s="7">
        <v>515175.15599999996</v>
      </c>
      <c r="K340" s="7">
        <v>503076.48300000001</v>
      </c>
      <c r="L340" s="7">
        <v>300919.31199999998</v>
      </c>
      <c r="M340" s="7">
        <v>161693.02099999995</v>
      </c>
      <c r="N340" s="7">
        <v>76256.415999999997</v>
      </c>
      <c r="O340" s="20">
        <f t="shared" si="81"/>
        <v>538868.74899999995</v>
      </c>
      <c r="P340" s="5">
        <v>943</v>
      </c>
      <c r="Q340" s="5">
        <v>120</v>
      </c>
      <c r="R340" s="5">
        <v>60</v>
      </c>
      <c r="S340" s="5">
        <v>60</v>
      </c>
      <c r="T340" s="5">
        <v>60</v>
      </c>
      <c r="U340" s="5">
        <v>60</v>
      </c>
      <c r="V340" s="5">
        <v>60</v>
      </c>
      <c r="W340" s="5">
        <v>60</v>
      </c>
      <c r="X340" s="5">
        <v>60</v>
      </c>
      <c r="Y340" s="5">
        <v>107</v>
      </c>
      <c r="Z340" s="5">
        <v>236</v>
      </c>
      <c r="AA340" s="31">
        <f t="shared" si="82"/>
        <v>403</v>
      </c>
      <c r="AB340" s="10">
        <f t="shared" si="83"/>
        <v>2.5037150830646641E-4</v>
      </c>
      <c r="AC340" s="10">
        <f t="shared" si="84"/>
        <v>5.2361244501987524E-4</v>
      </c>
      <c r="AD340" s="10">
        <f t="shared" si="85"/>
        <v>1.2770372381908974E-4</v>
      </c>
      <c r="AE340" s="10">
        <f t="shared" si="86"/>
        <v>1.2008804350980358E-4</v>
      </c>
      <c r="AF340" s="10">
        <f t="shared" si="87"/>
        <v>1.1568203500895065E-4</v>
      </c>
      <c r="AG340" s="10">
        <f t="shared" si="88"/>
        <v>1.218703523408178E-4</v>
      </c>
      <c r="AH340" s="10">
        <f t="shared" si="89"/>
        <v>1.1646524352195277E-4</v>
      </c>
      <c r="AI340" s="10">
        <f t="shared" si="90"/>
        <v>1.1926615937640639E-4</v>
      </c>
      <c r="AJ340" s="10">
        <f t="shared" si="91"/>
        <v>1.9938899767257213E-4</v>
      </c>
      <c r="AK340" s="10">
        <f t="shared" si="92"/>
        <v>6.6174779429719504E-4</v>
      </c>
      <c r="AL340" s="10">
        <f t="shared" si="93"/>
        <v>3.0948215557363725E-3</v>
      </c>
    </row>
    <row r="341" spans="1:38" x14ac:dyDescent="0.25">
      <c r="A341" s="5" t="s">
        <v>54</v>
      </c>
      <c r="B341" s="5">
        <v>2014</v>
      </c>
      <c r="C341" s="6" t="str">
        <f t="shared" si="80"/>
        <v>OR-2014</v>
      </c>
      <c r="D341" s="7">
        <v>3794733</v>
      </c>
      <c r="E341" s="7">
        <v>226112.80500000002</v>
      </c>
      <c r="F341" s="7">
        <v>470014.554</v>
      </c>
      <c r="G341" s="7">
        <v>498444.76900000003</v>
      </c>
      <c r="H341" s="7">
        <v>522453.97999999992</v>
      </c>
      <c r="I341" s="7">
        <v>499379.65099999995</v>
      </c>
      <c r="J341" s="7">
        <v>510886.11800000007</v>
      </c>
      <c r="K341" s="7">
        <v>510036.23000000004</v>
      </c>
      <c r="L341" s="7">
        <v>317239.18099999998</v>
      </c>
      <c r="M341" s="7">
        <v>162959.38599999997</v>
      </c>
      <c r="N341" s="7">
        <v>76676.89899999999</v>
      </c>
      <c r="O341" s="20">
        <f t="shared" si="81"/>
        <v>556875.4659999999</v>
      </c>
      <c r="P341" s="5">
        <v>908</v>
      </c>
      <c r="Q341" s="5">
        <v>120</v>
      </c>
      <c r="R341" s="5">
        <v>60</v>
      </c>
      <c r="S341" s="5">
        <v>60</v>
      </c>
      <c r="T341" s="5">
        <v>60</v>
      </c>
      <c r="U341" s="5">
        <v>60</v>
      </c>
      <c r="V341" s="5">
        <v>66</v>
      </c>
      <c r="W341" s="5">
        <v>77</v>
      </c>
      <c r="X341" s="5">
        <v>77</v>
      </c>
      <c r="Y341" s="5">
        <v>82</v>
      </c>
      <c r="Z341" s="5">
        <v>186</v>
      </c>
      <c r="AA341" s="31">
        <f t="shared" si="82"/>
        <v>345</v>
      </c>
      <c r="AB341" s="10">
        <f t="shared" si="83"/>
        <v>2.3927902173881535E-4</v>
      </c>
      <c r="AC341" s="10">
        <f t="shared" si="84"/>
        <v>5.3070855496220126E-4</v>
      </c>
      <c r="AD341" s="10">
        <f t="shared" si="85"/>
        <v>1.2765562148954221E-4</v>
      </c>
      <c r="AE341" s="10">
        <f t="shared" si="86"/>
        <v>1.2037442005936669E-4</v>
      </c>
      <c r="AF341" s="10">
        <f t="shared" si="87"/>
        <v>1.1484265083022242E-4</v>
      </c>
      <c r="AG341" s="10">
        <f t="shared" si="88"/>
        <v>1.2014906870924944E-4</v>
      </c>
      <c r="AH341" s="10">
        <f t="shared" si="89"/>
        <v>1.2918730353914215E-4</v>
      </c>
      <c r="AI341" s="10">
        <f t="shared" si="90"/>
        <v>1.5096966739009893E-4</v>
      </c>
      <c r="AJ341" s="10">
        <f t="shared" si="91"/>
        <v>2.4271907321561268E-4</v>
      </c>
      <c r="AK341" s="10">
        <f t="shared" si="92"/>
        <v>5.0319286303643785E-4</v>
      </c>
      <c r="AL341" s="10">
        <f t="shared" si="93"/>
        <v>2.4257632015087104E-3</v>
      </c>
    </row>
    <row r="342" spans="1:38" x14ac:dyDescent="0.25">
      <c r="A342" s="5" t="s">
        <v>54</v>
      </c>
      <c r="B342" s="5">
        <v>2015</v>
      </c>
      <c r="C342" s="6" t="str">
        <f t="shared" si="80"/>
        <v>OR-2015</v>
      </c>
      <c r="D342" s="7">
        <v>3777756</v>
      </c>
      <c r="E342" s="7">
        <v>223552.65700000004</v>
      </c>
      <c r="F342" s="7">
        <v>464054.46699999983</v>
      </c>
      <c r="G342" s="7">
        <v>495284.79100000008</v>
      </c>
      <c r="H342" s="7">
        <v>521572.04599999997</v>
      </c>
      <c r="I342" s="7">
        <v>493857.64699999994</v>
      </c>
      <c r="J342" s="7">
        <v>497180.55999999994</v>
      </c>
      <c r="K342" s="7">
        <v>509053.87999999989</v>
      </c>
      <c r="L342" s="7">
        <v>330949.71800000005</v>
      </c>
      <c r="M342" s="7">
        <v>162555.117</v>
      </c>
      <c r="N342" s="7">
        <v>78316.396999999997</v>
      </c>
      <c r="O342" s="20">
        <f t="shared" si="81"/>
        <v>571821.23200000008</v>
      </c>
      <c r="P342" s="5">
        <v>923</v>
      </c>
      <c r="Q342" s="5">
        <v>120</v>
      </c>
      <c r="R342" s="5">
        <v>60</v>
      </c>
      <c r="S342" s="5">
        <v>60</v>
      </c>
      <c r="T342" s="5">
        <v>60</v>
      </c>
      <c r="U342" s="5">
        <v>60</v>
      </c>
      <c r="V342" s="5">
        <v>60</v>
      </c>
      <c r="W342" s="5">
        <v>60</v>
      </c>
      <c r="X342" s="5">
        <v>65</v>
      </c>
      <c r="Y342" s="5">
        <v>93</v>
      </c>
      <c r="Z342" s="5">
        <v>225</v>
      </c>
      <c r="AA342" s="31">
        <f t="shared" si="82"/>
        <v>383</v>
      </c>
      <c r="AB342" s="10">
        <f t="shared" si="83"/>
        <v>2.4432493787317124E-4</v>
      </c>
      <c r="AC342" s="10">
        <f t="shared" si="84"/>
        <v>5.3678628386868142E-4</v>
      </c>
      <c r="AD342" s="10">
        <f t="shared" si="85"/>
        <v>1.2929516741404414E-4</v>
      </c>
      <c r="AE342" s="10">
        <f t="shared" si="86"/>
        <v>1.2114242369295767E-4</v>
      </c>
      <c r="AF342" s="10">
        <f t="shared" si="87"/>
        <v>1.1503683999199605E-4</v>
      </c>
      <c r="AG342" s="10">
        <f t="shared" si="88"/>
        <v>1.2149249963927359E-4</v>
      </c>
      <c r="AH342" s="10">
        <f t="shared" si="89"/>
        <v>1.2068050287404642E-4</v>
      </c>
      <c r="AI342" s="10">
        <f t="shared" si="90"/>
        <v>1.1786571590417897E-4</v>
      </c>
      <c r="AJ342" s="10">
        <f t="shared" si="91"/>
        <v>1.964044580331082E-4</v>
      </c>
      <c r="AK342" s="10">
        <f t="shared" si="92"/>
        <v>5.7211364192245027E-4</v>
      </c>
      <c r="AL342" s="10">
        <f t="shared" si="93"/>
        <v>2.8729615842771725E-3</v>
      </c>
    </row>
    <row r="343" spans="1:38" x14ac:dyDescent="0.25">
      <c r="A343" s="5" t="s">
        <v>54</v>
      </c>
      <c r="B343" s="5">
        <v>2016</v>
      </c>
      <c r="C343" s="6" t="str">
        <f t="shared" si="80"/>
        <v>OR-2016</v>
      </c>
      <c r="D343" s="7">
        <v>3966871</v>
      </c>
      <c r="E343" s="7">
        <v>230554.40300000002</v>
      </c>
      <c r="F343" s="7">
        <v>479169.77999999997</v>
      </c>
      <c r="G343" s="7">
        <v>509292.72499999998</v>
      </c>
      <c r="H343" s="7">
        <v>546719.34000000008</v>
      </c>
      <c r="I343" s="7">
        <v>516977.07700000005</v>
      </c>
      <c r="J343" s="7">
        <v>514357.321</v>
      </c>
      <c r="K343" s="7">
        <v>536704.63099999994</v>
      </c>
      <c r="L343" s="7">
        <v>373606.99100000004</v>
      </c>
      <c r="M343" s="7">
        <v>175018.73500000004</v>
      </c>
      <c r="N343" s="7">
        <v>84529.169000000009</v>
      </c>
      <c r="O343" s="20">
        <f t="shared" si="81"/>
        <v>633154.89500000002</v>
      </c>
      <c r="P343" s="5">
        <v>885</v>
      </c>
      <c r="Q343" s="5">
        <v>120</v>
      </c>
      <c r="R343" s="5">
        <v>60</v>
      </c>
      <c r="S343" s="5">
        <v>60</v>
      </c>
      <c r="T343" s="5">
        <v>60</v>
      </c>
      <c r="U343" s="5">
        <v>60</v>
      </c>
      <c r="V343" s="5">
        <v>60</v>
      </c>
      <c r="W343" s="5">
        <v>60</v>
      </c>
      <c r="X343" s="5">
        <v>85</v>
      </c>
      <c r="Y343" s="5">
        <v>85</v>
      </c>
      <c r="Z343" s="5">
        <v>175</v>
      </c>
      <c r="AA343" s="31">
        <f t="shared" si="82"/>
        <v>345</v>
      </c>
      <c r="AB343" s="10">
        <f t="shared" si="83"/>
        <v>2.2309775135112789E-4</v>
      </c>
      <c r="AC343" s="10">
        <f t="shared" si="84"/>
        <v>5.2048452963181962E-4</v>
      </c>
      <c r="AD343" s="10">
        <f t="shared" si="85"/>
        <v>1.2521657772324458E-4</v>
      </c>
      <c r="AE343" s="10">
        <f t="shared" si="86"/>
        <v>1.1781043995867013E-4</v>
      </c>
      <c r="AF343" s="10">
        <f t="shared" si="87"/>
        <v>1.0974552317830935E-4</v>
      </c>
      <c r="AG343" s="10">
        <f t="shared" si="88"/>
        <v>1.1605930450181255E-4</v>
      </c>
      <c r="AH343" s="10">
        <f t="shared" si="89"/>
        <v>1.1665042481236502E-4</v>
      </c>
      <c r="AI343" s="10">
        <f t="shared" si="90"/>
        <v>1.1179333386448832E-4</v>
      </c>
      <c r="AJ343" s="10">
        <f t="shared" si="91"/>
        <v>2.2751180263647688E-4</v>
      </c>
      <c r="AK343" s="10">
        <f t="shared" si="92"/>
        <v>4.8566229209690026E-4</v>
      </c>
      <c r="AL343" s="10">
        <f t="shared" si="93"/>
        <v>2.0702912624161723E-3</v>
      </c>
    </row>
    <row r="344" spans="1:38" x14ac:dyDescent="0.25">
      <c r="A344" s="5" t="s">
        <v>54</v>
      </c>
      <c r="B344" s="5">
        <v>2017</v>
      </c>
      <c r="C344" s="6" t="str">
        <f t="shared" si="80"/>
        <v>OR-2017</v>
      </c>
      <c r="D344" s="7">
        <v>3916510</v>
      </c>
      <c r="E344" s="7">
        <v>226322</v>
      </c>
      <c r="F344" s="7">
        <v>473065</v>
      </c>
      <c r="G344" s="7">
        <v>498363</v>
      </c>
      <c r="H344" s="7">
        <v>547051</v>
      </c>
      <c r="I344" s="7">
        <v>516265</v>
      </c>
      <c r="J344" s="7">
        <v>501461</v>
      </c>
      <c r="K344" s="7">
        <v>523735</v>
      </c>
      <c r="L344" s="7">
        <v>377179</v>
      </c>
      <c r="M344" s="7">
        <v>172622</v>
      </c>
      <c r="N344" s="7">
        <v>80447</v>
      </c>
      <c r="O344" s="20">
        <f t="shared" si="81"/>
        <v>630248</v>
      </c>
      <c r="P344" s="5">
        <v>1025</v>
      </c>
      <c r="Q344" s="5">
        <v>120</v>
      </c>
      <c r="R344" s="5">
        <v>60</v>
      </c>
      <c r="S344" s="5">
        <v>60</v>
      </c>
      <c r="T344" s="5">
        <v>60</v>
      </c>
      <c r="U344" s="5">
        <v>60</v>
      </c>
      <c r="V344" s="5">
        <v>60</v>
      </c>
      <c r="W344" s="5">
        <v>71</v>
      </c>
      <c r="X344" s="5">
        <v>85</v>
      </c>
      <c r="Y344" s="5">
        <v>125</v>
      </c>
      <c r="Z344" s="5">
        <v>264</v>
      </c>
      <c r="AA344" s="31">
        <f t="shared" si="82"/>
        <v>474</v>
      </c>
      <c r="AB344" s="10">
        <f t="shared" si="83"/>
        <v>2.6171259616342103E-4</v>
      </c>
      <c r="AC344" s="10">
        <f t="shared" si="84"/>
        <v>5.3021800797094405E-4</v>
      </c>
      <c r="AD344" s="10">
        <f t="shared" si="85"/>
        <v>1.2683246488326129E-4</v>
      </c>
      <c r="AE344" s="10">
        <f t="shared" si="86"/>
        <v>1.2039417051426371E-4</v>
      </c>
      <c r="AF344" s="10">
        <f t="shared" si="87"/>
        <v>1.0967898788229982E-4</v>
      </c>
      <c r="AG344" s="10">
        <f t="shared" si="88"/>
        <v>1.1621938345617077E-4</v>
      </c>
      <c r="AH344" s="10">
        <f t="shared" si="89"/>
        <v>1.1965038158500861E-4</v>
      </c>
      <c r="AI344" s="10">
        <f t="shared" si="90"/>
        <v>1.3556474171097979E-4</v>
      </c>
      <c r="AJ344" s="10">
        <f t="shared" si="91"/>
        <v>2.2535719114796953E-4</v>
      </c>
      <c r="AK344" s="10">
        <f t="shared" si="92"/>
        <v>7.241255459906617E-4</v>
      </c>
      <c r="AL344" s="10">
        <f t="shared" si="93"/>
        <v>3.2816637040536003E-3</v>
      </c>
    </row>
    <row r="345" spans="1:38" x14ac:dyDescent="0.25">
      <c r="A345" s="5" t="s">
        <v>55</v>
      </c>
      <c r="B345" s="5">
        <v>2009</v>
      </c>
      <c r="C345" s="6" t="str">
        <f t="shared" si="80"/>
        <v>PA-2009</v>
      </c>
      <c r="D345" s="7">
        <v>12516596</v>
      </c>
      <c r="E345" s="7">
        <v>739141.19899999979</v>
      </c>
      <c r="F345" s="7">
        <v>1545708.8149999995</v>
      </c>
      <c r="G345" s="7">
        <v>1717902.9739999997</v>
      </c>
      <c r="H345" s="7">
        <v>1500928.5100000002</v>
      </c>
      <c r="I345" s="7">
        <v>1727959.683</v>
      </c>
      <c r="J345" s="7">
        <v>1915532.784</v>
      </c>
      <c r="K345" s="7">
        <v>1453344.2419999996</v>
      </c>
      <c r="L345" s="7">
        <v>916825.93900000001</v>
      </c>
      <c r="M345" s="7">
        <v>714108.0060000004</v>
      </c>
      <c r="N345" s="7">
        <v>284686.71100000001</v>
      </c>
      <c r="O345" s="20">
        <f t="shared" si="81"/>
        <v>1915620.6560000004</v>
      </c>
      <c r="P345" s="5">
        <v>2892</v>
      </c>
      <c r="Q345" s="5">
        <v>120</v>
      </c>
      <c r="R345" s="5">
        <v>60</v>
      </c>
      <c r="S345" s="5">
        <v>60</v>
      </c>
      <c r="T345" s="5">
        <v>60</v>
      </c>
      <c r="U345" s="5">
        <v>65</v>
      </c>
      <c r="V345" s="5">
        <v>103</v>
      </c>
      <c r="W345" s="5">
        <v>176</v>
      </c>
      <c r="X345" s="5">
        <v>270</v>
      </c>
      <c r="Y345" s="5">
        <v>686</v>
      </c>
      <c r="Z345" s="5">
        <v>1232</v>
      </c>
      <c r="AA345" s="31">
        <f t="shared" si="82"/>
        <v>2188</v>
      </c>
      <c r="AB345" s="10">
        <f t="shared" si="83"/>
        <v>2.3105323524063573E-4</v>
      </c>
      <c r="AC345" s="10">
        <f t="shared" si="84"/>
        <v>1.6235057680772039E-4</v>
      </c>
      <c r="AD345" s="10">
        <f t="shared" si="85"/>
        <v>3.8817142929989707E-5</v>
      </c>
      <c r="AE345" s="10">
        <f t="shared" si="86"/>
        <v>3.492630311960797E-5</v>
      </c>
      <c r="AF345" s="10">
        <f t="shared" si="87"/>
        <v>3.9975255050621955E-5</v>
      </c>
      <c r="AG345" s="10">
        <f t="shared" si="88"/>
        <v>3.7616618396530029E-5</v>
      </c>
      <c r="AH345" s="10">
        <f t="shared" si="89"/>
        <v>5.3770940837105504E-5</v>
      </c>
      <c r="AI345" s="10">
        <f t="shared" si="90"/>
        <v>1.2110000845897323E-4</v>
      </c>
      <c r="AJ345" s="10">
        <f t="shared" si="91"/>
        <v>2.9449428568141767E-4</v>
      </c>
      <c r="AK345" s="10">
        <f t="shared" si="92"/>
        <v>9.6063899891356155E-4</v>
      </c>
      <c r="AL345" s="10">
        <f t="shared" si="93"/>
        <v>4.3275641341755499E-3</v>
      </c>
    </row>
    <row r="346" spans="1:38" x14ac:dyDescent="0.25">
      <c r="A346" s="5" t="s">
        <v>55</v>
      </c>
      <c r="B346" s="5">
        <v>2010</v>
      </c>
      <c r="C346" s="6" t="str">
        <f t="shared" si="80"/>
        <v>PA-2010</v>
      </c>
      <c r="D346" s="7">
        <v>12554832</v>
      </c>
      <c r="E346" s="7">
        <v>725472.36099999992</v>
      </c>
      <c r="F346" s="7">
        <v>1554319.3720000007</v>
      </c>
      <c r="G346" s="7">
        <v>1753352.3289999997</v>
      </c>
      <c r="H346" s="7">
        <v>1478699.139</v>
      </c>
      <c r="I346" s="7">
        <v>1683489.1369999996</v>
      </c>
      <c r="J346" s="7">
        <v>1923625.3540000001</v>
      </c>
      <c r="K346" s="7">
        <v>1517166.7909999995</v>
      </c>
      <c r="L346" s="7">
        <v>937049.86599999981</v>
      </c>
      <c r="M346" s="7">
        <v>696249.81799999985</v>
      </c>
      <c r="N346" s="7">
        <v>286485.72899999999</v>
      </c>
      <c r="O346" s="20">
        <f t="shared" si="81"/>
        <v>1919785.4129999997</v>
      </c>
      <c r="P346" s="5">
        <v>2669</v>
      </c>
      <c r="Q346" s="5">
        <v>120</v>
      </c>
      <c r="R346" s="5">
        <v>60</v>
      </c>
      <c r="S346" s="5">
        <v>60</v>
      </c>
      <c r="T346" s="5">
        <v>60</v>
      </c>
      <c r="U346" s="5">
        <v>60</v>
      </c>
      <c r="V346" s="5">
        <v>67</v>
      </c>
      <c r="W346" s="5">
        <v>135</v>
      </c>
      <c r="X346" s="5">
        <v>256</v>
      </c>
      <c r="Y346" s="5">
        <v>615</v>
      </c>
      <c r="Z346" s="5">
        <v>1176</v>
      </c>
      <c r="AA346" s="31">
        <f t="shared" si="82"/>
        <v>2047</v>
      </c>
      <c r="AB346" s="10">
        <f t="shared" si="83"/>
        <v>2.1258747229751859E-4</v>
      </c>
      <c r="AC346" s="10">
        <f t="shared" si="84"/>
        <v>1.6540947174691886E-4</v>
      </c>
      <c r="AD346" s="10">
        <f t="shared" si="85"/>
        <v>3.8602105256396414E-5</v>
      </c>
      <c r="AE346" s="10">
        <f t="shared" si="86"/>
        <v>3.4220161577120194E-5</v>
      </c>
      <c r="AF346" s="10">
        <f t="shared" si="87"/>
        <v>4.0576205407528815E-5</v>
      </c>
      <c r="AG346" s="10">
        <f t="shared" si="88"/>
        <v>3.5640265613427606E-5</v>
      </c>
      <c r="AH346" s="10">
        <f t="shared" si="89"/>
        <v>3.4830067019380737E-5</v>
      </c>
      <c r="AI346" s="10">
        <f t="shared" si="90"/>
        <v>8.8981647107513076E-5</v>
      </c>
      <c r="AJ346" s="10">
        <f t="shared" si="91"/>
        <v>2.7319784067927081E-4</v>
      </c>
      <c r="AK346" s="10">
        <f t="shared" si="92"/>
        <v>8.8330364202694864E-4</v>
      </c>
      <c r="AL346" s="10">
        <f t="shared" si="93"/>
        <v>4.1049165140089753E-3</v>
      </c>
    </row>
    <row r="347" spans="1:38" x14ac:dyDescent="0.25">
      <c r="A347" s="5" t="s">
        <v>55</v>
      </c>
      <c r="B347" s="5">
        <v>2011</v>
      </c>
      <c r="C347" s="6" t="str">
        <f t="shared" si="80"/>
        <v>PA-2011</v>
      </c>
      <c r="D347" s="7">
        <v>12505696</v>
      </c>
      <c r="E347" s="7">
        <v>720027.64300000016</v>
      </c>
      <c r="F347" s="7">
        <v>1531028.1340000003</v>
      </c>
      <c r="G347" s="7">
        <v>1752560.2529999998</v>
      </c>
      <c r="H347" s="7">
        <v>1482769.2370000004</v>
      </c>
      <c r="I347" s="7">
        <v>1632951.3779999998</v>
      </c>
      <c r="J347" s="7">
        <v>1907256.196</v>
      </c>
      <c r="K347" s="7">
        <v>1557111.8379999998</v>
      </c>
      <c r="L347" s="7">
        <v>947215.16099999973</v>
      </c>
      <c r="M347" s="7">
        <v>677199.06099999987</v>
      </c>
      <c r="N347" s="7">
        <v>292467.32799999998</v>
      </c>
      <c r="O347" s="20">
        <f t="shared" si="81"/>
        <v>1916881.5499999996</v>
      </c>
      <c r="P347" s="5">
        <v>3103</v>
      </c>
      <c r="Q347" s="5">
        <v>120</v>
      </c>
      <c r="R347" s="5">
        <v>60</v>
      </c>
      <c r="S347" s="5">
        <v>60</v>
      </c>
      <c r="T347" s="5">
        <v>60</v>
      </c>
      <c r="U347" s="5">
        <v>60</v>
      </c>
      <c r="V347" s="5">
        <v>82</v>
      </c>
      <c r="W347" s="5">
        <v>175</v>
      </c>
      <c r="X347" s="5">
        <v>312</v>
      </c>
      <c r="Y347" s="5">
        <v>691</v>
      </c>
      <c r="Z347" s="5">
        <v>1423</v>
      </c>
      <c r="AA347" s="31">
        <f t="shared" si="82"/>
        <v>2426</v>
      </c>
      <c r="AB347" s="10">
        <f t="shared" si="83"/>
        <v>2.4812693351893407E-4</v>
      </c>
      <c r="AC347" s="10">
        <f t="shared" si="84"/>
        <v>1.6666026806973571E-4</v>
      </c>
      <c r="AD347" s="10">
        <f t="shared" si="85"/>
        <v>3.9189351696132836E-5</v>
      </c>
      <c r="AE347" s="10">
        <f t="shared" si="86"/>
        <v>3.4235627503986313E-5</v>
      </c>
      <c r="AF347" s="10">
        <f t="shared" si="87"/>
        <v>4.0464826557498902E-5</v>
      </c>
      <c r="AG347" s="10">
        <f t="shared" si="88"/>
        <v>3.6743286302551508E-5</v>
      </c>
      <c r="AH347" s="10">
        <f t="shared" si="89"/>
        <v>4.2993699625658473E-5</v>
      </c>
      <c r="AI347" s="10">
        <f t="shared" si="90"/>
        <v>1.1238755992297583E-4</v>
      </c>
      <c r="AJ347" s="10">
        <f t="shared" si="91"/>
        <v>3.293866196890403E-4</v>
      </c>
      <c r="AK347" s="10">
        <f t="shared" si="92"/>
        <v>1.0203794420205201E-3</v>
      </c>
      <c r="AL347" s="10">
        <f t="shared" si="93"/>
        <v>4.8655007372310662E-3</v>
      </c>
    </row>
    <row r="348" spans="1:38" x14ac:dyDescent="0.25">
      <c r="A348" s="5" t="s">
        <v>55</v>
      </c>
      <c r="B348" s="5">
        <v>2012</v>
      </c>
      <c r="C348" s="6" t="str">
        <f t="shared" si="80"/>
        <v>PA-2012</v>
      </c>
      <c r="D348" s="7">
        <v>12620483</v>
      </c>
      <c r="E348" s="7">
        <v>722424.2620000001</v>
      </c>
      <c r="F348" s="7">
        <v>1533744.8569999994</v>
      </c>
      <c r="G348" s="7">
        <v>1761444.054</v>
      </c>
      <c r="H348" s="7">
        <v>1513076.6430000004</v>
      </c>
      <c r="I348" s="7">
        <v>1606425.2390000001</v>
      </c>
      <c r="J348" s="7">
        <v>1911483.2229999993</v>
      </c>
      <c r="K348" s="7">
        <v>1614674.6669999999</v>
      </c>
      <c r="L348" s="7">
        <v>985576.42499999958</v>
      </c>
      <c r="M348" s="7">
        <v>670712.89900000009</v>
      </c>
      <c r="N348" s="7">
        <v>303341.68100000022</v>
      </c>
      <c r="O348" s="20">
        <f t="shared" si="81"/>
        <v>1959631.0049999999</v>
      </c>
      <c r="P348" s="5">
        <v>2700</v>
      </c>
      <c r="Q348" s="5">
        <v>120</v>
      </c>
      <c r="R348" s="5">
        <v>60</v>
      </c>
      <c r="S348" s="5">
        <v>60</v>
      </c>
      <c r="T348" s="5">
        <v>60</v>
      </c>
      <c r="U348" s="5">
        <v>60</v>
      </c>
      <c r="V348" s="5">
        <v>60</v>
      </c>
      <c r="W348" s="5">
        <v>108</v>
      </c>
      <c r="X348" s="5">
        <v>258</v>
      </c>
      <c r="Y348" s="5">
        <v>646</v>
      </c>
      <c r="Z348" s="5">
        <v>1208</v>
      </c>
      <c r="AA348" s="31">
        <f t="shared" si="82"/>
        <v>2112</v>
      </c>
      <c r="AB348" s="10">
        <f t="shared" si="83"/>
        <v>2.139379293169683E-4</v>
      </c>
      <c r="AC348" s="10">
        <f t="shared" si="84"/>
        <v>1.6610737804927152E-4</v>
      </c>
      <c r="AD348" s="10">
        <f t="shared" si="85"/>
        <v>3.9119935578698426E-5</v>
      </c>
      <c r="AE348" s="10">
        <f t="shared" si="86"/>
        <v>3.4062960934665031E-5</v>
      </c>
      <c r="AF348" s="10">
        <f t="shared" si="87"/>
        <v>3.9654303222232733E-5</v>
      </c>
      <c r="AG348" s="10">
        <f t="shared" si="88"/>
        <v>3.7350010783788487E-5</v>
      </c>
      <c r="AH348" s="10">
        <f t="shared" si="89"/>
        <v>3.1389237047988478E-5</v>
      </c>
      <c r="AI348" s="10">
        <f t="shared" si="90"/>
        <v>6.6886538946362253E-5</v>
      </c>
      <c r="AJ348" s="10">
        <f t="shared" si="91"/>
        <v>2.6177574204861901E-4</v>
      </c>
      <c r="AK348" s="10">
        <f t="shared" si="92"/>
        <v>9.6315428100928759E-4</v>
      </c>
      <c r="AL348" s="10">
        <f t="shared" si="93"/>
        <v>3.9823079901769223E-3</v>
      </c>
    </row>
    <row r="349" spans="1:38" x14ac:dyDescent="0.25">
      <c r="A349" s="5" t="s">
        <v>55</v>
      </c>
      <c r="B349" s="5">
        <v>2013</v>
      </c>
      <c r="C349" s="6" t="str">
        <f t="shared" si="80"/>
        <v>PA-2013</v>
      </c>
      <c r="D349" s="7">
        <v>12582017</v>
      </c>
      <c r="E349" s="7">
        <v>714393.63199999975</v>
      </c>
      <c r="F349" s="7">
        <v>1518362.7389999998</v>
      </c>
      <c r="G349" s="7">
        <v>1742237.4549999998</v>
      </c>
      <c r="H349" s="7">
        <v>1536398.372</v>
      </c>
      <c r="I349" s="7">
        <v>1566108.3139999998</v>
      </c>
      <c r="J349" s="7">
        <v>1880276.4209999999</v>
      </c>
      <c r="K349" s="7">
        <v>1650045.17</v>
      </c>
      <c r="L349" s="7">
        <v>1008631.4070000001</v>
      </c>
      <c r="M349" s="7">
        <v>658688.98399999994</v>
      </c>
      <c r="N349" s="7">
        <v>308211.10899999994</v>
      </c>
      <c r="O349" s="20">
        <f t="shared" si="81"/>
        <v>1975531.5</v>
      </c>
      <c r="P349" s="5">
        <v>3216</v>
      </c>
      <c r="Q349" s="5">
        <v>120</v>
      </c>
      <c r="R349" s="5">
        <v>60</v>
      </c>
      <c r="S349" s="5">
        <v>60</v>
      </c>
      <c r="T349" s="5">
        <v>60</v>
      </c>
      <c r="U349" s="5">
        <v>60</v>
      </c>
      <c r="V349" s="5">
        <v>74</v>
      </c>
      <c r="W349" s="5">
        <v>186</v>
      </c>
      <c r="X349" s="5">
        <v>302</v>
      </c>
      <c r="Y349" s="5">
        <v>708</v>
      </c>
      <c r="Z349" s="5">
        <v>1526</v>
      </c>
      <c r="AA349" s="31">
        <f t="shared" si="82"/>
        <v>2536</v>
      </c>
      <c r="AB349" s="10">
        <f t="shared" si="83"/>
        <v>2.5560289737329081E-4</v>
      </c>
      <c r="AC349" s="10">
        <f t="shared" si="84"/>
        <v>1.6797462158789237E-4</v>
      </c>
      <c r="AD349" s="10">
        <f t="shared" si="85"/>
        <v>3.9516248956106665E-5</v>
      </c>
      <c r="AE349" s="10">
        <f t="shared" si="86"/>
        <v>3.443847440416783E-5</v>
      </c>
      <c r="AF349" s="10">
        <f t="shared" si="87"/>
        <v>3.9052371503033589E-5</v>
      </c>
      <c r="AG349" s="10">
        <f t="shared" si="88"/>
        <v>3.8311526389100067E-5</v>
      </c>
      <c r="AH349" s="10">
        <f t="shared" si="89"/>
        <v>3.9355915531102649E-5</v>
      </c>
      <c r="AI349" s="10">
        <f t="shared" si="90"/>
        <v>1.127241868172615E-4</v>
      </c>
      <c r="AJ349" s="10">
        <f t="shared" si="91"/>
        <v>2.9941562190517827E-4</v>
      </c>
      <c r="AK349" s="10">
        <f t="shared" si="92"/>
        <v>1.0748623663030625E-3</v>
      </c>
      <c r="AL349" s="10">
        <f t="shared" si="93"/>
        <v>4.9511518418370844E-3</v>
      </c>
    </row>
    <row r="350" spans="1:38" x14ac:dyDescent="0.25">
      <c r="A350" s="5" t="s">
        <v>55</v>
      </c>
      <c r="B350" s="5">
        <v>2014</v>
      </c>
      <c r="C350" s="6" t="str">
        <f t="shared" si="80"/>
        <v>PA-2014</v>
      </c>
      <c r="D350" s="7">
        <v>12509418</v>
      </c>
      <c r="E350" s="7">
        <v>707552.38400000019</v>
      </c>
      <c r="F350" s="7">
        <v>1499872.4420000005</v>
      </c>
      <c r="G350" s="7">
        <v>1704753.8540000001</v>
      </c>
      <c r="H350" s="7">
        <v>1554535.5030000003</v>
      </c>
      <c r="I350" s="7">
        <v>1527752.5890000004</v>
      </c>
      <c r="J350" s="7">
        <v>1840690.8940000003</v>
      </c>
      <c r="K350" s="7">
        <v>1676020.0329999998</v>
      </c>
      <c r="L350" s="7">
        <v>1040713.6540000003</v>
      </c>
      <c r="M350" s="7">
        <v>647888.196</v>
      </c>
      <c r="N350" s="7">
        <v>313739.38500000001</v>
      </c>
      <c r="O350" s="20">
        <f t="shared" si="81"/>
        <v>2002341.2350000003</v>
      </c>
      <c r="P350" s="5">
        <v>2897</v>
      </c>
      <c r="Q350" s="5">
        <v>120</v>
      </c>
      <c r="R350" s="5">
        <v>60</v>
      </c>
      <c r="S350" s="5">
        <v>60</v>
      </c>
      <c r="T350" s="5">
        <v>60</v>
      </c>
      <c r="U350" s="5">
        <v>60</v>
      </c>
      <c r="V350" s="5">
        <v>99</v>
      </c>
      <c r="W350" s="5">
        <v>215</v>
      </c>
      <c r="X350" s="5">
        <v>320</v>
      </c>
      <c r="Y350" s="5">
        <v>611</v>
      </c>
      <c r="Z350" s="5">
        <v>1232</v>
      </c>
      <c r="AA350" s="31">
        <f t="shared" si="82"/>
        <v>2163</v>
      </c>
      <c r="AB350" s="10">
        <f t="shared" si="83"/>
        <v>2.3158551421017349E-4</v>
      </c>
      <c r="AC350" s="10">
        <f t="shared" si="84"/>
        <v>1.6959875016123182E-4</v>
      </c>
      <c r="AD350" s="10">
        <f t="shared" si="85"/>
        <v>4.0003401835954244E-5</v>
      </c>
      <c r="AE350" s="10">
        <f t="shared" si="86"/>
        <v>3.5195696938427336E-5</v>
      </c>
      <c r="AF350" s="10">
        <f t="shared" si="87"/>
        <v>3.8596738308137562E-5</v>
      </c>
      <c r="AG350" s="10">
        <f t="shared" si="88"/>
        <v>3.9273374780711946E-5</v>
      </c>
      <c r="AH350" s="10">
        <f t="shared" si="89"/>
        <v>5.37841526367653E-5</v>
      </c>
      <c r="AI350" s="10">
        <f t="shared" si="90"/>
        <v>1.2828008959723456E-4</v>
      </c>
      <c r="AJ350" s="10">
        <f t="shared" si="91"/>
        <v>3.0748131224191653E-4</v>
      </c>
      <c r="AK350" s="10">
        <f t="shared" si="92"/>
        <v>9.4306394802723035E-4</v>
      </c>
      <c r="AL350" s="10">
        <f t="shared" si="93"/>
        <v>3.9268260820999566E-3</v>
      </c>
    </row>
    <row r="351" spans="1:38" x14ac:dyDescent="0.25">
      <c r="A351" s="5" t="s">
        <v>55</v>
      </c>
      <c r="B351" s="5">
        <v>2015</v>
      </c>
      <c r="C351" s="6" t="str">
        <f t="shared" si="80"/>
        <v>PA-2015</v>
      </c>
      <c r="D351" s="7">
        <v>12416464</v>
      </c>
      <c r="E351" s="7">
        <v>701119.5920000003</v>
      </c>
      <c r="F351" s="7">
        <v>1481243.8069999998</v>
      </c>
      <c r="G351" s="7">
        <v>1701756.4950000003</v>
      </c>
      <c r="H351" s="7">
        <v>1569216.2610000004</v>
      </c>
      <c r="I351" s="7">
        <v>1490626.4790000001</v>
      </c>
      <c r="J351" s="7">
        <v>1788497.4560000002</v>
      </c>
      <c r="K351" s="7">
        <v>1683137.3970000001</v>
      </c>
      <c r="L351" s="7">
        <v>1066015.9660000002</v>
      </c>
      <c r="M351" s="7">
        <v>633377.90299999982</v>
      </c>
      <c r="N351" s="7">
        <v>308740.50000000006</v>
      </c>
      <c r="O351" s="20">
        <f t="shared" si="81"/>
        <v>2008134.3689999999</v>
      </c>
      <c r="P351" s="5">
        <v>3261</v>
      </c>
      <c r="Q351" s="5">
        <v>120</v>
      </c>
      <c r="R351" s="5">
        <v>60</v>
      </c>
      <c r="S351" s="5">
        <v>60</v>
      </c>
      <c r="T351" s="5">
        <v>60</v>
      </c>
      <c r="U351" s="5">
        <v>60</v>
      </c>
      <c r="V351" s="5">
        <v>83</v>
      </c>
      <c r="W351" s="5">
        <v>198</v>
      </c>
      <c r="X351" s="5">
        <v>355</v>
      </c>
      <c r="Y351" s="5">
        <v>697</v>
      </c>
      <c r="Z351" s="5">
        <v>1508</v>
      </c>
      <c r="AA351" s="31">
        <f t="shared" si="82"/>
        <v>2560</v>
      </c>
      <c r="AB351" s="10">
        <f t="shared" si="83"/>
        <v>2.6263515925306917E-4</v>
      </c>
      <c r="AC351" s="10">
        <f t="shared" si="84"/>
        <v>1.7115482346983103E-4</v>
      </c>
      <c r="AD351" s="10">
        <f t="shared" si="85"/>
        <v>4.0506498468688623E-5</v>
      </c>
      <c r="AE351" s="10">
        <f t="shared" si="86"/>
        <v>3.5257688262855716E-5</v>
      </c>
      <c r="AF351" s="10">
        <f t="shared" si="87"/>
        <v>3.8235647623077991E-5</v>
      </c>
      <c r="AG351" s="10">
        <f t="shared" si="88"/>
        <v>4.0251532389422957E-5</v>
      </c>
      <c r="AH351" s="10">
        <f t="shared" si="89"/>
        <v>4.6407670148791079E-5</v>
      </c>
      <c r="AI351" s="10">
        <f t="shared" si="90"/>
        <v>1.1763745511977356E-4</v>
      </c>
      <c r="AJ351" s="10">
        <f t="shared" si="91"/>
        <v>3.3301565016147228E-4</v>
      </c>
      <c r="AK351" s="10">
        <f t="shared" si="92"/>
        <v>1.1004488737271282E-3</v>
      </c>
      <c r="AL351" s="10">
        <f t="shared" si="93"/>
        <v>4.8843608143408455E-3</v>
      </c>
    </row>
    <row r="352" spans="1:38" x14ac:dyDescent="0.25">
      <c r="A352" s="5" t="s">
        <v>55</v>
      </c>
      <c r="B352" s="5">
        <v>2016</v>
      </c>
      <c r="C352" s="6" t="str">
        <f t="shared" si="80"/>
        <v>PA-2016</v>
      </c>
      <c r="D352" s="7">
        <v>12694911</v>
      </c>
      <c r="E352" s="7">
        <v>710555.89799999993</v>
      </c>
      <c r="F352" s="7">
        <v>1500531.7320000001</v>
      </c>
      <c r="G352" s="7">
        <v>1705344.0869999994</v>
      </c>
      <c r="H352" s="7">
        <v>1626741.355</v>
      </c>
      <c r="I352" s="7">
        <v>1506314.534</v>
      </c>
      <c r="J352" s="7">
        <v>1789850.4019999993</v>
      </c>
      <c r="K352" s="7">
        <v>1745805.709</v>
      </c>
      <c r="L352" s="7">
        <v>1140570.2300000004</v>
      </c>
      <c r="M352" s="7">
        <v>651995.60100000002</v>
      </c>
      <c r="N352" s="7">
        <v>321261.679</v>
      </c>
      <c r="O352" s="20">
        <f t="shared" si="81"/>
        <v>2113827.5100000007</v>
      </c>
      <c r="P352" s="5">
        <v>2824</v>
      </c>
      <c r="Q352" s="5">
        <v>120</v>
      </c>
      <c r="R352" s="5">
        <v>60</v>
      </c>
      <c r="S352" s="5">
        <v>60</v>
      </c>
      <c r="T352" s="5">
        <v>60</v>
      </c>
      <c r="U352" s="5">
        <v>60</v>
      </c>
      <c r="V352" s="5">
        <v>82</v>
      </c>
      <c r="W352" s="5">
        <v>151</v>
      </c>
      <c r="X352" s="5">
        <v>356</v>
      </c>
      <c r="Y352" s="5">
        <v>624</v>
      </c>
      <c r="Z352" s="5">
        <v>1191</v>
      </c>
      <c r="AA352" s="31">
        <f t="shared" si="82"/>
        <v>2171</v>
      </c>
      <c r="AB352" s="10">
        <f t="shared" si="83"/>
        <v>2.224513429042551E-4</v>
      </c>
      <c r="AC352" s="10">
        <f t="shared" si="84"/>
        <v>1.6888185762409927E-4</v>
      </c>
      <c r="AD352" s="10">
        <f t="shared" si="85"/>
        <v>3.9985825504688489E-5</v>
      </c>
      <c r="AE352" s="10">
        <f t="shared" si="86"/>
        <v>3.5183515430924306E-5</v>
      </c>
      <c r="AF352" s="10">
        <f t="shared" si="87"/>
        <v>3.6883552394842757E-5</v>
      </c>
      <c r="AG352" s="10">
        <f t="shared" si="88"/>
        <v>3.9832318314469639E-5</v>
      </c>
      <c r="AH352" s="10">
        <f t="shared" si="89"/>
        <v>4.5813884729345127E-5</v>
      </c>
      <c r="AI352" s="10">
        <f t="shared" si="90"/>
        <v>8.6493015357644247E-5</v>
      </c>
      <c r="AJ352" s="10">
        <f t="shared" si="91"/>
        <v>3.1212457649363673E-4</v>
      </c>
      <c r="AK352" s="10">
        <f t="shared" si="92"/>
        <v>9.5706167195444005E-4</v>
      </c>
      <c r="AL352" s="10">
        <f t="shared" si="93"/>
        <v>3.7072582192412685E-3</v>
      </c>
    </row>
    <row r="353" spans="1:38" x14ac:dyDescent="0.25">
      <c r="A353" s="5" t="s">
        <v>55</v>
      </c>
      <c r="B353" s="5">
        <v>2017</v>
      </c>
      <c r="C353" s="6" t="str">
        <f t="shared" si="80"/>
        <v>PA-2017</v>
      </c>
      <c r="D353" s="7">
        <v>12746614</v>
      </c>
      <c r="E353" s="7">
        <v>709882</v>
      </c>
      <c r="F353" s="7">
        <v>1496357</v>
      </c>
      <c r="G353" s="7">
        <v>1690044</v>
      </c>
      <c r="H353" s="7">
        <v>1643229</v>
      </c>
      <c r="I353" s="7">
        <v>1495692</v>
      </c>
      <c r="J353" s="7">
        <v>1763056</v>
      </c>
      <c r="K353" s="7">
        <v>1776802</v>
      </c>
      <c r="L353" s="7">
        <v>1191125</v>
      </c>
      <c r="M353" s="7">
        <v>656842</v>
      </c>
      <c r="N353" s="7">
        <v>323585</v>
      </c>
      <c r="O353" s="20">
        <f t="shared" si="81"/>
        <v>2171552</v>
      </c>
      <c r="P353" s="5">
        <v>3087</v>
      </c>
      <c r="Q353" s="5">
        <v>120</v>
      </c>
      <c r="R353" s="5">
        <v>60</v>
      </c>
      <c r="S353" s="5">
        <v>60</v>
      </c>
      <c r="T353" s="5">
        <v>60</v>
      </c>
      <c r="U353" s="5">
        <v>60</v>
      </c>
      <c r="V353" s="5">
        <v>75</v>
      </c>
      <c r="W353" s="5">
        <v>199</v>
      </c>
      <c r="X353" s="5">
        <v>360</v>
      </c>
      <c r="Y353" s="5">
        <v>611</v>
      </c>
      <c r="Z353" s="5">
        <v>1422</v>
      </c>
      <c r="AA353" s="31">
        <f t="shared" si="82"/>
        <v>2393</v>
      </c>
      <c r="AB353" s="10">
        <f t="shared" si="83"/>
        <v>2.4218196299032824E-4</v>
      </c>
      <c r="AC353" s="10">
        <f t="shared" si="84"/>
        <v>1.6904217884099046E-4</v>
      </c>
      <c r="AD353" s="10">
        <f t="shared" si="85"/>
        <v>4.0097383177944838E-5</v>
      </c>
      <c r="AE353" s="10">
        <f t="shared" si="86"/>
        <v>3.5502034266563477E-5</v>
      </c>
      <c r="AF353" s="10">
        <f t="shared" si="87"/>
        <v>3.6513474384884884E-5</v>
      </c>
      <c r="AG353" s="10">
        <f t="shared" si="88"/>
        <v>4.0115210885663625E-5</v>
      </c>
      <c r="AH353" s="10">
        <f t="shared" si="89"/>
        <v>4.2539771850695609E-5</v>
      </c>
      <c r="AI353" s="10">
        <f t="shared" si="90"/>
        <v>1.1199897343654499E-4</v>
      </c>
      <c r="AJ353" s="10">
        <f t="shared" si="91"/>
        <v>3.0223528177143456E-4</v>
      </c>
      <c r="AK353" s="10">
        <f t="shared" si="92"/>
        <v>9.3020848240520549E-4</v>
      </c>
      <c r="AL353" s="10">
        <f t="shared" si="93"/>
        <v>4.3945176692368314E-3</v>
      </c>
    </row>
    <row r="354" spans="1:38" x14ac:dyDescent="0.25">
      <c r="A354" s="5" t="s">
        <v>56</v>
      </c>
      <c r="B354" s="5">
        <v>2009</v>
      </c>
      <c r="C354" s="6" t="str">
        <f t="shared" si="80"/>
        <v>RI-2009</v>
      </c>
      <c r="D354" s="7">
        <v>1057381</v>
      </c>
      <c r="E354" s="7">
        <v>61090.154999999999</v>
      </c>
      <c r="F354" s="7">
        <v>129218.09700000001</v>
      </c>
      <c r="G354" s="7">
        <v>152566.22200000001</v>
      </c>
      <c r="H354" s="7">
        <v>132592.07399999999</v>
      </c>
      <c r="I354" s="7">
        <v>153612.867</v>
      </c>
      <c r="J354" s="7">
        <v>160689.891</v>
      </c>
      <c r="K354" s="7">
        <v>118191.06200000001</v>
      </c>
      <c r="L354" s="7">
        <v>70282.956000000006</v>
      </c>
      <c r="M354" s="7">
        <v>55547.460999999996</v>
      </c>
      <c r="N354" s="7">
        <v>23552.728000000003</v>
      </c>
      <c r="O354" s="20">
        <f t="shared" si="81"/>
        <v>149383.14500000002</v>
      </c>
      <c r="P354" s="5">
        <v>765</v>
      </c>
      <c r="Q354" s="5">
        <v>120</v>
      </c>
      <c r="R354" s="5">
        <v>60</v>
      </c>
      <c r="S354" s="5">
        <v>60</v>
      </c>
      <c r="T354" s="5">
        <v>60</v>
      </c>
      <c r="U354" s="5">
        <v>60</v>
      </c>
      <c r="V354" s="5">
        <v>60</v>
      </c>
      <c r="W354" s="5">
        <v>60</v>
      </c>
      <c r="X354" s="5">
        <v>60</v>
      </c>
      <c r="Y354" s="5">
        <v>67</v>
      </c>
      <c r="Z354" s="5">
        <v>98</v>
      </c>
      <c r="AA354" s="31">
        <f t="shared" si="82"/>
        <v>225</v>
      </c>
      <c r="AB354" s="10">
        <f t="shared" si="83"/>
        <v>7.2348566883649319E-4</v>
      </c>
      <c r="AC354" s="10">
        <f t="shared" si="84"/>
        <v>1.9643099612367985E-3</v>
      </c>
      <c r="AD354" s="10">
        <f t="shared" si="85"/>
        <v>4.6433124611021008E-4</v>
      </c>
      <c r="AE354" s="10">
        <f t="shared" si="86"/>
        <v>3.9327184755220588E-4</v>
      </c>
      <c r="AF354" s="10">
        <f t="shared" si="87"/>
        <v>4.5251573634786047E-4</v>
      </c>
      <c r="AG354" s="10">
        <f t="shared" si="88"/>
        <v>3.9059228026777209E-4</v>
      </c>
      <c r="AH354" s="10">
        <f t="shared" si="89"/>
        <v>3.7339000995401756E-4</v>
      </c>
      <c r="AI354" s="10">
        <f t="shared" si="90"/>
        <v>5.0765260066789144E-4</v>
      </c>
      <c r="AJ354" s="10">
        <f t="shared" si="91"/>
        <v>8.5369203879244915E-4</v>
      </c>
      <c r="AK354" s="10">
        <f t="shared" si="92"/>
        <v>1.2061757422179927E-3</v>
      </c>
      <c r="AL354" s="10">
        <f t="shared" si="93"/>
        <v>4.1608768207232723E-3</v>
      </c>
    </row>
    <row r="355" spans="1:38" x14ac:dyDescent="0.25">
      <c r="A355" s="5" t="s">
        <v>56</v>
      </c>
      <c r="B355" s="5">
        <v>2010</v>
      </c>
      <c r="C355" s="6" t="str">
        <f t="shared" si="80"/>
        <v>RI-2010</v>
      </c>
      <c r="D355" s="7">
        <v>1056389</v>
      </c>
      <c r="E355" s="7">
        <v>59283.511000000006</v>
      </c>
      <c r="F355" s="7">
        <v>127533.791</v>
      </c>
      <c r="G355" s="7">
        <v>160698.1</v>
      </c>
      <c r="H355" s="7">
        <v>127788.056</v>
      </c>
      <c r="I355" s="7">
        <v>146914.60700000002</v>
      </c>
      <c r="J355" s="7">
        <v>160827.18800000002</v>
      </c>
      <c r="K355" s="7">
        <v>122761.476</v>
      </c>
      <c r="L355" s="7">
        <v>70635.231</v>
      </c>
      <c r="M355" s="7">
        <v>54667.648999999998</v>
      </c>
      <c r="N355" s="7">
        <v>24560.228999999999</v>
      </c>
      <c r="O355" s="20">
        <f t="shared" si="81"/>
        <v>149863.109</v>
      </c>
      <c r="P355" s="5">
        <v>775</v>
      </c>
      <c r="Q355" s="5">
        <v>120</v>
      </c>
      <c r="R355" s="5">
        <v>60</v>
      </c>
      <c r="S355" s="5">
        <v>60</v>
      </c>
      <c r="T355" s="5">
        <v>60</v>
      </c>
      <c r="U355" s="5">
        <v>60</v>
      </c>
      <c r="V355" s="5">
        <v>60</v>
      </c>
      <c r="W355" s="5">
        <v>60</v>
      </c>
      <c r="X355" s="5">
        <v>60</v>
      </c>
      <c r="Y355" s="5">
        <v>65</v>
      </c>
      <c r="Z355" s="5">
        <v>110</v>
      </c>
      <c r="AA355" s="31">
        <f t="shared" si="82"/>
        <v>235</v>
      </c>
      <c r="AB355" s="10">
        <f t="shared" si="83"/>
        <v>7.3363126651261991E-4</v>
      </c>
      <c r="AC355" s="10">
        <f t="shared" si="84"/>
        <v>2.0241716115632891E-3</v>
      </c>
      <c r="AD355" s="10">
        <f t="shared" si="85"/>
        <v>4.7046354953880418E-4</v>
      </c>
      <c r="AE355" s="10">
        <f t="shared" si="86"/>
        <v>3.7337093593514794E-4</v>
      </c>
      <c r="AF355" s="10">
        <f t="shared" si="87"/>
        <v>4.6952744941984251E-4</v>
      </c>
      <c r="AG355" s="10">
        <f t="shared" si="88"/>
        <v>4.0840050710546429E-4</v>
      </c>
      <c r="AH355" s="10">
        <f t="shared" si="89"/>
        <v>3.7307124961980924E-4</v>
      </c>
      <c r="AI355" s="10">
        <f t="shared" si="90"/>
        <v>4.8875267677622259E-4</v>
      </c>
      <c r="AJ355" s="10">
        <f t="shared" si="91"/>
        <v>8.4943446988939555E-4</v>
      </c>
      <c r="AK355" s="10">
        <f t="shared" si="92"/>
        <v>1.1890030244395549E-3</v>
      </c>
      <c r="AL355" s="10">
        <f t="shared" si="93"/>
        <v>4.4787856008997309E-3</v>
      </c>
    </row>
    <row r="356" spans="1:38" x14ac:dyDescent="0.25">
      <c r="A356" s="5" t="s">
        <v>56</v>
      </c>
      <c r="B356" s="5">
        <v>2011</v>
      </c>
      <c r="C356" s="6" t="str">
        <f t="shared" si="80"/>
        <v>RI-2011</v>
      </c>
      <c r="D356" s="7">
        <v>1053959</v>
      </c>
      <c r="E356" s="7">
        <v>58002.8</v>
      </c>
      <c r="F356" s="7">
        <v>126279.783</v>
      </c>
      <c r="G356" s="7">
        <v>161452.304</v>
      </c>
      <c r="H356" s="7">
        <v>127379.747</v>
      </c>
      <c r="I356" s="7">
        <v>142137.97</v>
      </c>
      <c r="J356" s="7">
        <v>160668.035</v>
      </c>
      <c r="K356" s="7">
        <v>127612.29800000001</v>
      </c>
      <c r="L356" s="7">
        <v>72231.608000000007</v>
      </c>
      <c r="M356" s="7">
        <v>53682.701000000001</v>
      </c>
      <c r="N356" s="7">
        <v>25087.219000000001</v>
      </c>
      <c r="O356" s="20">
        <f t="shared" si="81"/>
        <v>151001.52800000002</v>
      </c>
      <c r="P356" s="5">
        <v>786</v>
      </c>
      <c r="Q356" s="5">
        <v>120</v>
      </c>
      <c r="R356" s="5">
        <v>60</v>
      </c>
      <c r="S356" s="5">
        <v>60</v>
      </c>
      <c r="T356" s="5">
        <v>60</v>
      </c>
      <c r="U356" s="5">
        <v>60</v>
      </c>
      <c r="V356" s="5">
        <v>60</v>
      </c>
      <c r="W356" s="5">
        <v>60</v>
      </c>
      <c r="X356" s="5">
        <v>60</v>
      </c>
      <c r="Y356" s="5">
        <v>60</v>
      </c>
      <c r="Z356" s="5">
        <v>126</v>
      </c>
      <c r="AA356" s="31">
        <f t="shared" si="82"/>
        <v>246</v>
      </c>
      <c r="AB356" s="10">
        <f t="shared" si="83"/>
        <v>7.4575955990697931E-4</v>
      </c>
      <c r="AC356" s="10">
        <f t="shared" si="84"/>
        <v>2.0688656409690565E-3</v>
      </c>
      <c r="AD356" s="10">
        <f t="shared" si="85"/>
        <v>4.7513543795050709E-4</v>
      </c>
      <c r="AE356" s="10">
        <f t="shared" si="86"/>
        <v>3.7162678087269659E-4</v>
      </c>
      <c r="AF356" s="10">
        <f t="shared" si="87"/>
        <v>4.7103249467122903E-4</v>
      </c>
      <c r="AG356" s="10">
        <f t="shared" si="88"/>
        <v>4.2212506622966403E-4</v>
      </c>
      <c r="AH356" s="10">
        <f t="shared" si="89"/>
        <v>3.7344080295747688E-4</v>
      </c>
      <c r="AI356" s="10">
        <f t="shared" si="90"/>
        <v>4.7017412067918405E-4</v>
      </c>
      <c r="AJ356" s="10">
        <f t="shared" si="91"/>
        <v>8.3066128058508675E-4</v>
      </c>
      <c r="AK356" s="10">
        <f t="shared" si="92"/>
        <v>1.1176784864084988E-3</v>
      </c>
      <c r="AL356" s="10">
        <f t="shared" si="93"/>
        <v>5.022477780418786E-3</v>
      </c>
    </row>
    <row r="357" spans="1:38" x14ac:dyDescent="0.25">
      <c r="A357" s="5" t="s">
        <v>56</v>
      </c>
      <c r="B357" s="5">
        <v>2012</v>
      </c>
      <c r="C357" s="6" t="str">
        <f t="shared" si="80"/>
        <v>RI-2012</v>
      </c>
      <c r="D357" s="7">
        <v>1052471</v>
      </c>
      <c r="E357" s="7">
        <v>56621.284999999996</v>
      </c>
      <c r="F357" s="7">
        <v>124764.889</v>
      </c>
      <c r="G357" s="7">
        <v>161408.93099999998</v>
      </c>
      <c r="H357" s="7">
        <v>128129.56299999999</v>
      </c>
      <c r="I357" s="7">
        <v>137111.88399999999</v>
      </c>
      <c r="J357" s="7">
        <v>160128.08899999998</v>
      </c>
      <c r="K357" s="7">
        <v>130742.87300000001</v>
      </c>
      <c r="L357" s="7">
        <v>75064.736999999994</v>
      </c>
      <c r="M357" s="7">
        <v>51452.987000000001</v>
      </c>
      <c r="N357" s="7">
        <v>26116.228000000003</v>
      </c>
      <c r="O357" s="20">
        <f t="shared" si="81"/>
        <v>152633.95199999999</v>
      </c>
      <c r="P357" s="5">
        <v>736</v>
      </c>
      <c r="Q357" s="5">
        <v>120</v>
      </c>
      <c r="R357" s="5">
        <v>60</v>
      </c>
      <c r="S357" s="5">
        <v>60</v>
      </c>
      <c r="T357" s="5">
        <v>60</v>
      </c>
      <c r="U357" s="5">
        <v>60</v>
      </c>
      <c r="V357" s="5">
        <v>60</v>
      </c>
      <c r="W357" s="5">
        <v>60</v>
      </c>
      <c r="X357" s="5">
        <v>60</v>
      </c>
      <c r="Y357" s="5">
        <v>60</v>
      </c>
      <c r="Z357" s="5">
        <v>76</v>
      </c>
      <c r="AA357" s="31">
        <f t="shared" si="82"/>
        <v>196</v>
      </c>
      <c r="AB357" s="10">
        <f t="shared" si="83"/>
        <v>6.9930667923391717E-4</v>
      </c>
      <c r="AC357" s="10">
        <f t="shared" si="84"/>
        <v>2.1193443419731646E-3</v>
      </c>
      <c r="AD357" s="10">
        <f t="shared" si="85"/>
        <v>4.8090452755502391E-4</v>
      </c>
      <c r="AE357" s="10">
        <f t="shared" si="86"/>
        <v>3.7172664256106128E-4</v>
      </c>
      <c r="AF357" s="10">
        <f t="shared" si="87"/>
        <v>4.6827600590505412E-4</v>
      </c>
      <c r="AG357" s="10">
        <f t="shared" si="88"/>
        <v>4.3759882987239827E-4</v>
      </c>
      <c r="AH357" s="10">
        <f t="shared" si="89"/>
        <v>3.7470003154786919E-4</v>
      </c>
      <c r="AI357" s="10">
        <f t="shared" si="90"/>
        <v>4.5891602825646945E-4</v>
      </c>
      <c r="AJ357" s="10">
        <f t="shared" si="91"/>
        <v>7.9931006752211769E-4</v>
      </c>
      <c r="AK357" s="10">
        <f t="shared" si="92"/>
        <v>1.1661130577317114E-3</v>
      </c>
      <c r="AL357" s="10">
        <f t="shared" si="93"/>
        <v>2.9100680236058591E-3</v>
      </c>
    </row>
    <row r="358" spans="1:38" x14ac:dyDescent="0.25">
      <c r="A358" s="5" t="s">
        <v>56</v>
      </c>
      <c r="B358" s="5">
        <v>2013</v>
      </c>
      <c r="C358" s="6" t="str">
        <f t="shared" si="80"/>
        <v>RI-2013</v>
      </c>
      <c r="D358" s="7">
        <v>1051695</v>
      </c>
      <c r="E358" s="7">
        <v>56278.313000000002</v>
      </c>
      <c r="F358" s="7">
        <v>123212.005</v>
      </c>
      <c r="G358" s="7">
        <v>160714.88900000002</v>
      </c>
      <c r="H358" s="7">
        <v>129837.633</v>
      </c>
      <c r="I358" s="7">
        <v>133707.21699999998</v>
      </c>
      <c r="J358" s="7">
        <v>159528.177</v>
      </c>
      <c r="K358" s="7">
        <v>134099.59299999999</v>
      </c>
      <c r="L358" s="7">
        <v>78665.145999999993</v>
      </c>
      <c r="M358" s="7">
        <v>50036.478999999999</v>
      </c>
      <c r="N358" s="7">
        <v>27201.741999999998</v>
      </c>
      <c r="O358" s="20">
        <f t="shared" si="81"/>
        <v>155903.367</v>
      </c>
      <c r="P358" s="5">
        <v>766</v>
      </c>
      <c r="Q358" s="5">
        <v>120</v>
      </c>
      <c r="R358" s="5">
        <v>60</v>
      </c>
      <c r="S358" s="5">
        <v>60</v>
      </c>
      <c r="T358" s="5">
        <v>60</v>
      </c>
      <c r="U358" s="5">
        <v>60</v>
      </c>
      <c r="V358" s="5">
        <v>60</v>
      </c>
      <c r="W358" s="5">
        <v>60</v>
      </c>
      <c r="X358" s="5">
        <v>60</v>
      </c>
      <c r="Y358" s="5">
        <v>65</v>
      </c>
      <c r="Z358" s="5">
        <v>101</v>
      </c>
      <c r="AA358" s="31">
        <f t="shared" si="82"/>
        <v>226</v>
      </c>
      <c r="AB358" s="10">
        <f t="shared" si="83"/>
        <v>7.2834804767541925E-4</v>
      </c>
      <c r="AC358" s="10">
        <f t="shared" si="84"/>
        <v>2.1322600768079172E-3</v>
      </c>
      <c r="AD358" s="10">
        <f t="shared" si="85"/>
        <v>4.8696553554176801E-4</v>
      </c>
      <c r="AE358" s="10">
        <f t="shared" si="86"/>
        <v>3.7333193192822347E-4</v>
      </c>
      <c r="AF358" s="10">
        <f t="shared" si="87"/>
        <v>4.6211563330024664E-4</v>
      </c>
      <c r="AG358" s="10">
        <f t="shared" si="88"/>
        <v>4.4874167113956168E-4</v>
      </c>
      <c r="AH358" s="10">
        <f t="shared" si="89"/>
        <v>3.761091057913863E-4</v>
      </c>
      <c r="AI358" s="10">
        <f t="shared" si="90"/>
        <v>4.4742865103252031E-4</v>
      </c>
      <c r="AJ358" s="10">
        <f t="shared" si="91"/>
        <v>7.6272660829994527E-4</v>
      </c>
      <c r="AK358" s="10">
        <f t="shared" si="92"/>
        <v>1.2990522374685877E-3</v>
      </c>
      <c r="AL358" s="10">
        <f t="shared" si="93"/>
        <v>3.7129974984690321E-3</v>
      </c>
    </row>
    <row r="359" spans="1:38" x14ac:dyDescent="0.25">
      <c r="A359" s="5" t="s">
        <v>56</v>
      </c>
      <c r="B359" s="5">
        <v>2014</v>
      </c>
      <c r="C359" s="6" t="str">
        <f t="shared" si="80"/>
        <v>RI-2014</v>
      </c>
      <c r="D359" s="7">
        <v>1053252</v>
      </c>
      <c r="E359" s="7">
        <v>55335.516999999993</v>
      </c>
      <c r="F359" s="7">
        <v>121847.66500000002</v>
      </c>
      <c r="G359" s="7">
        <v>159175.99799999999</v>
      </c>
      <c r="H359" s="7">
        <v>132136.65400000001</v>
      </c>
      <c r="I359" s="7">
        <v>130328.41</v>
      </c>
      <c r="J359" s="7">
        <v>156938.89800000002</v>
      </c>
      <c r="K359" s="7">
        <v>137176.37900000002</v>
      </c>
      <c r="L359" s="7">
        <v>81733.797000000006</v>
      </c>
      <c r="M359" s="7">
        <v>49353.993000000002</v>
      </c>
      <c r="N359" s="7">
        <v>27806.086000000003</v>
      </c>
      <c r="O359" s="20">
        <f t="shared" si="81"/>
        <v>158893.87600000002</v>
      </c>
      <c r="P359" s="5">
        <v>756</v>
      </c>
      <c r="Q359" s="5">
        <v>120</v>
      </c>
      <c r="R359" s="5">
        <v>60</v>
      </c>
      <c r="S359" s="5">
        <v>60</v>
      </c>
      <c r="T359" s="5">
        <v>60</v>
      </c>
      <c r="U359" s="5">
        <v>60</v>
      </c>
      <c r="V359" s="5">
        <v>60</v>
      </c>
      <c r="W359" s="5">
        <v>60</v>
      </c>
      <c r="X359" s="5">
        <v>60</v>
      </c>
      <c r="Y359" s="5">
        <v>60</v>
      </c>
      <c r="Z359" s="5">
        <v>96</v>
      </c>
      <c r="AA359" s="31">
        <f t="shared" si="82"/>
        <v>216</v>
      </c>
      <c r="AB359" s="10">
        <f t="shared" si="83"/>
        <v>7.1777694227022598E-4</v>
      </c>
      <c r="AC359" s="10">
        <f t="shared" si="84"/>
        <v>2.1685891179077628E-3</v>
      </c>
      <c r="AD359" s="10">
        <f t="shared" si="85"/>
        <v>4.9241813538240548E-4</v>
      </c>
      <c r="AE359" s="10">
        <f t="shared" si="86"/>
        <v>3.7694125216039168E-4</v>
      </c>
      <c r="AF359" s="10">
        <f t="shared" si="87"/>
        <v>4.5407536957913278E-4</v>
      </c>
      <c r="AG359" s="10">
        <f t="shared" si="88"/>
        <v>4.6037544691905624E-4</v>
      </c>
      <c r="AH359" s="10">
        <f t="shared" si="89"/>
        <v>3.8231439601417357E-4</v>
      </c>
      <c r="AI359" s="10">
        <f t="shared" si="90"/>
        <v>4.3739308791639699E-4</v>
      </c>
      <c r="AJ359" s="10">
        <f t="shared" si="91"/>
        <v>7.3409045220302195E-4</v>
      </c>
      <c r="AK359" s="10">
        <f t="shared" si="92"/>
        <v>1.2157071060086263E-3</v>
      </c>
      <c r="AL359" s="10">
        <f t="shared" si="93"/>
        <v>3.4524815898217386E-3</v>
      </c>
    </row>
    <row r="360" spans="1:38" x14ac:dyDescent="0.25">
      <c r="A360" s="5" t="s">
        <v>56</v>
      </c>
      <c r="B360" s="5">
        <v>2015</v>
      </c>
      <c r="C360" s="6" t="str">
        <f t="shared" si="80"/>
        <v>RI-2015</v>
      </c>
      <c r="D360" s="7">
        <v>1053763</v>
      </c>
      <c r="E360" s="7">
        <v>56512.298999999999</v>
      </c>
      <c r="F360" s="7">
        <v>122122.46900000001</v>
      </c>
      <c r="G360" s="7">
        <v>156389.48199999999</v>
      </c>
      <c r="H360" s="7">
        <v>135632.40100000001</v>
      </c>
      <c r="I360" s="7">
        <v>128623.53599999999</v>
      </c>
      <c r="J360" s="7">
        <v>153927.08800000002</v>
      </c>
      <c r="K360" s="7">
        <v>139139.07199999999</v>
      </c>
      <c r="L360" s="7">
        <v>85217.907999999996</v>
      </c>
      <c r="M360" s="7">
        <v>48522.132999999994</v>
      </c>
      <c r="N360" s="7">
        <v>28050.168000000001</v>
      </c>
      <c r="O360" s="20">
        <f t="shared" si="81"/>
        <v>161790.209</v>
      </c>
      <c r="P360" s="5">
        <v>810</v>
      </c>
      <c r="Q360" s="5">
        <v>120</v>
      </c>
      <c r="R360" s="5">
        <v>60</v>
      </c>
      <c r="S360" s="5">
        <v>60</v>
      </c>
      <c r="T360" s="5">
        <v>60</v>
      </c>
      <c r="U360" s="5">
        <v>60</v>
      </c>
      <c r="V360" s="5">
        <v>60</v>
      </c>
      <c r="W360" s="5">
        <v>60</v>
      </c>
      <c r="X360" s="5">
        <v>60</v>
      </c>
      <c r="Y360" s="5">
        <v>60</v>
      </c>
      <c r="Z360" s="5">
        <v>150</v>
      </c>
      <c r="AA360" s="31">
        <f t="shared" si="82"/>
        <v>270</v>
      </c>
      <c r="AB360" s="10">
        <f t="shared" ref="AB360:AB391" si="94">(P360/D360)</f>
        <v>7.6867379097576968E-4</v>
      </c>
      <c r="AC360" s="10">
        <f t="shared" ref="AC360:AC391" si="95">(Q360/E360)</f>
        <v>2.1234315737181388E-3</v>
      </c>
      <c r="AD360" s="10">
        <f t="shared" ref="AD360:AD391" si="96">(R360/F360)</f>
        <v>4.9131007988382548E-4</v>
      </c>
      <c r="AE360" s="10">
        <f t="shared" ref="AE360:AE391" si="97">(S360/G360)</f>
        <v>3.8365751476816069E-4</v>
      </c>
      <c r="AF360" s="10">
        <f t="shared" ref="AF360:AF391" si="98">(T360/H360)</f>
        <v>4.4237217329803072E-4</v>
      </c>
      <c r="AG360" s="10">
        <f t="shared" ref="AG360:AG391" si="99">(U360/I360)</f>
        <v>4.6647761261982415E-4</v>
      </c>
      <c r="AH360" s="10">
        <f t="shared" ref="AH360:AH391" si="100">(V360/J360)</f>
        <v>3.8979493979643138E-4</v>
      </c>
      <c r="AI360" s="10">
        <f t="shared" ref="AI360:AI391" si="101">(W360/K360)</f>
        <v>4.3122322966190262E-4</v>
      </c>
      <c r="AJ360" s="10">
        <f t="shared" ref="AJ360:AJ391" si="102">(X360/L360)</f>
        <v>7.0407736364520943E-4</v>
      </c>
      <c r="AK360" s="10">
        <f t="shared" ref="AK360:AK391" si="103">(Y360/M360)</f>
        <v>1.2365491022416513E-3</v>
      </c>
      <c r="AL360" s="10">
        <f t="shared" ref="AL360:AL391" si="104">(Z360/N360)</f>
        <v>5.3475615547115439E-3</v>
      </c>
    </row>
    <row r="361" spans="1:38" x14ac:dyDescent="0.25">
      <c r="A361" s="5" t="s">
        <v>56</v>
      </c>
      <c r="B361" s="5">
        <v>2016</v>
      </c>
      <c r="C361" s="6" t="str">
        <f t="shared" si="80"/>
        <v>RI-2016</v>
      </c>
      <c r="D361" s="7">
        <v>1054491</v>
      </c>
      <c r="E361" s="7">
        <v>55056.796000000002</v>
      </c>
      <c r="F361" s="7">
        <v>118658.35800000001</v>
      </c>
      <c r="G361" s="7">
        <v>156283.859</v>
      </c>
      <c r="H361" s="7">
        <v>138074.07199999999</v>
      </c>
      <c r="I361" s="7">
        <v>125863.67600000001</v>
      </c>
      <c r="J361" s="7">
        <v>152607.30099999998</v>
      </c>
      <c r="K361" s="7">
        <v>142242.617</v>
      </c>
      <c r="L361" s="7">
        <v>88888.597000000009</v>
      </c>
      <c r="M361" s="7">
        <v>47755.512000000002</v>
      </c>
      <c r="N361" s="7">
        <v>28938.930999999997</v>
      </c>
      <c r="O361" s="20">
        <f t="shared" si="81"/>
        <v>165583.03999999998</v>
      </c>
      <c r="P361" s="5">
        <v>731</v>
      </c>
      <c r="Q361" s="5">
        <v>120</v>
      </c>
      <c r="R361" s="5">
        <v>60</v>
      </c>
      <c r="S361" s="5">
        <v>60</v>
      </c>
      <c r="T361" s="5">
        <v>60</v>
      </c>
      <c r="U361" s="5">
        <v>60</v>
      </c>
      <c r="V361" s="5">
        <v>60</v>
      </c>
      <c r="W361" s="5">
        <v>60</v>
      </c>
      <c r="X361" s="5">
        <v>60</v>
      </c>
      <c r="Y361" s="5">
        <v>60</v>
      </c>
      <c r="Z361" s="5">
        <v>71</v>
      </c>
      <c r="AA361" s="31">
        <f t="shared" si="82"/>
        <v>191</v>
      </c>
      <c r="AB361" s="10">
        <f t="shared" si="94"/>
        <v>6.9322545190049034E-4</v>
      </c>
      <c r="AC361" s="10">
        <f t="shared" si="95"/>
        <v>2.1795674415924964E-3</v>
      </c>
      <c r="AD361" s="10">
        <f t="shared" si="96"/>
        <v>5.0565338178706291E-4</v>
      </c>
      <c r="AE361" s="10">
        <f t="shared" si="97"/>
        <v>3.8391680614950776E-4</v>
      </c>
      <c r="AF361" s="10">
        <f t="shared" si="98"/>
        <v>4.3454936275074156E-4</v>
      </c>
      <c r="AG361" s="10">
        <f t="shared" si="99"/>
        <v>4.7670624207734084E-4</v>
      </c>
      <c r="AH361" s="10">
        <f t="shared" si="100"/>
        <v>3.931659862066495E-4</v>
      </c>
      <c r="AI361" s="10">
        <f t="shared" si="101"/>
        <v>4.218145114695127E-4</v>
      </c>
      <c r="AJ361" s="10">
        <f t="shared" si="102"/>
        <v>6.7500221653852849E-4</v>
      </c>
      <c r="AK361" s="10">
        <f t="shared" si="103"/>
        <v>1.2563994707040309E-3</v>
      </c>
      <c r="AL361" s="10">
        <f t="shared" si="104"/>
        <v>2.4534423887323277E-3</v>
      </c>
    </row>
    <row r="362" spans="1:38" x14ac:dyDescent="0.25">
      <c r="A362" s="5" t="s">
        <v>56</v>
      </c>
      <c r="B362" s="5">
        <v>2017</v>
      </c>
      <c r="C362" s="6" t="str">
        <f t="shared" si="80"/>
        <v>RI-2017</v>
      </c>
      <c r="D362" s="7">
        <v>1056138</v>
      </c>
      <c r="E362" s="7">
        <v>54571</v>
      </c>
      <c r="F362" s="7">
        <v>117794</v>
      </c>
      <c r="G362" s="7">
        <v>154512</v>
      </c>
      <c r="H362" s="7">
        <v>140547</v>
      </c>
      <c r="I362" s="7">
        <v>124511</v>
      </c>
      <c r="J362" s="7">
        <v>149424</v>
      </c>
      <c r="K362" s="7">
        <v>144635</v>
      </c>
      <c r="L362" s="7">
        <v>93339</v>
      </c>
      <c r="M362" s="7">
        <v>49153</v>
      </c>
      <c r="N362" s="7">
        <v>27652</v>
      </c>
      <c r="O362" s="20">
        <f t="shared" si="81"/>
        <v>170144</v>
      </c>
      <c r="P362" s="5">
        <v>769</v>
      </c>
      <c r="Q362" s="5">
        <v>120</v>
      </c>
      <c r="R362" s="5">
        <v>60</v>
      </c>
      <c r="S362" s="5">
        <v>60</v>
      </c>
      <c r="T362" s="5">
        <v>60</v>
      </c>
      <c r="U362" s="5">
        <v>60</v>
      </c>
      <c r="V362" s="5">
        <v>60</v>
      </c>
      <c r="W362" s="5">
        <v>60</v>
      </c>
      <c r="X362" s="5">
        <v>60</v>
      </c>
      <c r="Y362" s="5">
        <v>60</v>
      </c>
      <c r="Z362" s="5">
        <v>109</v>
      </c>
      <c r="AA362" s="31">
        <f t="shared" si="82"/>
        <v>229</v>
      </c>
      <c r="AB362" s="10">
        <f t="shared" si="94"/>
        <v>7.2812454433038103E-4</v>
      </c>
      <c r="AC362" s="10">
        <f t="shared" si="95"/>
        <v>2.1989701489802276E-3</v>
      </c>
      <c r="AD362" s="10">
        <f t="shared" si="96"/>
        <v>5.0936380460804456E-4</v>
      </c>
      <c r="AE362" s="10">
        <f t="shared" si="97"/>
        <v>3.883193538365952E-4</v>
      </c>
      <c r="AF362" s="10">
        <f t="shared" si="98"/>
        <v>4.2690345578347456E-4</v>
      </c>
      <c r="AG362" s="10">
        <f t="shared" si="99"/>
        <v>4.8188513464673803E-4</v>
      </c>
      <c r="AH362" s="10">
        <f t="shared" si="100"/>
        <v>4.0154192097654996E-4</v>
      </c>
      <c r="AI362" s="10">
        <f t="shared" si="101"/>
        <v>4.1483734918933867E-4</v>
      </c>
      <c r="AJ362" s="10">
        <f t="shared" si="102"/>
        <v>6.4281811461446979E-4</v>
      </c>
      <c r="AK362" s="10">
        <f t="shared" si="103"/>
        <v>1.2206782902366082E-3</v>
      </c>
      <c r="AL362" s="10">
        <f t="shared" si="104"/>
        <v>3.9418486908722695E-3</v>
      </c>
    </row>
    <row r="363" spans="1:38" x14ac:dyDescent="0.25">
      <c r="A363" s="5" t="s">
        <v>57</v>
      </c>
      <c r="B363" s="5">
        <v>2009</v>
      </c>
      <c r="C363" s="6" t="str">
        <f t="shared" si="80"/>
        <v>SC-2009</v>
      </c>
      <c r="D363" s="7">
        <v>4386090</v>
      </c>
      <c r="E363" s="7">
        <v>295751.25200000009</v>
      </c>
      <c r="F363" s="7">
        <v>571771.255</v>
      </c>
      <c r="G363" s="7">
        <v>622318.76599999995</v>
      </c>
      <c r="H363" s="7">
        <v>576709.62600000005</v>
      </c>
      <c r="I363" s="7">
        <v>606807.52399999986</v>
      </c>
      <c r="J363" s="7">
        <v>622042.08500000008</v>
      </c>
      <c r="K363" s="7">
        <v>514633.33399999997</v>
      </c>
      <c r="L363" s="7">
        <v>314381.929</v>
      </c>
      <c r="M363" s="7">
        <v>195406.98300000001</v>
      </c>
      <c r="N363" s="7">
        <v>66003.995999999999</v>
      </c>
      <c r="O363" s="20">
        <f t="shared" si="81"/>
        <v>575792.90800000005</v>
      </c>
      <c r="P363" s="5">
        <v>1132</v>
      </c>
      <c r="Q363" s="5">
        <v>120</v>
      </c>
      <c r="R363" s="5">
        <v>60</v>
      </c>
      <c r="S363" s="5">
        <v>60</v>
      </c>
      <c r="T363" s="5">
        <v>60</v>
      </c>
      <c r="U363" s="5">
        <v>60</v>
      </c>
      <c r="V363" s="5">
        <v>65</v>
      </c>
      <c r="W363" s="5">
        <v>67</v>
      </c>
      <c r="X363" s="5">
        <v>87</v>
      </c>
      <c r="Y363" s="5">
        <v>197</v>
      </c>
      <c r="Z363" s="5">
        <v>296</v>
      </c>
      <c r="AA363" s="31">
        <f t="shared" si="82"/>
        <v>580</v>
      </c>
      <c r="AB363" s="10">
        <f t="shared" si="94"/>
        <v>2.5808863931200683E-4</v>
      </c>
      <c r="AC363" s="10">
        <f t="shared" si="95"/>
        <v>4.0574638040754586E-4</v>
      </c>
      <c r="AD363" s="10">
        <f t="shared" si="96"/>
        <v>1.0493706963285519E-4</v>
      </c>
      <c r="AE363" s="10">
        <f t="shared" si="97"/>
        <v>9.6413611926978287E-5</v>
      </c>
      <c r="AF363" s="10">
        <f t="shared" si="98"/>
        <v>1.0403849232785304E-4</v>
      </c>
      <c r="AG363" s="10">
        <f t="shared" si="99"/>
        <v>9.8878141135244087E-5</v>
      </c>
      <c r="AH363" s="10">
        <f t="shared" si="100"/>
        <v>1.0449453753599324E-4</v>
      </c>
      <c r="AI363" s="10">
        <f t="shared" si="101"/>
        <v>1.3018977896212219E-4</v>
      </c>
      <c r="AJ363" s="10">
        <f t="shared" si="102"/>
        <v>2.7673346326467763E-4</v>
      </c>
      <c r="AK363" s="10">
        <f t="shared" si="103"/>
        <v>1.0081523033391288E-3</v>
      </c>
      <c r="AL363" s="10">
        <f t="shared" si="104"/>
        <v>4.4845769640977492E-3</v>
      </c>
    </row>
    <row r="364" spans="1:38" x14ac:dyDescent="0.25">
      <c r="A364" s="5" t="s">
        <v>57</v>
      </c>
      <c r="B364" s="5">
        <v>2010</v>
      </c>
      <c r="C364" s="6" t="str">
        <f t="shared" si="80"/>
        <v>SC-2010</v>
      </c>
      <c r="D364" s="7">
        <v>4464937</v>
      </c>
      <c r="E364" s="7">
        <v>292395.26299999998</v>
      </c>
      <c r="F364" s="7">
        <v>577662.14300000004</v>
      </c>
      <c r="G364" s="7">
        <v>641453.07999999996</v>
      </c>
      <c r="H364" s="7">
        <v>568855.67600000009</v>
      </c>
      <c r="I364" s="7">
        <v>610386.74500000011</v>
      </c>
      <c r="J364" s="7">
        <v>645360.96499999997</v>
      </c>
      <c r="K364" s="7">
        <v>543774.38199999998</v>
      </c>
      <c r="L364" s="7">
        <v>332557.25100000005</v>
      </c>
      <c r="M364" s="7">
        <v>186231.94099999996</v>
      </c>
      <c r="N364" s="7">
        <v>66375.846000000005</v>
      </c>
      <c r="O364" s="20">
        <f t="shared" si="81"/>
        <v>585165.03800000006</v>
      </c>
      <c r="P364" s="5">
        <v>1152</v>
      </c>
      <c r="Q364" s="5">
        <v>120</v>
      </c>
      <c r="R364" s="5">
        <v>60</v>
      </c>
      <c r="S364" s="5">
        <v>60</v>
      </c>
      <c r="T364" s="5">
        <v>60</v>
      </c>
      <c r="U364" s="5">
        <v>60</v>
      </c>
      <c r="V364" s="5">
        <v>60</v>
      </c>
      <c r="W364" s="5">
        <v>60</v>
      </c>
      <c r="X364" s="5">
        <v>77</v>
      </c>
      <c r="Y364" s="5">
        <v>208</v>
      </c>
      <c r="Z364" s="5">
        <v>327</v>
      </c>
      <c r="AA364" s="31">
        <f t="shared" si="82"/>
        <v>612</v>
      </c>
      <c r="AB364" s="10">
        <f t="shared" si="94"/>
        <v>2.5801035938469006E-4</v>
      </c>
      <c r="AC364" s="10">
        <f t="shared" si="95"/>
        <v>4.1040336552921518E-4</v>
      </c>
      <c r="AD364" s="10">
        <f t="shared" si="96"/>
        <v>1.0386694147620471E-4</v>
      </c>
      <c r="AE364" s="10">
        <f t="shared" si="97"/>
        <v>9.3537628660228742E-5</v>
      </c>
      <c r="AF364" s="10">
        <f t="shared" si="98"/>
        <v>1.0547490783936555E-4</v>
      </c>
      <c r="AG364" s="10">
        <f t="shared" si="99"/>
        <v>9.8298333788359026E-5</v>
      </c>
      <c r="AH364" s="10">
        <f t="shared" si="100"/>
        <v>9.297122580074239E-5</v>
      </c>
      <c r="AI364" s="10">
        <f t="shared" si="101"/>
        <v>1.1033987989526142E-4</v>
      </c>
      <c r="AJ364" s="10">
        <f t="shared" si="102"/>
        <v>2.3153908016878571E-4</v>
      </c>
      <c r="AK364" s="10">
        <f t="shared" si="103"/>
        <v>1.1168868180351514E-3</v>
      </c>
      <c r="AL364" s="10">
        <f t="shared" si="104"/>
        <v>4.9264908804326196E-3</v>
      </c>
    </row>
    <row r="365" spans="1:38" x14ac:dyDescent="0.25">
      <c r="A365" s="5" t="s">
        <v>57</v>
      </c>
      <c r="B365" s="5">
        <v>2011</v>
      </c>
      <c r="C365" s="6" t="str">
        <f t="shared" si="80"/>
        <v>SC-2011</v>
      </c>
      <c r="D365" s="7">
        <v>4364414</v>
      </c>
      <c r="E365" s="7">
        <v>285160.06400000001</v>
      </c>
      <c r="F365" s="7">
        <v>563047.11699999997</v>
      </c>
      <c r="G365" s="7">
        <v>626925.38600000006</v>
      </c>
      <c r="H365" s="7">
        <v>559427.17000000004</v>
      </c>
      <c r="I365" s="7">
        <v>581087.696</v>
      </c>
      <c r="J365" s="7">
        <v>620371.13400000008</v>
      </c>
      <c r="K365" s="7">
        <v>540575.75600000005</v>
      </c>
      <c r="L365" s="7">
        <v>340754.48800000013</v>
      </c>
      <c r="M365" s="7">
        <v>182871.19399999999</v>
      </c>
      <c r="N365" s="7">
        <v>64149.275000000009</v>
      </c>
      <c r="O365" s="20">
        <f t="shared" si="81"/>
        <v>587774.95700000017</v>
      </c>
      <c r="P365" s="5">
        <v>1166</v>
      </c>
      <c r="Q365" s="5">
        <v>120</v>
      </c>
      <c r="R365" s="5">
        <v>60</v>
      </c>
      <c r="S365" s="5">
        <v>60</v>
      </c>
      <c r="T365" s="5">
        <v>60</v>
      </c>
      <c r="U365" s="5">
        <v>60</v>
      </c>
      <c r="V365" s="5">
        <v>60</v>
      </c>
      <c r="W365" s="5">
        <v>65</v>
      </c>
      <c r="X365" s="5">
        <v>96</v>
      </c>
      <c r="Y365" s="5">
        <v>212</v>
      </c>
      <c r="Z365" s="5">
        <v>313</v>
      </c>
      <c r="AA365" s="31">
        <f t="shared" si="82"/>
        <v>621</v>
      </c>
      <c r="AB365" s="10">
        <f t="shared" si="94"/>
        <v>2.6716072306614359E-4</v>
      </c>
      <c r="AC365" s="10">
        <f t="shared" si="95"/>
        <v>4.2081628933846781E-4</v>
      </c>
      <c r="AD365" s="10">
        <f t="shared" si="96"/>
        <v>1.0656301788683167E-4</v>
      </c>
      <c r="AE365" s="10">
        <f t="shared" si="97"/>
        <v>9.5705168972053708E-5</v>
      </c>
      <c r="AF365" s="10">
        <f t="shared" si="98"/>
        <v>1.0725256694271749E-4</v>
      </c>
      <c r="AG365" s="10">
        <f t="shared" si="99"/>
        <v>1.032546385218936E-4</v>
      </c>
      <c r="AH365" s="10">
        <f t="shared" si="100"/>
        <v>9.6716298859901481E-5</v>
      </c>
      <c r="AI365" s="10">
        <f t="shared" si="101"/>
        <v>1.2024216639119864E-4</v>
      </c>
      <c r="AJ365" s="10">
        <f t="shared" si="102"/>
        <v>2.8172776406689608E-4</v>
      </c>
      <c r="AK365" s="10">
        <f t="shared" si="103"/>
        <v>1.1592859179341281E-3</v>
      </c>
      <c r="AL365" s="10">
        <f t="shared" si="104"/>
        <v>4.8792445432937464E-3</v>
      </c>
    </row>
    <row r="366" spans="1:38" x14ac:dyDescent="0.25">
      <c r="A366" s="5" t="s">
        <v>57</v>
      </c>
      <c r="B366" s="5">
        <v>2012</v>
      </c>
      <c r="C366" s="6" t="str">
        <f t="shared" si="80"/>
        <v>SC-2012</v>
      </c>
      <c r="D366" s="7">
        <v>4528696</v>
      </c>
      <c r="E366" s="7">
        <v>293177.50400000002</v>
      </c>
      <c r="F366" s="7">
        <v>580639.99800000014</v>
      </c>
      <c r="G366" s="7">
        <v>650947.97699999996</v>
      </c>
      <c r="H366" s="7">
        <v>580141.74699999997</v>
      </c>
      <c r="I366" s="7">
        <v>588073.60999999987</v>
      </c>
      <c r="J366" s="7">
        <v>638782.85700000019</v>
      </c>
      <c r="K366" s="7">
        <v>571119.76700000011</v>
      </c>
      <c r="L366" s="7">
        <v>366670.24699999992</v>
      </c>
      <c r="M366" s="7">
        <v>190555.05199999997</v>
      </c>
      <c r="N366" s="7">
        <v>68607.135999999984</v>
      </c>
      <c r="O366" s="20">
        <f t="shared" si="81"/>
        <v>625832.43499999982</v>
      </c>
      <c r="P366" s="5">
        <v>1133</v>
      </c>
      <c r="Q366" s="5">
        <v>120</v>
      </c>
      <c r="R366" s="5">
        <v>60</v>
      </c>
      <c r="S366" s="5">
        <v>60</v>
      </c>
      <c r="T366" s="5">
        <v>60</v>
      </c>
      <c r="U366" s="5">
        <v>60</v>
      </c>
      <c r="V366" s="5">
        <v>66</v>
      </c>
      <c r="W366" s="5">
        <v>69</v>
      </c>
      <c r="X366" s="5">
        <v>84</v>
      </c>
      <c r="Y366" s="5">
        <v>207</v>
      </c>
      <c r="Z366" s="5">
        <v>287</v>
      </c>
      <c r="AA366" s="31">
        <f t="shared" si="82"/>
        <v>578</v>
      </c>
      <c r="AB366" s="10">
        <f t="shared" si="94"/>
        <v>2.5018239245910964E-4</v>
      </c>
      <c r="AC366" s="10">
        <f t="shared" si="95"/>
        <v>4.093083485696092E-4</v>
      </c>
      <c r="AD366" s="10">
        <f t="shared" si="96"/>
        <v>1.0333425221594877E-4</v>
      </c>
      <c r="AE366" s="10">
        <f t="shared" si="97"/>
        <v>9.2173264408194029E-5</v>
      </c>
      <c r="AF366" s="10">
        <f t="shared" si="98"/>
        <v>1.0342300017240442E-4</v>
      </c>
      <c r="AG366" s="10">
        <f t="shared" si="99"/>
        <v>1.0202804373418493E-4</v>
      </c>
      <c r="AH366" s="10">
        <f t="shared" si="100"/>
        <v>1.0332149536693026E-4</v>
      </c>
      <c r="AI366" s="10">
        <f t="shared" si="101"/>
        <v>1.2081528951877442E-4</v>
      </c>
      <c r="AJ366" s="10">
        <f t="shared" si="102"/>
        <v>2.2908867214415686E-4</v>
      </c>
      <c r="AK366" s="10">
        <f t="shared" si="103"/>
        <v>1.0863002467129553E-3</v>
      </c>
      <c r="AL366" s="10">
        <f t="shared" si="104"/>
        <v>4.1832383150347515E-3</v>
      </c>
    </row>
    <row r="367" spans="1:38" x14ac:dyDescent="0.25">
      <c r="A367" s="5" t="s">
        <v>57</v>
      </c>
      <c r="B367" s="5">
        <v>2013</v>
      </c>
      <c r="C367" s="6" t="str">
        <f t="shared" si="80"/>
        <v>SC-2013</v>
      </c>
      <c r="D367" s="7">
        <v>4550845</v>
      </c>
      <c r="E367" s="7">
        <v>290292.89599999995</v>
      </c>
      <c r="F367" s="7">
        <v>583423.58100000001</v>
      </c>
      <c r="G367" s="7">
        <v>646624.47199999983</v>
      </c>
      <c r="H367" s="7">
        <v>584463.67700000014</v>
      </c>
      <c r="I367" s="7">
        <v>581533.18200000003</v>
      </c>
      <c r="J367" s="7">
        <v>637271.26600000006</v>
      </c>
      <c r="K367" s="7">
        <v>581112.3339999998</v>
      </c>
      <c r="L367" s="7">
        <v>382225.98199999996</v>
      </c>
      <c r="M367" s="7">
        <v>193593.01699999999</v>
      </c>
      <c r="N367" s="7">
        <v>71506.087999999989</v>
      </c>
      <c r="O367" s="20">
        <f t="shared" si="81"/>
        <v>647325.08699999994</v>
      </c>
      <c r="P367" s="5">
        <v>1134</v>
      </c>
      <c r="Q367" s="5">
        <v>120</v>
      </c>
      <c r="R367" s="5">
        <v>60</v>
      </c>
      <c r="S367" s="5">
        <v>60</v>
      </c>
      <c r="T367" s="5">
        <v>60</v>
      </c>
      <c r="U367" s="5">
        <v>60</v>
      </c>
      <c r="V367" s="5">
        <v>60</v>
      </c>
      <c r="W367" s="5">
        <v>72</v>
      </c>
      <c r="X367" s="5">
        <v>119</v>
      </c>
      <c r="Y367" s="5">
        <v>181</v>
      </c>
      <c r="Z367" s="5">
        <v>282</v>
      </c>
      <c r="AA367" s="31">
        <f t="shared" si="82"/>
        <v>582</v>
      </c>
      <c r="AB367" s="10">
        <f t="shared" si="94"/>
        <v>2.4918449211080578E-4</v>
      </c>
      <c r="AC367" s="10">
        <f t="shared" si="95"/>
        <v>4.133755997942162E-4</v>
      </c>
      <c r="AD367" s="10">
        <f t="shared" si="96"/>
        <v>1.0284123226071659E-4</v>
      </c>
      <c r="AE367" s="10">
        <f t="shared" si="97"/>
        <v>9.2789559625575097E-5</v>
      </c>
      <c r="AF367" s="10">
        <f t="shared" si="98"/>
        <v>1.0265821874162418E-4</v>
      </c>
      <c r="AG367" s="10">
        <f t="shared" si="99"/>
        <v>1.0317553986111148E-4</v>
      </c>
      <c r="AH367" s="10">
        <f t="shared" si="100"/>
        <v>9.4151428443660595E-5</v>
      </c>
      <c r="AI367" s="10">
        <f t="shared" si="101"/>
        <v>1.2390031287823263E-4</v>
      </c>
      <c r="AJ367" s="10">
        <f t="shared" si="102"/>
        <v>3.1133414682416857E-4</v>
      </c>
      <c r="AK367" s="10">
        <f t="shared" si="103"/>
        <v>9.3495107832324345E-4</v>
      </c>
      <c r="AL367" s="10">
        <f t="shared" si="104"/>
        <v>3.9437201486955918E-3</v>
      </c>
    </row>
    <row r="368" spans="1:38" x14ac:dyDescent="0.25">
      <c r="A368" s="5" t="s">
        <v>57</v>
      </c>
      <c r="B368" s="5">
        <v>2014</v>
      </c>
      <c r="C368" s="6" t="str">
        <f t="shared" si="80"/>
        <v>SC-2014</v>
      </c>
      <c r="D368" s="7">
        <v>4630485</v>
      </c>
      <c r="E368" s="7">
        <v>289257.61399999994</v>
      </c>
      <c r="F368" s="7">
        <v>591360.21100000001</v>
      </c>
      <c r="G368" s="7">
        <v>650430.723</v>
      </c>
      <c r="H368" s="7">
        <v>595364.41300000006</v>
      </c>
      <c r="I368" s="7">
        <v>583619.86200000008</v>
      </c>
      <c r="J368" s="7">
        <v>641037.83599999989</v>
      </c>
      <c r="K368" s="7">
        <v>598425.125</v>
      </c>
      <c r="L368" s="7">
        <v>407449.97100000008</v>
      </c>
      <c r="M368" s="7">
        <v>200168.27200000003</v>
      </c>
      <c r="N368" s="7">
        <v>73975.439000000013</v>
      </c>
      <c r="O368" s="20">
        <f t="shared" si="81"/>
        <v>681593.68200000015</v>
      </c>
      <c r="P368" s="5">
        <v>1127</v>
      </c>
      <c r="Q368" s="5">
        <v>120</v>
      </c>
      <c r="R368" s="5">
        <v>60</v>
      </c>
      <c r="S368" s="5">
        <v>60</v>
      </c>
      <c r="T368" s="5">
        <v>60</v>
      </c>
      <c r="U368" s="5">
        <v>60</v>
      </c>
      <c r="V368" s="5">
        <v>66</v>
      </c>
      <c r="W368" s="5">
        <v>92</v>
      </c>
      <c r="X368" s="5">
        <v>118</v>
      </c>
      <c r="Y368" s="5">
        <v>175</v>
      </c>
      <c r="Z368" s="5">
        <v>256</v>
      </c>
      <c r="AA368" s="31">
        <f t="shared" si="82"/>
        <v>549</v>
      </c>
      <c r="AB368" s="10">
        <f t="shared" si="94"/>
        <v>2.4338703181200241E-4</v>
      </c>
      <c r="AC368" s="10">
        <f t="shared" si="95"/>
        <v>4.1485511250881032E-4</v>
      </c>
      <c r="AD368" s="10">
        <f t="shared" si="96"/>
        <v>1.0146100275928101E-4</v>
      </c>
      <c r="AE368" s="10">
        <f t="shared" si="97"/>
        <v>9.224656505040276E-5</v>
      </c>
      <c r="AF368" s="10">
        <f t="shared" si="98"/>
        <v>1.0077861338346401E-4</v>
      </c>
      <c r="AG368" s="10">
        <f t="shared" si="99"/>
        <v>1.0280664505554472E-4</v>
      </c>
      <c r="AH368" s="10">
        <f t="shared" si="100"/>
        <v>1.0295804130974885E-4</v>
      </c>
      <c r="AI368" s="10">
        <f t="shared" si="101"/>
        <v>1.5373686056380069E-4</v>
      </c>
      <c r="AJ368" s="10">
        <f t="shared" si="102"/>
        <v>2.8960610724893139E-4</v>
      </c>
      <c r="AK368" s="10">
        <f t="shared" si="103"/>
        <v>8.7426442888011732E-4</v>
      </c>
      <c r="AL368" s="10">
        <f t="shared" si="104"/>
        <v>3.4606080539785638E-3</v>
      </c>
    </row>
    <row r="369" spans="1:38" x14ac:dyDescent="0.25">
      <c r="A369" s="5" t="s">
        <v>57</v>
      </c>
      <c r="B369" s="5">
        <v>2015</v>
      </c>
      <c r="C369" s="6" t="str">
        <f t="shared" si="80"/>
        <v>SC-2015</v>
      </c>
      <c r="D369" s="7">
        <v>4561064</v>
      </c>
      <c r="E369" s="7">
        <v>282159.53300000005</v>
      </c>
      <c r="F369" s="7">
        <v>584385.12500000012</v>
      </c>
      <c r="G369" s="7">
        <v>627883.429</v>
      </c>
      <c r="H369" s="7">
        <v>589905.19700000016</v>
      </c>
      <c r="I369" s="7">
        <v>569827.54499999993</v>
      </c>
      <c r="J369" s="7">
        <v>621604.15099999995</v>
      </c>
      <c r="K369" s="7">
        <v>592983.31599999988</v>
      </c>
      <c r="L369" s="7">
        <v>419461.80499999999</v>
      </c>
      <c r="M369" s="7">
        <v>199650.15100000001</v>
      </c>
      <c r="N369" s="7">
        <v>74919.367999999988</v>
      </c>
      <c r="O369" s="20">
        <f t="shared" si="81"/>
        <v>694031.32400000002</v>
      </c>
      <c r="P369" s="5">
        <v>1243</v>
      </c>
      <c r="Q369" s="5">
        <v>120</v>
      </c>
      <c r="R369" s="5">
        <v>60</v>
      </c>
      <c r="S369" s="5">
        <v>60</v>
      </c>
      <c r="T369" s="5">
        <v>60</v>
      </c>
      <c r="U369" s="5">
        <v>60</v>
      </c>
      <c r="V369" s="5">
        <v>60</v>
      </c>
      <c r="W369" s="5">
        <v>79</v>
      </c>
      <c r="X369" s="5">
        <v>135</v>
      </c>
      <c r="Y369" s="5">
        <v>221</v>
      </c>
      <c r="Z369" s="5">
        <v>328</v>
      </c>
      <c r="AA369" s="31">
        <f t="shared" si="82"/>
        <v>684</v>
      </c>
      <c r="AB369" s="10">
        <f t="shared" si="94"/>
        <v>2.725241303345009E-4</v>
      </c>
      <c r="AC369" s="10">
        <f t="shared" si="95"/>
        <v>4.2529131914887302E-4</v>
      </c>
      <c r="AD369" s="10">
        <f t="shared" si="96"/>
        <v>1.0267201787519829E-4</v>
      </c>
      <c r="AE369" s="10">
        <f t="shared" si="97"/>
        <v>9.5559139210855013E-5</v>
      </c>
      <c r="AF369" s="10">
        <f t="shared" si="98"/>
        <v>1.0171125852956332E-4</v>
      </c>
      <c r="AG369" s="10">
        <f t="shared" si="99"/>
        <v>1.0529501517867131E-4</v>
      </c>
      <c r="AH369" s="10">
        <f t="shared" si="100"/>
        <v>9.6524451941763187E-5</v>
      </c>
      <c r="AI369" s="10">
        <f t="shared" si="101"/>
        <v>1.3322465888736745E-4</v>
      </c>
      <c r="AJ369" s="10">
        <f t="shared" si="102"/>
        <v>3.2184098382926664E-4</v>
      </c>
      <c r="AK369" s="10">
        <f t="shared" si="103"/>
        <v>1.106936302792979E-3</v>
      </c>
      <c r="AL369" s="10">
        <f t="shared" si="104"/>
        <v>4.378040135095641E-3</v>
      </c>
    </row>
    <row r="370" spans="1:38" x14ac:dyDescent="0.25">
      <c r="A370" s="5" t="s">
        <v>57</v>
      </c>
      <c r="B370" s="5">
        <v>2016</v>
      </c>
      <c r="C370" s="6" t="str">
        <f t="shared" si="80"/>
        <v>SC-2016</v>
      </c>
      <c r="D370" s="7">
        <v>4731177</v>
      </c>
      <c r="E370" s="7">
        <v>285449.94899999991</v>
      </c>
      <c r="F370" s="7">
        <v>597157.92400000012</v>
      </c>
      <c r="G370" s="7">
        <v>633347.83100000001</v>
      </c>
      <c r="H370" s="7">
        <v>613150.96800000011</v>
      </c>
      <c r="I370" s="7">
        <v>585082.21399999992</v>
      </c>
      <c r="J370" s="7">
        <v>635761.45700000017</v>
      </c>
      <c r="K370" s="7">
        <v>623508.85300000012</v>
      </c>
      <c r="L370" s="7">
        <v>464257.18</v>
      </c>
      <c r="M370" s="7">
        <v>210596.74099999995</v>
      </c>
      <c r="N370" s="7">
        <v>79231.443999999974</v>
      </c>
      <c r="O370" s="20">
        <f t="shared" si="81"/>
        <v>754085.36499999999</v>
      </c>
      <c r="P370" s="5">
        <v>1083</v>
      </c>
      <c r="Q370" s="5">
        <v>120</v>
      </c>
      <c r="R370" s="5">
        <v>60</v>
      </c>
      <c r="S370" s="5">
        <v>60</v>
      </c>
      <c r="T370" s="5">
        <v>60</v>
      </c>
      <c r="U370" s="5">
        <v>60</v>
      </c>
      <c r="V370" s="5">
        <v>67</v>
      </c>
      <c r="W370" s="5">
        <v>82</v>
      </c>
      <c r="X370" s="5">
        <v>109</v>
      </c>
      <c r="Y370" s="5">
        <v>161</v>
      </c>
      <c r="Z370" s="5">
        <v>244</v>
      </c>
      <c r="AA370" s="31">
        <f t="shared" si="82"/>
        <v>514</v>
      </c>
      <c r="AB370" s="10">
        <f t="shared" si="94"/>
        <v>2.2890709859301397E-4</v>
      </c>
      <c r="AC370" s="10">
        <f t="shared" si="95"/>
        <v>4.2038893480411883E-4</v>
      </c>
      <c r="AD370" s="10">
        <f t="shared" si="96"/>
        <v>1.0047593373306721E-4</v>
      </c>
      <c r="AE370" s="10">
        <f t="shared" si="97"/>
        <v>9.4734673528865375E-5</v>
      </c>
      <c r="AF370" s="10">
        <f t="shared" si="98"/>
        <v>9.7855182705998745E-5</v>
      </c>
      <c r="AG370" s="10">
        <f t="shared" si="99"/>
        <v>1.0254969056365813E-4</v>
      </c>
      <c r="AH370" s="10">
        <f t="shared" si="100"/>
        <v>1.05385438614282E-4</v>
      </c>
      <c r="AI370" s="10">
        <f t="shared" si="101"/>
        <v>1.3151377018218535E-4</v>
      </c>
      <c r="AJ370" s="10">
        <f t="shared" si="102"/>
        <v>2.3478366021178175E-4</v>
      </c>
      <c r="AK370" s="10">
        <f t="shared" si="103"/>
        <v>7.6449426157074315E-4</v>
      </c>
      <c r="AL370" s="10">
        <f t="shared" si="104"/>
        <v>3.0795854231812319E-3</v>
      </c>
    </row>
    <row r="371" spans="1:38" x14ac:dyDescent="0.25">
      <c r="A371" s="5" t="s">
        <v>57</v>
      </c>
      <c r="B371" s="5">
        <v>2017</v>
      </c>
      <c r="C371" s="6" t="str">
        <f t="shared" si="80"/>
        <v>SC-2017</v>
      </c>
      <c r="D371" s="7">
        <v>4736687</v>
      </c>
      <c r="E371" s="7">
        <v>282472</v>
      </c>
      <c r="F371" s="7">
        <v>597775</v>
      </c>
      <c r="G371" s="7">
        <v>642019</v>
      </c>
      <c r="H371" s="7">
        <v>620219</v>
      </c>
      <c r="I371" s="7">
        <v>579019</v>
      </c>
      <c r="J371" s="7">
        <v>628224</v>
      </c>
      <c r="K371" s="7">
        <v>620154</v>
      </c>
      <c r="L371" s="7">
        <v>470145</v>
      </c>
      <c r="M371" s="7">
        <v>215235</v>
      </c>
      <c r="N371" s="7">
        <v>81425</v>
      </c>
      <c r="O371" s="20">
        <f t="shared" si="81"/>
        <v>766805</v>
      </c>
      <c r="P371" s="5">
        <v>1125</v>
      </c>
      <c r="Q371" s="5">
        <v>120</v>
      </c>
      <c r="R371" s="5">
        <v>60</v>
      </c>
      <c r="S371" s="5">
        <v>60</v>
      </c>
      <c r="T371" s="5">
        <v>60</v>
      </c>
      <c r="U371" s="5">
        <v>60</v>
      </c>
      <c r="V371" s="5">
        <v>60</v>
      </c>
      <c r="W371" s="5">
        <v>76</v>
      </c>
      <c r="X371" s="5">
        <v>111</v>
      </c>
      <c r="Y371" s="5">
        <v>207</v>
      </c>
      <c r="Z371" s="5">
        <v>251</v>
      </c>
      <c r="AA371" s="31">
        <f t="shared" si="82"/>
        <v>569</v>
      </c>
      <c r="AB371" s="10">
        <f t="shared" si="94"/>
        <v>2.3750777706021107E-4</v>
      </c>
      <c r="AC371" s="10">
        <f t="shared" si="95"/>
        <v>4.248208672009969E-4</v>
      </c>
      <c r="AD371" s="10">
        <f t="shared" si="96"/>
        <v>1.00372213625528E-4</v>
      </c>
      <c r="AE371" s="10">
        <f t="shared" si="97"/>
        <v>9.3455178117781557E-5</v>
      </c>
      <c r="AF371" s="10">
        <f t="shared" si="98"/>
        <v>9.6740022475931895E-5</v>
      </c>
      <c r="AG371" s="10">
        <f t="shared" si="99"/>
        <v>1.0362354257805011E-4</v>
      </c>
      <c r="AH371" s="10">
        <f t="shared" si="100"/>
        <v>9.550733496332519E-5</v>
      </c>
      <c r="AI371" s="10">
        <f t="shared" si="101"/>
        <v>1.2255020527159383E-4</v>
      </c>
      <c r="AJ371" s="10">
        <f t="shared" si="102"/>
        <v>2.3609737421433812E-4</v>
      </c>
      <c r="AK371" s="10">
        <f t="shared" si="103"/>
        <v>9.6173949404139663E-4</v>
      </c>
      <c r="AL371" s="10">
        <f t="shared" si="104"/>
        <v>3.0825913417255142E-3</v>
      </c>
    </row>
    <row r="372" spans="1:38" x14ac:dyDescent="0.25">
      <c r="A372" s="5" t="s">
        <v>58</v>
      </c>
      <c r="B372" s="5">
        <v>2009</v>
      </c>
      <c r="C372" s="6" t="str">
        <f t="shared" si="80"/>
        <v>SD-2009</v>
      </c>
      <c r="D372" s="7">
        <v>786961</v>
      </c>
      <c r="E372" s="7">
        <v>55525.162000000011</v>
      </c>
      <c r="F372" s="7">
        <v>104202.947</v>
      </c>
      <c r="G372" s="7">
        <v>119497.20700000004</v>
      </c>
      <c r="H372" s="7">
        <v>96951.753999999986</v>
      </c>
      <c r="I372" s="7">
        <v>96791.543999999994</v>
      </c>
      <c r="J372" s="7">
        <v>114736.485</v>
      </c>
      <c r="K372" s="7">
        <v>86550.713999999964</v>
      </c>
      <c r="L372" s="7">
        <v>53423.368999999999</v>
      </c>
      <c r="M372" s="7">
        <v>40950.546999999999</v>
      </c>
      <c r="N372" s="7">
        <v>18533.295000000002</v>
      </c>
      <c r="O372" s="20">
        <f t="shared" si="81"/>
        <v>112907.211</v>
      </c>
      <c r="P372" s="5">
        <v>735</v>
      </c>
      <c r="Q372" s="5">
        <v>120</v>
      </c>
      <c r="R372" s="5">
        <v>60</v>
      </c>
      <c r="S372" s="5">
        <v>60</v>
      </c>
      <c r="T372" s="5">
        <v>60</v>
      </c>
      <c r="U372" s="5">
        <v>60</v>
      </c>
      <c r="V372" s="5">
        <v>60</v>
      </c>
      <c r="W372" s="5">
        <v>60</v>
      </c>
      <c r="X372" s="5">
        <v>60</v>
      </c>
      <c r="Y372" s="5">
        <v>60</v>
      </c>
      <c r="Z372" s="5">
        <v>75</v>
      </c>
      <c r="AA372" s="31">
        <f t="shared" si="82"/>
        <v>195</v>
      </c>
      <c r="AB372" s="10">
        <f t="shared" si="94"/>
        <v>9.3397258568086604E-4</v>
      </c>
      <c r="AC372" s="10">
        <f t="shared" si="95"/>
        <v>2.1611823482838282E-3</v>
      </c>
      <c r="AD372" s="10">
        <f t="shared" si="96"/>
        <v>5.7579945411716617E-4</v>
      </c>
      <c r="AE372" s="10">
        <f t="shared" si="97"/>
        <v>5.0210378557215968E-4</v>
      </c>
      <c r="AF372" s="10">
        <f t="shared" si="98"/>
        <v>6.1886451275548879E-4</v>
      </c>
      <c r="AG372" s="10">
        <f t="shared" si="99"/>
        <v>6.1988886136582347E-4</v>
      </c>
      <c r="AH372" s="10">
        <f t="shared" si="100"/>
        <v>5.2293740739922439E-4</v>
      </c>
      <c r="AI372" s="10">
        <f t="shared" si="101"/>
        <v>6.9323518232327957E-4</v>
      </c>
      <c r="AJ372" s="10">
        <f t="shared" si="102"/>
        <v>1.1231040109057893E-3</v>
      </c>
      <c r="AK372" s="10">
        <f t="shared" si="103"/>
        <v>1.4651818936631054E-3</v>
      </c>
      <c r="AL372" s="10">
        <f t="shared" si="104"/>
        <v>4.0467709600478484E-3</v>
      </c>
    </row>
    <row r="373" spans="1:38" x14ac:dyDescent="0.25">
      <c r="A373" s="5" t="s">
        <v>58</v>
      </c>
      <c r="B373" s="5">
        <v>2010</v>
      </c>
      <c r="C373" s="6" t="str">
        <f t="shared" si="80"/>
        <v>SD-2010</v>
      </c>
      <c r="D373" s="7">
        <v>696942</v>
      </c>
      <c r="E373" s="7">
        <v>50286.19</v>
      </c>
      <c r="F373" s="7">
        <v>95436.557000000015</v>
      </c>
      <c r="G373" s="7">
        <v>101395.54700000001</v>
      </c>
      <c r="H373" s="7">
        <v>88234.466000000015</v>
      </c>
      <c r="I373" s="7">
        <v>85624.332000000024</v>
      </c>
      <c r="J373" s="7">
        <v>101441.99800000001</v>
      </c>
      <c r="K373" s="7">
        <v>77814.115999999995</v>
      </c>
      <c r="L373" s="7">
        <v>47010.89499999999</v>
      </c>
      <c r="M373" s="7">
        <v>33666.923999999999</v>
      </c>
      <c r="N373" s="7">
        <v>15679.570999999998</v>
      </c>
      <c r="O373" s="20">
        <f t="shared" si="81"/>
        <v>96357.389999999985</v>
      </c>
      <c r="P373" s="5">
        <v>747</v>
      </c>
      <c r="Q373" s="5">
        <v>120</v>
      </c>
      <c r="R373" s="5">
        <v>60</v>
      </c>
      <c r="S373" s="5">
        <v>60</v>
      </c>
      <c r="T373" s="5">
        <v>60</v>
      </c>
      <c r="U373" s="5">
        <v>60</v>
      </c>
      <c r="V373" s="5">
        <v>60</v>
      </c>
      <c r="W373" s="5">
        <v>60</v>
      </c>
      <c r="X373" s="5">
        <v>60</v>
      </c>
      <c r="Y373" s="5">
        <v>60</v>
      </c>
      <c r="Z373" s="5">
        <v>87</v>
      </c>
      <c r="AA373" s="31">
        <f t="shared" si="82"/>
        <v>207</v>
      </c>
      <c r="AB373" s="10">
        <f t="shared" si="94"/>
        <v>1.0718252020971617E-3</v>
      </c>
      <c r="AC373" s="10">
        <f t="shared" si="95"/>
        <v>2.3863410610348488E-3</v>
      </c>
      <c r="AD373" s="10">
        <f t="shared" si="96"/>
        <v>6.2868990548349297E-4</v>
      </c>
      <c r="AE373" s="10">
        <f t="shared" si="97"/>
        <v>5.9174196279053557E-4</v>
      </c>
      <c r="AF373" s="10">
        <f t="shared" si="98"/>
        <v>6.8000638208656457E-4</v>
      </c>
      <c r="AG373" s="10">
        <f t="shared" si="99"/>
        <v>7.0073539376634187E-4</v>
      </c>
      <c r="AH373" s="10">
        <f t="shared" si="100"/>
        <v>5.9147100000928607E-4</v>
      </c>
      <c r="AI373" s="10">
        <f t="shared" si="101"/>
        <v>7.7106832390154E-4</v>
      </c>
      <c r="AJ373" s="10">
        <f t="shared" si="102"/>
        <v>1.276299887504801E-3</v>
      </c>
      <c r="AK373" s="10">
        <f t="shared" si="103"/>
        <v>1.782164595732001E-3</v>
      </c>
      <c r="AL373" s="10">
        <f t="shared" si="104"/>
        <v>5.5486211963324773E-3</v>
      </c>
    </row>
    <row r="374" spans="1:38" x14ac:dyDescent="0.25">
      <c r="A374" s="5" t="s">
        <v>58</v>
      </c>
      <c r="B374" s="5">
        <v>2011</v>
      </c>
      <c r="C374" s="6" t="str">
        <f t="shared" si="80"/>
        <v>SD-2011</v>
      </c>
      <c r="D374" s="7">
        <v>765863</v>
      </c>
      <c r="E374" s="7">
        <v>55489.496999999988</v>
      </c>
      <c r="F374" s="7">
        <v>104911.94100000002</v>
      </c>
      <c r="G374" s="7">
        <v>107947.05499999999</v>
      </c>
      <c r="H374" s="7">
        <v>97337.492999999973</v>
      </c>
      <c r="I374" s="7">
        <v>92009.297000000035</v>
      </c>
      <c r="J374" s="7">
        <v>111621.889</v>
      </c>
      <c r="K374" s="7">
        <v>89614.519</v>
      </c>
      <c r="L374" s="7">
        <v>53054.399000000012</v>
      </c>
      <c r="M374" s="7">
        <v>36768.936000000002</v>
      </c>
      <c r="N374" s="7">
        <v>17115.792000000001</v>
      </c>
      <c r="O374" s="20">
        <f t="shared" si="81"/>
        <v>106939.12700000002</v>
      </c>
      <c r="P374" s="5">
        <v>745</v>
      </c>
      <c r="Q374" s="5">
        <v>120</v>
      </c>
      <c r="R374" s="5">
        <v>60</v>
      </c>
      <c r="S374" s="5">
        <v>60</v>
      </c>
      <c r="T374" s="5">
        <v>60</v>
      </c>
      <c r="U374" s="5">
        <v>60</v>
      </c>
      <c r="V374" s="5">
        <v>60</v>
      </c>
      <c r="W374" s="5">
        <v>60</v>
      </c>
      <c r="X374" s="5">
        <v>60</v>
      </c>
      <c r="Y374" s="5">
        <v>60</v>
      </c>
      <c r="Z374" s="5">
        <v>85</v>
      </c>
      <c r="AA374" s="31">
        <f t="shared" si="82"/>
        <v>205</v>
      </c>
      <c r="AB374" s="10">
        <f t="shared" si="94"/>
        <v>9.7275883545751654E-4</v>
      </c>
      <c r="AC374" s="10">
        <f t="shared" si="95"/>
        <v>2.162571414190329E-3</v>
      </c>
      <c r="AD374" s="10">
        <f t="shared" si="96"/>
        <v>5.7190820633086937E-4</v>
      </c>
      <c r="AE374" s="10">
        <f t="shared" si="97"/>
        <v>5.5582803995903366E-4</v>
      </c>
      <c r="AF374" s="10">
        <f t="shared" si="98"/>
        <v>6.1641201299482841E-4</v>
      </c>
      <c r="AG374" s="10">
        <f t="shared" si="99"/>
        <v>6.5210801469334104E-4</v>
      </c>
      <c r="AH374" s="10">
        <f t="shared" si="100"/>
        <v>5.3752897874717034E-4</v>
      </c>
      <c r="AI374" s="10">
        <f t="shared" si="101"/>
        <v>6.6953436418042925E-4</v>
      </c>
      <c r="AJ374" s="10">
        <f t="shared" si="102"/>
        <v>1.1309147051123882E-3</v>
      </c>
      <c r="AK374" s="10">
        <f t="shared" si="103"/>
        <v>1.6318122449885415E-3</v>
      </c>
      <c r="AL374" s="10">
        <f t="shared" si="104"/>
        <v>4.9661739287320148E-3</v>
      </c>
    </row>
    <row r="375" spans="1:38" x14ac:dyDescent="0.25">
      <c r="A375" s="5" t="s">
        <v>58</v>
      </c>
      <c r="B375" s="5">
        <v>2012</v>
      </c>
      <c r="C375" s="6" t="str">
        <f t="shared" si="80"/>
        <v>SD-2012</v>
      </c>
      <c r="D375" s="7">
        <v>730225</v>
      </c>
      <c r="E375" s="7">
        <v>51202.618000000017</v>
      </c>
      <c r="F375" s="7">
        <v>96190.977000000014</v>
      </c>
      <c r="G375" s="7">
        <v>104447.65700000001</v>
      </c>
      <c r="H375" s="7">
        <v>94557.155999999974</v>
      </c>
      <c r="I375" s="7">
        <v>84498.526000000027</v>
      </c>
      <c r="J375" s="7">
        <v>104839.80900000001</v>
      </c>
      <c r="K375" s="7">
        <v>89515.239000000001</v>
      </c>
      <c r="L375" s="7">
        <v>51995.911999999997</v>
      </c>
      <c r="M375" s="7">
        <v>35924.189000000006</v>
      </c>
      <c r="N375" s="7">
        <v>17188.668999999998</v>
      </c>
      <c r="O375" s="20">
        <f t="shared" si="81"/>
        <v>105108.76999999999</v>
      </c>
      <c r="P375" s="5">
        <v>765</v>
      </c>
      <c r="Q375" s="5">
        <v>120</v>
      </c>
      <c r="R375" s="5">
        <v>60</v>
      </c>
      <c r="S375" s="5">
        <v>60</v>
      </c>
      <c r="T375" s="5">
        <v>60</v>
      </c>
      <c r="U375" s="5">
        <v>60</v>
      </c>
      <c r="V375" s="5">
        <v>60</v>
      </c>
      <c r="W375" s="5">
        <v>60</v>
      </c>
      <c r="X375" s="5">
        <v>60</v>
      </c>
      <c r="Y375" s="5">
        <v>60</v>
      </c>
      <c r="Z375" s="5">
        <v>105</v>
      </c>
      <c r="AA375" s="31">
        <f t="shared" si="82"/>
        <v>225</v>
      </c>
      <c r="AB375" s="10">
        <f t="shared" si="94"/>
        <v>1.0476223081926804E-3</v>
      </c>
      <c r="AC375" s="10">
        <f t="shared" si="95"/>
        <v>2.3436301635982744E-3</v>
      </c>
      <c r="AD375" s="10">
        <f t="shared" si="96"/>
        <v>6.2375912867586314E-4</v>
      </c>
      <c r="AE375" s="10">
        <f t="shared" si="97"/>
        <v>5.7445041586715528E-4</v>
      </c>
      <c r="AF375" s="10">
        <f t="shared" si="98"/>
        <v>6.3453685091797833E-4</v>
      </c>
      <c r="AG375" s="10">
        <f t="shared" si="99"/>
        <v>7.1007155793463171E-4</v>
      </c>
      <c r="AH375" s="10">
        <f t="shared" si="100"/>
        <v>5.7230169124020428E-4</v>
      </c>
      <c r="AI375" s="10">
        <f t="shared" si="101"/>
        <v>6.7027693463455977E-4</v>
      </c>
      <c r="AJ375" s="10">
        <f t="shared" si="102"/>
        <v>1.1539368710370924E-3</v>
      </c>
      <c r="AK375" s="10">
        <f t="shared" si="103"/>
        <v>1.6701838418676617E-3</v>
      </c>
      <c r="AL375" s="10">
        <f t="shared" si="104"/>
        <v>6.1086754303081884E-3</v>
      </c>
    </row>
    <row r="376" spans="1:38" x14ac:dyDescent="0.25">
      <c r="A376" s="5" t="s">
        <v>58</v>
      </c>
      <c r="B376" s="5">
        <v>2013</v>
      </c>
      <c r="C376" s="6" t="str">
        <f t="shared" si="80"/>
        <v>SD-2013</v>
      </c>
      <c r="D376" s="7">
        <v>677707</v>
      </c>
      <c r="E376" s="7">
        <v>46870.54</v>
      </c>
      <c r="F376" s="7">
        <v>90546.640000000014</v>
      </c>
      <c r="G376" s="7">
        <v>91489.654999999984</v>
      </c>
      <c r="H376" s="7">
        <v>88408.64899999999</v>
      </c>
      <c r="I376" s="7">
        <v>79726.444999999992</v>
      </c>
      <c r="J376" s="7">
        <v>94218.46</v>
      </c>
      <c r="K376" s="7">
        <v>86142.411999999968</v>
      </c>
      <c r="L376" s="7">
        <v>52096.197999999989</v>
      </c>
      <c r="M376" s="7">
        <v>33034.76</v>
      </c>
      <c r="N376" s="7">
        <v>15436.463999999996</v>
      </c>
      <c r="O376" s="20">
        <f t="shared" si="81"/>
        <v>100567.42199999998</v>
      </c>
      <c r="P376" s="5">
        <v>767</v>
      </c>
      <c r="Q376" s="5">
        <v>120</v>
      </c>
      <c r="R376" s="5">
        <v>60</v>
      </c>
      <c r="S376" s="5">
        <v>60</v>
      </c>
      <c r="T376" s="5">
        <v>60</v>
      </c>
      <c r="U376" s="5">
        <v>60</v>
      </c>
      <c r="V376" s="5">
        <v>60</v>
      </c>
      <c r="W376" s="5">
        <v>60</v>
      </c>
      <c r="X376" s="5">
        <v>60</v>
      </c>
      <c r="Y376" s="5">
        <v>60</v>
      </c>
      <c r="Z376" s="5">
        <v>107</v>
      </c>
      <c r="AA376" s="31">
        <f t="shared" si="82"/>
        <v>227</v>
      </c>
      <c r="AB376" s="10">
        <f t="shared" si="94"/>
        <v>1.1317575294338114E-3</v>
      </c>
      <c r="AC376" s="10">
        <f t="shared" si="95"/>
        <v>2.5602435986442655E-3</v>
      </c>
      <c r="AD376" s="10">
        <f t="shared" si="96"/>
        <v>6.6264192685670049E-4</v>
      </c>
      <c r="AE376" s="10">
        <f t="shared" si="97"/>
        <v>6.5581185107758911E-4</v>
      </c>
      <c r="AF376" s="10">
        <f t="shared" si="98"/>
        <v>6.7866663136092044E-4</v>
      </c>
      <c r="AG376" s="10">
        <f t="shared" si="99"/>
        <v>7.5257337762896627E-4</v>
      </c>
      <c r="AH376" s="10">
        <f t="shared" si="100"/>
        <v>6.3681788048753924E-4</v>
      </c>
      <c r="AI376" s="10">
        <f t="shared" si="101"/>
        <v>6.9652101220476646E-4</v>
      </c>
      <c r="AJ376" s="10">
        <f t="shared" si="102"/>
        <v>1.1517155244227229E-3</v>
      </c>
      <c r="AK376" s="10">
        <f t="shared" si="103"/>
        <v>1.8162686818369498E-3</v>
      </c>
      <c r="AL376" s="10">
        <f t="shared" si="104"/>
        <v>6.9316392666092458E-3</v>
      </c>
    </row>
    <row r="377" spans="1:38" x14ac:dyDescent="0.25">
      <c r="A377" s="5" t="s">
        <v>58</v>
      </c>
      <c r="B377" s="5">
        <v>2014</v>
      </c>
      <c r="C377" s="6" t="str">
        <f t="shared" si="80"/>
        <v>SD-2014</v>
      </c>
      <c r="D377" s="7">
        <v>595696</v>
      </c>
      <c r="E377" s="7">
        <v>41355.415000000008</v>
      </c>
      <c r="F377" s="7">
        <v>80156.769000000029</v>
      </c>
      <c r="G377" s="7">
        <v>81655.308999999994</v>
      </c>
      <c r="H377" s="7">
        <v>78221.869000000035</v>
      </c>
      <c r="I377" s="7">
        <v>69597.463000000003</v>
      </c>
      <c r="J377" s="7">
        <v>82043.096000000034</v>
      </c>
      <c r="K377" s="7">
        <v>74855.566000000006</v>
      </c>
      <c r="L377" s="7">
        <v>45469.72</v>
      </c>
      <c r="M377" s="7">
        <v>28208.975999999991</v>
      </c>
      <c r="N377" s="7">
        <v>14028.978999999999</v>
      </c>
      <c r="O377" s="20">
        <f t="shared" si="81"/>
        <v>87707.674999999988</v>
      </c>
      <c r="P377" s="5">
        <v>759</v>
      </c>
      <c r="Q377" s="5">
        <v>120</v>
      </c>
      <c r="R377" s="5">
        <v>60</v>
      </c>
      <c r="S377" s="5">
        <v>60</v>
      </c>
      <c r="T377" s="5">
        <v>60</v>
      </c>
      <c r="U377" s="5">
        <v>60</v>
      </c>
      <c r="V377" s="5">
        <v>60</v>
      </c>
      <c r="W377" s="5">
        <v>60</v>
      </c>
      <c r="X377" s="5">
        <v>60</v>
      </c>
      <c r="Y377" s="5">
        <v>60</v>
      </c>
      <c r="Z377" s="5">
        <v>99</v>
      </c>
      <c r="AA377" s="31">
        <f t="shared" si="82"/>
        <v>219</v>
      </c>
      <c r="AB377" s="10">
        <f t="shared" si="94"/>
        <v>1.2741398297117994E-3</v>
      </c>
      <c r="AC377" s="10">
        <f t="shared" si="95"/>
        <v>2.9016756330458773E-3</v>
      </c>
      <c r="AD377" s="10">
        <f t="shared" si="96"/>
        <v>7.4853316505309707E-4</v>
      </c>
      <c r="AE377" s="10">
        <f t="shared" si="97"/>
        <v>7.3479606818951601E-4</v>
      </c>
      <c r="AF377" s="10">
        <f t="shared" si="98"/>
        <v>7.6704891825072567E-4</v>
      </c>
      <c r="AG377" s="10">
        <f t="shared" si="99"/>
        <v>8.6210039006737931E-4</v>
      </c>
      <c r="AH377" s="10">
        <f t="shared" si="100"/>
        <v>7.3132296226363733E-4</v>
      </c>
      <c r="AI377" s="10">
        <f t="shared" si="101"/>
        <v>8.0154360198144781E-4</v>
      </c>
      <c r="AJ377" s="10">
        <f t="shared" si="102"/>
        <v>1.3195594782637763E-3</v>
      </c>
      <c r="AK377" s="10">
        <f t="shared" si="103"/>
        <v>2.1269825604445913E-3</v>
      </c>
      <c r="AL377" s="10">
        <f t="shared" si="104"/>
        <v>7.056821455075241E-3</v>
      </c>
    </row>
    <row r="378" spans="1:38" x14ac:dyDescent="0.25">
      <c r="A378" s="5" t="s">
        <v>58</v>
      </c>
      <c r="B378" s="5">
        <v>2015</v>
      </c>
      <c r="C378" s="6" t="str">
        <f t="shared" si="80"/>
        <v>SD-2015</v>
      </c>
      <c r="D378" s="7">
        <v>566542</v>
      </c>
      <c r="E378" s="7">
        <v>39710.264000000003</v>
      </c>
      <c r="F378" s="7">
        <v>77487.835000000021</v>
      </c>
      <c r="G378" s="7">
        <v>82241.274999999994</v>
      </c>
      <c r="H378" s="7">
        <v>72241.698000000019</v>
      </c>
      <c r="I378" s="7">
        <v>64114.663000000015</v>
      </c>
      <c r="J378" s="7">
        <v>72214.65399999998</v>
      </c>
      <c r="K378" s="7">
        <v>72811.01999999999</v>
      </c>
      <c r="L378" s="7">
        <v>44863.488999999994</v>
      </c>
      <c r="M378" s="7">
        <v>27783.054000000004</v>
      </c>
      <c r="N378" s="7">
        <v>13110.413999999999</v>
      </c>
      <c r="O378" s="20">
        <f t="shared" si="81"/>
        <v>85756.957000000009</v>
      </c>
      <c r="P378" s="5">
        <v>777</v>
      </c>
      <c r="Q378" s="5">
        <v>120</v>
      </c>
      <c r="R378" s="5">
        <v>60</v>
      </c>
      <c r="S378" s="5">
        <v>60</v>
      </c>
      <c r="T378" s="5">
        <v>60</v>
      </c>
      <c r="U378" s="5">
        <v>60</v>
      </c>
      <c r="V378" s="5">
        <v>60</v>
      </c>
      <c r="W378" s="5">
        <v>60</v>
      </c>
      <c r="X378" s="5">
        <v>60</v>
      </c>
      <c r="Y378" s="5">
        <v>60</v>
      </c>
      <c r="Z378" s="5">
        <v>117</v>
      </c>
      <c r="AA378" s="31">
        <f t="shared" si="82"/>
        <v>237</v>
      </c>
      <c r="AB378" s="10">
        <f t="shared" si="94"/>
        <v>1.3714781957913094E-3</v>
      </c>
      <c r="AC378" s="10">
        <f t="shared" si="95"/>
        <v>3.0218887489642473E-3</v>
      </c>
      <c r="AD378" s="10">
        <f t="shared" si="96"/>
        <v>7.7431509087845833E-4</v>
      </c>
      <c r="AE378" s="10">
        <f t="shared" si="97"/>
        <v>7.2956067376144158E-4</v>
      </c>
      <c r="AF378" s="10">
        <f t="shared" si="98"/>
        <v>8.3054526210056664E-4</v>
      </c>
      <c r="AG378" s="10">
        <f t="shared" si="99"/>
        <v>9.3582337007682608E-4</v>
      </c>
      <c r="AH378" s="10">
        <f t="shared" si="100"/>
        <v>8.3085629683969707E-4</v>
      </c>
      <c r="AI378" s="10">
        <f t="shared" si="101"/>
        <v>8.2405108457483511E-4</v>
      </c>
      <c r="AJ378" s="10">
        <f t="shared" si="102"/>
        <v>1.3373904111648562E-3</v>
      </c>
      <c r="AK378" s="10">
        <f t="shared" si="103"/>
        <v>2.159589798875242E-3</v>
      </c>
      <c r="AL378" s="10">
        <f t="shared" si="104"/>
        <v>8.9242033089115269E-3</v>
      </c>
    </row>
    <row r="379" spans="1:38" x14ac:dyDescent="0.25">
      <c r="A379" s="5" t="s">
        <v>58</v>
      </c>
      <c r="B379" s="5">
        <v>2016</v>
      </c>
      <c r="C379" s="6" t="str">
        <f t="shared" si="80"/>
        <v>SD-2016</v>
      </c>
      <c r="D379" s="7">
        <v>716943</v>
      </c>
      <c r="E379" s="7">
        <v>49911.003000000004</v>
      </c>
      <c r="F379" s="7">
        <v>97031.228000000003</v>
      </c>
      <c r="G379" s="7">
        <v>99386.680999999968</v>
      </c>
      <c r="H379" s="7">
        <v>96452.696000000011</v>
      </c>
      <c r="I379" s="7">
        <v>83706.167999999991</v>
      </c>
      <c r="J379" s="7">
        <v>91234.949999999983</v>
      </c>
      <c r="K379" s="7">
        <v>93824.038</v>
      </c>
      <c r="L379" s="7">
        <v>57150.161999999989</v>
      </c>
      <c r="M379" s="7">
        <v>32387.200000000004</v>
      </c>
      <c r="N379" s="7">
        <v>15845.839999999997</v>
      </c>
      <c r="O379" s="20">
        <f t="shared" si="81"/>
        <v>105383.20199999999</v>
      </c>
      <c r="P379" s="5">
        <v>760</v>
      </c>
      <c r="Q379" s="5">
        <v>120</v>
      </c>
      <c r="R379" s="5">
        <v>60</v>
      </c>
      <c r="S379" s="5">
        <v>60</v>
      </c>
      <c r="T379" s="5">
        <v>60</v>
      </c>
      <c r="U379" s="5">
        <v>60</v>
      </c>
      <c r="V379" s="5">
        <v>60</v>
      </c>
      <c r="W379" s="5">
        <v>60</v>
      </c>
      <c r="X379" s="5">
        <v>60</v>
      </c>
      <c r="Y379" s="5">
        <v>66</v>
      </c>
      <c r="Z379" s="5">
        <v>94</v>
      </c>
      <c r="AA379" s="31">
        <f t="shared" si="82"/>
        <v>220</v>
      </c>
      <c r="AB379" s="10">
        <f t="shared" si="94"/>
        <v>1.0600563782615913E-3</v>
      </c>
      <c r="AC379" s="10">
        <f t="shared" si="95"/>
        <v>2.4042794732055373E-3</v>
      </c>
      <c r="AD379" s="10">
        <f t="shared" si="96"/>
        <v>6.1835762812359745E-4</v>
      </c>
      <c r="AE379" s="10">
        <f t="shared" si="97"/>
        <v>6.0370262288968093E-4</v>
      </c>
      <c r="AF379" s="10">
        <f t="shared" si="98"/>
        <v>6.2206659314116E-4</v>
      </c>
      <c r="AG379" s="10">
        <f t="shared" si="99"/>
        <v>7.1679305639699099E-4</v>
      </c>
      <c r="AH379" s="10">
        <f t="shared" si="100"/>
        <v>6.5764271257889666E-4</v>
      </c>
      <c r="AI379" s="10">
        <f t="shared" si="101"/>
        <v>6.3949496609813357E-4</v>
      </c>
      <c r="AJ379" s="10">
        <f t="shared" si="102"/>
        <v>1.0498657904066835E-3</v>
      </c>
      <c r="AK379" s="10">
        <f t="shared" si="103"/>
        <v>2.0378421104633926E-3</v>
      </c>
      <c r="AL379" s="10">
        <f t="shared" si="104"/>
        <v>5.9321563262029666E-3</v>
      </c>
    </row>
    <row r="380" spans="1:38" x14ac:dyDescent="0.25">
      <c r="A380" s="5" t="s">
        <v>58</v>
      </c>
      <c r="B380" s="5">
        <v>2017</v>
      </c>
      <c r="C380" s="6" t="str">
        <f t="shared" si="80"/>
        <v>SD-2017</v>
      </c>
      <c r="D380" s="7">
        <v>718846</v>
      </c>
      <c r="E380" s="7">
        <v>48968</v>
      </c>
      <c r="F380" s="7">
        <v>98793</v>
      </c>
      <c r="G380" s="7">
        <v>91455</v>
      </c>
      <c r="H380" s="7">
        <v>96698</v>
      </c>
      <c r="I380" s="7">
        <v>86699</v>
      </c>
      <c r="J380" s="7">
        <v>89322</v>
      </c>
      <c r="K380" s="7">
        <v>95115</v>
      </c>
      <c r="L380" s="7">
        <v>63031</v>
      </c>
      <c r="M380" s="7">
        <v>33439</v>
      </c>
      <c r="N380" s="7">
        <v>15326</v>
      </c>
      <c r="O380" s="20">
        <f t="shared" si="81"/>
        <v>111796</v>
      </c>
      <c r="P380" s="5">
        <v>760</v>
      </c>
      <c r="Q380" s="5">
        <v>120</v>
      </c>
      <c r="R380" s="5">
        <v>60</v>
      </c>
      <c r="S380" s="5">
        <v>60</v>
      </c>
      <c r="T380" s="5">
        <v>60</v>
      </c>
      <c r="U380" s="5">
        <v>60</v>
      </c>
      <c r="V380" s="5">
        <v>60</v>
      </c>
      <c r="W380" s="5">
        <v>60</v>
      </c>
      <c r="X380" s="5">
        <v>60</v>
      </c>
      <c r="Y380" s="5">
        <v>60</v>
      </c>
      <c r="Z380" s="5">
        <v>100</v>
      </c>
      <c r="AA380" s="31">
        <f t="shared" si="82"/>
        <v>220</v>
      </c>
      <c r="AB380" s="10">
        <f t="shared" si="94"/>
        <v>1.057250092509383E-3</v>
      </c>
      <c r="AC380" s="10">
        <f t="shared" si="95"/>
        <v>2.4505799705930404E-3</v>
      </c>
      <c r="AD380" s="10">
        <f t="shared" si="96"/>
        <v>6.0733047888008262E-4</v>
      </c>
      <c r="AE380" s="10">
        <f t="shared" si="97"/>
        <v>6.5606035755289482E-4</v>
      </c>
      <c r="AF380" s="10">
        <f t="shared" si="98"/>
        <v>6.2048853130364635E-4</v>
      </c>
      <c r="AG380" s="10">
        <f t="shared" si="99"/>
        <v>6.9204950460789629E-4</v>
      </c>
      <c r="AH380" s="10">
        <f t="shared" si="100"/>
        <v>6.7172701014307789E-4</v>
      </c>
      <c r="AI380" s="10">
        <f t="shared" si="101"/>
        <v>6.308153288124901E-4</v>
      </c>
      <c r="AJ380" s="10">
        <f t="shared" si="102"/>
        <v>9.5191255096698445E-4</v>
      </c>
      <c r="AK380" s="10">
        <f t="shared" si="103"/>
        <v>1.7943120308621669E-3</v>
      </c>
      <c r="AL380" s="10">
        <f t="shared" si="104"/>
        <v>6.524859715516116E-3</v>
      </c>
    </row>
    <row r="381" spans="1:38" x14ac:dyDescent="0.25">
      <c r="A381" s="5" t="s">
        <v>59</v>
      </c>
      <c r="B381" s="5">
        <v>2009</v>
      </c>
      <c r="C381" s="6" t="str">
        <f t="shared" si="80"/>
        <v>TN-2009</v>
      </c>
      <c r="D381" s="7">
        <v>6056214</v>
      </c>
      <c r="E381" s="7">
        <v>405972.66799999995</v>
      </c>
      <c r="F381" s="7">
        <v>795174.43799999962</v>
      </c>
      <c r="G381" s="7">
        <v>815508.31900000002</v>
      </c>
      <c r="H381" s="7">
        <v>820092.1050000001</v>
      </c>
      <c r="I381" s="7">
        <v>861006.35999999987</v>
      </c>
      <c r="J381" s="7">
        <v>879131.15100000007</v>
      </c>
      <c r="K381" s="7">
        <v>696165.50699999987</v>
      </c>
      <c r="L381" s="7">
        <v>426953.42300000018</v>
      </c>
      <c r="M381" s="7">
        <v>262068.78400000001</v>
      </c>
      <c r="N381" s="7">
        <v>94521.242999999959</v>
      </c>
      <c r="O381" s="20">
        <f t="shared" si="81"/>
        <v>783543.45000000019</v>
      </c>
      <c r="P381" s="5">
        <v>1712</v>
      </c>
      <c r="Q381" s="5">
        <v>120</v>
      </c>
      <c r="R381" s="5">
        <v>60</v>
      </c>
      <c r="S381" s="5">
        <v>60</v>
      </c>
      <c r="T381" s="5">
        <v>60</v>
      </c>
      <c r="U381" s="5">
        <v>60</v>
      </c>
      <c r="V381" s="5">
        <v>66</v>
      </c>
      <c r="W381" s="5">
        <v>129</v>
      </c>
      <c r="X381" s="5">
        <v>165</v>
      </c>
      <c r="Y381" s="5">
        <v>378</v>
      </c>
      <c r="Z381" s="5">
        <v>554</v>
      </c>
      <c r="AA381" s="31">
        <f t="shared" si="82"/>
        <v>1097</v>
      </c>
      <c r="AB381" s="10">
        <f t="shared" si="94"/>
        <v>2.8268485889038926E-4</v>
      </c>
      <c r="AC381" s="10">
        <f t="shared" si="95"/>
        <v>2.9558640139783996E-4</v>
      </c>
      <c r="AD381" s="10">
        <f t="shared" si="96"/>
        <v>7.5455141831407853E-5</v>
      </c>
      <c r="AE381" s="10">
        <f t="shared" si="97"/>
        <v>7.3573743641970127E-5</v>
      </c>
      <c r="AF381" s="10">
        <f t="shared" si="98"/>
        <v>7.3162513861781402E-5</v>
      </c>
      <c r="AG381" s="10">
        <f t="shared" si="99"/>
        <v>6.968589639686286E-5</v>
      </c>
      <c r="AH381" s="10">
        <f t="shared" si="100"/>
        <v>7.5074122814242073E-5</v>
      </c>
      <c r="AI381" s="10">
        <f t="shared" si="101"/>
        <v>1.8530076354386231E-4</v>
      </c>
      <c r="AJ381" s="10">
        <f t="shared" si="102"/>
        <v>3.8645901663142288E-4</v>
      </c>
      <c r="AK381" s="10">
        <f t="shared" si="103"/>
        <v>1.4423694200832403E-3</v>
      </c>
      <c r="AL381" s="10">
        <f t="shared" si="104"/>
        <v>5.8611163206984092E-3</v>
      </c>
    </row>
    <row r="382" spans="1:38" x14ac:dyDescent="0.25">
      <c r="A382" s="5" t="s">
        <v>59</v>
      </c>
      <c r="B382" s="5">
        <v>2010</v>
      </c>
      <c r="C382" s="6" t="str">
        <f t="shared" si="80"/>
        <v>TN-2010</v>
      </c>
      <c r="D382" s="7">
        <v>6137476</v>
      </c>
      <c r="E382" s="7">
        <v>397262.01199999987</v>
      </c>
      <c r="F382" s="7">
        <v>812153.98299999966</v>
      </c>
      <c r="G382" s="7">
        <v>837877.20400000014</v>
      </c>
      <c r="H382" s="7">
        <v>807300.42499999993</v>
      </c>
      <c r="I382" s="7">
        <v>858369.1869999998</v>
      </c>
      <c r="J382" s="7">
        <v>894881.2790000001</v>
      </c>
      <c r="K382" s="7">
        <v>729717.03100000031</v>
      </c>
      <c r="L382" s="7">
        <v>449259.08500000002</v>
      </c>
      <c r="M382" s="7">
        <v>258202.302</v>
      </c>
      <c r="N382" s="7">
        <v>92773.649000000005</v>
      </c>
      <c r="O382" s="20">
        <f t="shared" si="81"/>
        <v>800235.03599999996</v>
      </c>
      <c r="P382" s="5">
        <v>1722</v>
      </c>
      <c r="Q382" s="5">
        <v>120</v>
      </c>
      <c r="R382" s="5">
        <v>60</v>
      </c>
      <c r="S382" s="5">
        <v>60</v>
      </c>
      <c r="T382" s="5">
        <v>60</v>
      </c>
      <c r="U382" s="5">
        <v>60</v>
      </c>
      <c r="V382" s="5">
        <v>60</v>
      </c>
      <c r="W382" s="5">
        <v>125</v>
      </c>
      <c r="X382" s="5">
        <v>209</v>
      </c>
      <c r="Y382" s="5">
        <v>373</v>
      </c>
      <c r="Z382" s="5">
        <v>535</v>
      </c>
      <c r="AA382" s="31">
        <f t="shared" si="82"/>
        <v>1117</v>
      </c>
      <c r="AB382" s="10">
        <f t="shared" si="94"/>
        <v>2.8057136190838056E-4</v>
      </c>
      <c r="AC382" s="10">
        <f t="shared" si="95"/>
        <v>3.0206764396088304E-4</v>
      </c>
      <c r="AD382" s="10">
        <f t="shared" si="96"/>
        <v>7.387761589048321E-5</v>
      </c>
      <c r="AE382" s="10">
        <f t="shared" si="97"/>
        <v>7.1609538621604497E-5</v>
      </c>
      <c r="AF382" s="10">
        <f t="shared" si="98"/>
        <v>7.432177432583416E-5</v>
      </c>
      <c r="AG382" s="10">
        <f t="shared" si="99"/>
        <v>6.9899992810436255E-5</v>
      </c>
      <c r="AH382" s="10">
        <f t="shared" si="100"/>
        <v>6.7048000006266742E-5</v>
      </c>
      <c r="AI382" s="10">
        <f t="shared" si="101"/>
        <v>1.7129927723997433E-4</v>
      </c>
      <c r="AJ382" s="10">
        <f t="shared" si="102"/>
        <v>4.6521040303503262E-4</v>
      </c>
      <c r="AK382" s="10">
        <f t="shared" si="103"/>
        <v>1.444603696833036E-3</v>
      </c>
      <c r="AL382" s="10">
        <f t="shared" si="104"/>
        <v>5.7667236954320935E-3</v>
      </c>
    </row>
    <row r="383" spans="1:38" x14ac:dyDescent="0.25">
      <c r="A383" s="5" t="s">
        <v>59</v>
      </c>
      <c r="B383" s="5">
        <v>2011</v>
      </c>
      <c r="C383" s="6" t="str">
        <f t="shared" si="80"/>
        <v>TN-2011</v>
      </c>
      <c r="D383" s="7">
        <v>6223143</v>
      </c>
      <c r="E383" s="7">
        <v>400808.31600000022</v>
      </c>
      <c r="F383" s="7">
        <v>818216.41999999981</v>
      </c>
      <c r="G383" s="7">
        <v>849840.07199999981</v>
      </c>
      <c r="H383" s="7">
        <v>813801.62799999991</v>
      </c>
      <c r="I383" s="7">
        <v>854563.31499999994</v>
      </c>
      <c r="J383" s="7">
        <v>903745.10700000019</v>
      </c>
      <c r="K383" s="7">
        <v>754995.18300000008</v>
      </c>
      <c r="L383" s="7">
        <v>466150.3660000001</v>
      </c>
      <c r="M383" s="7">
        <v>263035.77800000011</v>
      </c>
      <c r="N383" s="7">
        <v>97138.783999999985</v>
      </c>
      <c r="O383" s="20">
        <f t="shared" si="81"/>
        <v>826324.92800000019</v>
      </c>
      <c r="P383" s="5">
        <v>1806</v>
      </c>
      <c r="Q383" s="5">
        <v>120</v>
      </c>
      <c r="R383" s="5">
        <v>60</v>
      </c>
      <c r="S383" s="5">
        <v>60</v>
      </c>
      <c r="T383" s="5">
        <v>60</v>
      </c>
      <c r="U383" s="5">
        <v>60</v>
      </c>
      <c r="V383" s="5">
        <v>77</v>
      </c>
      <c r="W383" s="5">
        <v>117</v>
      </c>
      <c r="X383" s="5">
        <v>236</v>
      </c>
      <c r="Y383" s="5">
        <v>406</v>
      </c>
      <c r="Z383" s="5">
        <v>550</v>
      </c>
      <c r="AA383" s="31">
        <f t="shared" si="82"/>
        <v>1192</v>
      </c>
      <c r="AB383" s="10">
        <f t="shared" si="94"/>
        <v>2.9020705453819715E-4</v>
      </c>
      <c r="AC383" s="10">
        <f t="shared" si="95"/>
        <v>2.9939498560703498E-4</v>
      </c>
      <c r="AD383" s="10">
        <f t="shared" si="96"/>
        <v>7.333023211633912E-5</v>
      </c>
      <c r="AE383" s="10">
        <f t="shared" si="97"/>
        <v>7.0601519011449971E-5</v>
      </c>
      <c r="AF383" s="10">
        <f t="shared" si="98"/>
        <v>7.3728041251841796E-5</v>
      </c>
      <c r="AG383" s="10">
        <f t="shared" si="99"/>
        <v>7.0211298503961643E-5</v>
      </c>
      <c r="AH383" s="10">
        <f t="shared" si="100"/>
        <v>8.5201014537830276E-5</v>
      </c>
      <c r="AI383" s="10">
        <f t="shared" si="101"/>
        <v>1.5496787613279381E-4</v>
      </c>
      <c r="AJ383" s="10">
        <f t="shared" si="102"/>
        <v>5.062744067436814E-4</v>
      </c>
      <c r="AK383" s="10">
        <f t="shared" si="103"/>
        <v>1.5435162588414107E-3</v>
      </c>
      <c r="AL383" s="10">
        <f t="shared" si="104"/>
        <v>5.6620021103002491E-3</v>
      </c>
    </row>
    <row r="384" spans="1:38" x14ac:dyDescent="0.25">
      <c r="A384" s="5" t="s">
        <v>59</v>
      </c>
      <c r="B384" s="5">
        <v>2012</v>
      </c>
      <c r="C384" s="6" t="str">
        <f t="shared" si="80"/>
        <v>TN-2012</v>
      </c>
      <c r="D384" s="7">
        <v>6144968</v>
      </c>
      <c r="E384" s="7">
        <v>394986.79999999993</v>
      </c>
      <c r="F384" s="7">
        <v>807695.64699999988</v>
      </c>
      <c r="G384" s="7">
        <v>842576.35999999952</v>
      </c>
      <c r="H384" s="7">
        <v>803754.13699999999</v>
      </c>
      <c r="I384" s="7">
        <v>830407.02399999998</v>
      </c>
      <c r="J384" s="7">
        <v>886822.45100000023</v>
      </c>
      <c r="K384" s="7">
        <v>757590.74900000007</v>
      </c>
      <c r="L384" s="7">
        <v>469355.63199999993</v>
      </c>
      <c r="M384" s="7">
        <v>258070.77399999998</v>
      </c>
      <c r="N384" s="7">
        <v>95555.875999999989</v>
      </c>
      <c r="O384" s="20">
        <f t="shared" si="81"/>
        <v>822982.28199999989</v>
      </c>
      <c r="P384" s="5">
        <v>1799</v>
      </c>
      <c r="Q384" s="5">
        <v>120</v>
      </c>
      <c r="R384" s="5">
        <v>60</v>
      </c>
      <c r="S384" s="5">
        <v>60</v>
      </c>
      <c r="T384" s="5">
        <v>60</v>
      </c>
      <c r="U384" s="5">
        <v>60</v>
      </c>
      <c r="V384" s="5">
        <v>60</v>
      </c>
      <c r="W384" s="5">
        <v>118</v>
      </c>
      <c r="X384" s="5">
        <v>216</v>
      </c>
      <c r="Y384" s="5">
        <v>355</v>
      </c>
      <c r="Z384" s="5">
        <v>630</v>
      </c>
      <c r="AA384" s="31">
        <f t="shared" si="82"/>
        <v>1201</v>
      </c>
      <c r="AB384" s="10">
        <f t="shared" si="94"/>
        <v>2.9275986465674027E-4</v>
      </c>
      <c r="AC384" s="10">
        <f t="shared" si="95"/>
        <v>3.0380762091290146E-4</v>
      </c>
      <c r="AD384" s="10">
        <f t="shared" si="96"/>
        <v>7.4285407161541893E-5</v>
      </c>
      <c r="AE384" s="10">
        <f t="shared" si="97"/>
        <v>7.1210163076495563E-5</v>
      </c>
      <c r="AF384" s="10">
        <f t="shared" si="98"/>
        <v>7.464969352935349E-5</v>
      </c>
      <c r="AG384" s="10">
        <f t="shared" si="99"/>
        <v>7.2253724096630476E-5</v>
      </c>
      <c r="AH384" s="10">
        <f t="shared" si="100"/>
        <v>6.7657285776135577E-5</v>
      </c>
      <c r="AI384" s="10">
        <f t="shared" si="101"/>
        <v>1.5575691777619633E-4</v>
      </c>
      <c r="AJ384" s="10">
        <f t="shared" si="102"/>
        <v>4.602054077407982E-4</v>
      </c>
      <c r="AK384" s="10">
        <f t="shared" si="103"/>
        <v>1.3755916429343527E-3</v>
      </c>
      <c r="AL384" s="10">
        <f t="shared" si="104"/>
        <v>6.5930011462612733E-3</v>
      </c>
    </row>
    <row r="385" spans="1:38" x14ac:dyDescent="0.25">
      <c r="A385" s="5" t="s">
        <v>59</v>
      </c>
      <c r="B385" s="5">
        <v>2013</v>
      </c>
      <c r="C385" s="6" t="str">
        <f t="shared" si="80"/>
        <v>TN-2013</v>
      </c>
      <c r="D385" s="7">
        <v>6009613</v>
      </c>
      <c r="E385" s="7">
        <v>379900.58300000004</v>
      </c>
      <c r="F385" s="7">
        <v>783084.66099999985</v>
      </c>
      <c r="G385" s="7">
        <v>820826.353</v>
      </c>
      <c r="H385" s="7">
        <v>786360.1040000004</v>
      </c>
      <c r="I385" s="7">
        <v>798557.28200000001</v>
      </c>
      <c r="J385" s="7">
        <v>857750.67399999988</v>
      </c>
      <c r="K385" s="7">
        <v>754456.43599999999</v>
      </c>
      <c r="L385" s="7">
        <v>477131.48699999996</v>
      </c>
      <c r="M385" s="7">
        <v>256273.83899999995</v>
      </c>
      <c r="N385" s="7">
        <v>95541.606999999989</v>
      </c>
      <c r="O385" s="20">
        <f t="shared" si="81"/>
        <v>828946.93299999984</v>
      </c>
      <c r="P385" s="5">
        <v>1915</v>
      </c>
      <c r="Q385" s="5">
        <v>120</v>
      </c>
      <c r="R385" s="5">
        <v>60</v>
      </c>
      <c r="S385" s="5">
        <v>60</v>
      </c>
      <c r="T385" s="5">
        <v>60</v>
      </c>
      <c r="U385" s="5">
        <v>68</v>
      </c>
      <c r="V385" s="5">
        <v>75</v>
      </c>
      <c r="W385" s="5">
        <v>152</v>
      </c>
      <c r="X385" s="5">
        <v>252</v>
      </c>
      <c r="Y385" s="5">
        <v>411</v>
      </c>
      <c r="Z385" s="5">
        <v>597</v>
      </c>
      <c r="AA385" s="31">
        <f t="shared" si="82"/>
        <v>1260</v>
      </c>
      <c r="AB385" s="10">
        <f t="shared" si="94"/>
        <v>3.1865612644275097E-4</v>
      </c>
      <c r="AC385" s="10">
        <f t="shared" si="95"/>
        <v>3.1587211331023405E-4</v>
      </c>
      <c r="AD385" s="10">
        <f t="shared" si="96"/>
        <v>7.6620068031188276E-5</v>
      </c>
      <c r="AE385" s="10">
        <f t="shared" si="97"/>
        <v>7.3097068315008159E-5</v>
      </c>
      <c r="AF385" s="10">
        <f t="shared" si="98"/>
        <v>7.6300920780182364E-5</v>
      </c>
      <c r="AG385" s="10">
        <f t="shared" si="99"/>
        <v>8.5153565727549146E-5</v>
      </c>
      <c r="AH385" s="10">
        <f t="shared" si="100"/>
        <v>8.7437995997424316E-5</v>
      </c>
      <c r="AI385" s="10">
        <f t="shared" si="101"/>
        <v>2.0146955178204618E-4</v>
      </c>
      <c r="AJ385" s="10">
        <f t="shared" si="102"/>
        <v>5.2815629834968329E-4</v>
      </c>
      <c r="AK385" s="10">
        <f t="shared" si="103"/>
        <v>1.6037532414691774E-3</v>
      </c>
      <c r="AL385" s="10">
        <f t="shared" si="104"/>
        <v>6.248586545126879E-3</v>
      </c>
    </row>
    <row r="386" spans="1:38" x14ac:dyDescent="0.25">
      <c r="A386" s="5" t="s">
        <v>59</v>
      </c>
      <c r="B386" s="5">
        <v>2014</v>
      </c>
      <c r="C386" s="6" t="str">
        <f t="shared" si="80"/>
        <v>TN-2014</v>
      </c>
      <c r="D386" s="7">
        <v>6157257</v>
      </c>
      <c r="E386" s="7">
        <v>385435.72300000011</v>
      </c>
      <c r="F386" s="7">
        <v>800611.88399999996</v>
      </c>
      <c r="G386" s="7">
        <v>837107.2840000001</v>
      </c>
      <c r="H386" s="7">
        <v>804890.73499999987</v>
      </c>
      <c r="I386" s="7">
        <v>803423.05699999968</v>
      </c>
      <c r="J386" s="7">
        <v>861257.15899999999</v>
      </c>
      <c r="K386" s="7">
        <v>778302.46500000008</v>
      </c>
      <c r="L386" s="7">
        <v>509739.42900000012</v>
      </c>
      <c r="M386" s="7">
        <v>272248.82100000011</v>
      </c>
      <c r="N386" s="7">
        <v>102246.62100000001</v>
      </c>
      <c r="O386" s="20">
        <f t="shared" si="81"/>
        <v>884234.87100000028</v>
      </c>
      <c r="P386" s="5">
        <v>1955</v>
      </c>
      <c r="Q386" s="5">
        <v>120</v>
      </c>
      <c r="R386" s="5">
        <v>60</v>
      </c>
      <c r="S386" s="5">
        <v>60</v>
      </c>
      <c r="T386" s="5">
        <v>60</v>
      </c>
      <c r="U386" s="5">
        <v>71</v>
      </c>
      <c r="V386" s="5">
        <v>104</v>
      </c>
      <c r="W386" s="5">
        <v>172</v>
      </c>
      <c r="X386" s="5">
        <v>257</v>
      </c>
      <c r="Y386" s="5">
        <v>409</v>
      </c>
      <c r="Z386" s="5">
        <v>582</v>
      </c>
      <c r="AA386" s="31">
        <f t="shared" si="82"/>
        <v>1248</v>
      </c>
      <c r="AB386" s="10">
        <f t="shared" si="94"/>
        <v>3.1751151527376558E-4</v>
      </c>
      <c r="AC386" s="10">
        <f t="shared" si="95"/>
        <v>3.1133595782454227E-4</v>
      </c>
      <c r="AD386" s="10">
        <f t="shared" si="96"/>
        <v>7.4942679716705286E-5</v>
      </c>
      <c r="AE386" s="10">
        <f t="shared" si="97"/>
        <v>7.1675400688545434E-5</v>
      </c>
      <c r="AF386" s="10">
        <f t="shared" si="98"/>
        <v>7.4544279603367541E-5</v>
      </c>
      <c r="AG386" s="10">
        <f t="shared" si="99"/>
        <v>8.8371872553814478E-5</v>
      </c>
      <c r="AH386" s="10">
        <f t="shared" si="100"/>
        <v>1.2075371323560748E-4</v>
      </c>
      <c r="AI386" s="10">
        <f t="shared" si="101"/>
        <v>2.2099377521565472E-4</v>
      </c>
      <c r="AJ386" s="10">
        <f t="shared" si="102"/>
        <v>5.0417916562620849E-4</v>
      </c>
      <c r="AK386" s="10">
        <f t="shared" si="103"/>
        <v>1.5023021899514483E-3</v>
      </c>
      <c r="AL386" s="10">
        <f t="shared" si="104"/>
        <v>5.6921196447166688E-3</v>
      </c>
    </row>
    <row r="387" spans="1:38" x14ac:dyDescent="0.25">
      <c r="A387" s="5" t="s">
        <v>59</v>
      </c>
      <c r="B387" s="5">
        <v>2015</v>
      </c>
      <c r="C387" s="6" t="str">
        <f t="shared" ref="C387:C450" si="105">(A387&amp;"-"&amp;B387)</f>
        <v>TN-2015</v>
      </c>
      <c r="D387" s="7">
        <v>6231143</v>
      </c>
      <c r="E387" s="7">
        <v>386950.95600000006</v>
      </c>
      <c r="F387" s="7">
        <v>807016.38099999959</v>
      </c>
      <c r="G387" s="7">
        <v>843270.2139999998</v>
      </c>
      <c r="H387" s="7">
        <v>818031.90100000019</v>
      </c>
      <c r="I387" s="7">
        <v>807109.06400000025</v>
      </c>
      <c r="J387" s="7">
        <v>865059.13700000022</v>
      </c>
      <c r="K387" s="7">
        <v>797561.80899999989</v>
      </c>
      <c r="L387" s="7">
        <v>530108.76900000009</v>
      </c>
      <c r="M387" s="7">
        <v>271634.598</v>
      </c>
      <c r="N387" s="7">
        <v>102567.155</v>
      </c>
      <c r="O387" s="20">
        <f t="shared" si="81"/>
        <v>904310.52200000011</v>
      </c>
      <c r="P387" s="5">
        <v>2055</v>
      </c>
      <c r="Q387" s="5">
        <v>120</v>
      </c>
      <c r="R387" s="5">
        <v>60</v>
      </c>
      <c r="S387" s="5">
        <v>60</v>
      </c>
      <c r="T387" s="5">
        <v>60</v>
      </c>
      <c r="U387" s="5">
        <v>60</v>
      </c>
      <c r="V387" s="5">
        <v>77</v>
      </c>
      <c r="W387" s="5">
        <v>120</v>
      </c>
      <c r="X387" s="5">
        <v>308</v>
      </c>
      <c r="Y387" s="5">
        <v>485</v>
      </c>
      <c r="Z387" s="5">
        <v>645</v>
      </c>
      <c r="AA387" s="31">
        <f t="shared" si="82"/>
        <v>1438</v>
      </c>
      <c r="AB387" s="10">
        <f t="shared" si="94"/>
        <v>3.2979503118448736E-4</v>
      </c>
      <c r="AC387" s="10">
        <f t="shared" si="95"/>
        <v>3.1011682007577203E-4</v>
      </c>
      <c r="AD387" s="10">
        <f t="shared" si="96"/>
        <v>7.4347933217479542E-5</v>
      </c>
      <c r="AE387" s="10">
        <f t="shared" si="97"/>
        <v>7.1151570402793829E-5</v>
      </c>
      <c r="AF387" s="10">
        <f t="shared" si="98"/>
        <v>7.3346772817359829E-5</v>
      </c>
      <c r="AG387" s="10">
        <f t="shared" si="99"/>
        <v>7.4339395598709302E-5</v>
      </c>
      <c r="AH387" s="10">
        <f t="shared" si="100"/>
        <v>8.9011255654768004E-5</v>
      </c>
      <c r="AI387" s="10">
        <f t="shared" si="101"/>
        <v>1.5045855837863973E-4</v>
      </c>
      <c r="AJ387" s="10">
        <f t="shared" si="102"/>
        <v>5.8101283738620812E-4</v>
      </c>
      <c r="AK387" s="10">
        <f t="shared" si="103"/>
        <v>1.7854868399348747E-3</v>
      </c>
      <c r="AL387" s="10">
        <f t="shared" si="104"/>
        <v>6.2885628445090436E-3</v>
      </c>
    </row>
    <row r="388" spans="1:38" x14ac:dyDescent="0.25">
      <c r="A388" s="5" t="s">
        <v>59</v>
      </c>
      <c r="B388" s="5">
        <v>2016</v>
      </c>
      <c r="C388" s="6" t="str">
        <f t="shared" si="105"/>
        <v>TN-2016</v>
      </c>
      <c r="D388" s="7">
        <v>6148188</v>
      </c>
      <c r="E388" s="7">
        <v>380493.74899999995</v>
      </c>
      <c r="F388" s="7">
        <v>789770.49099999992</v>
      </c>
      <c r="G388" s="7">
        <v>831399.38899999973</v>
      </c>
      <c r="H388" s="7">
        <v>816032.12899999996</v>
      </c>
      <c r="I388" s="7">
        <v>788736.0419999999</v>
      </c>
      <c r="J388" s="7">
        <v>841041.88899999997</v>
      </c>
      <c r="K388" s="7">
        <v>788599.45799999987</v>
      </c>
      <c r="L388" s="7">
        <v>540836.60900000017</v>
      </c>
      <c r="M388" s="7">
        <v>270946.55500000005</v>
      </c>
      <c r="N388" s="7">
        <v>101073.51000000002</v>
      </c>
      <c r="O388" s="20">
        <f t="shared" ref="O388:O451" si="106">SUM(L388:N388)</f>
        <v>912856.67400000023</v>
      </c>
      <c r="P388" s="5">
        <v>1897</v>
      </c>
      <c r="Q388" s="5">
        <v>120</v>
      </c>
      <c r="R388" s="5">
        <v>60</v>
      </c>
      <c r="S388" s="5">
        <v>60</v>
      </c>
      <c r="T388" s="5">
        <v>60</v>
      </c>
      <c r="U388" s="5">
        <v>60</v>
      </c>
      <c r="V388" s="5">
        <v>82</v>
      </c>
      <c r="W388" s="5">
        <v>183</v>
      </c>
      <c r="X388" s="5">
        <v>281</v>
      </c>
      <c r="Y388" s="5">
        <v>412</v>
      </c>
      <c r="Z388" s="5">
        <v>519</v>
      </c>
      <c r="AA388" s="31">
        <f t="shared" ref="AA388:AA451" si="107">SUM(X388:Z388)</f>
        <v>1212</v>
      </c>
      <c r="AB388" s="10">
        <f t="shared" si="94"/>
        <v>3.0854619279696718E-4</v>
      </c>
      <c r="AC388" s="10">
        <f t="shared" si="95"/>
        <v>3.1537968840586662E-4</v>
      </c>
      <c r="AD388" s="10">
        <f t="shared" si="96"/>
        <v>7.5971438137715895E-5</v>
      </c>
      <c r="AE388" s="10">
        <f t="shared" si="97"/>
        <v>7.2167481470208322E-5</v>
      </c>
      <c r="AF388" s="10">
        <f t="shared" si="98"/>
        <v>7.3526516748214952E-5</v>
      </c>
      <c r="AG388" s="10">
        <f t="shared" si="99"/>
        <v>7.6071076767149953E-5</v>
      </c>
      <c r="AH388" s="10">
        <f t="shared" si="100"/>
        <v>9.749811641070354E-5</v>
      </c>
      <c r="AI388" s="10">
        <f t="shared" si="101"/>
        <v>2.3205696902723464E-4</v>
      </c>
      <c r="AJ388" s="10">
        <f t="shared" si="102"/>
        <v>5.1956542017295268E-4</v>
      </c>
      <c r="AK388" s="10">
        <f t="shared" si="103"/>
        <v>1.5205950856249119E-3</v>
      </c>
      <c r="AL388" s="10">
        <f t="shared" si="104"/>
        <v>5.1348765863577896E-3</v>
      </c>
    </row>
    <row r="389" spans="1:38" x14ac:dyDescent="0.25">
      <c r="A389" s="5" t="s">
        <v>59</v>
      </c>
      <c r="B389" s="5">
        <v>2017</v>
      </c>
      <c r="C389" s="6" t="str">
        <f t="shared" si="105"/>
        <v>TN-2017</v>
      </c>
      <c r="D389" s="7">
        <v>6296572</v>
      </c>
      <c r="E389" s="7">
        <v>388020</v>
      </c>
      <c r="F389" s="7">
        <v>804158</v>
      </c>
      <c r="G389" s="7">
        <v>851935</v>
      </c>
      <c r="H389" s="7">
        <v>847780</v>
      </c>
      <c r="I389" s="7">
        <v>801261</v>
      </c>
      <c r="J389" s="7">
        <v>849450</v>
      </c>
      <c r="K389" s="7">
        <v>809823</v>
      </c>
      <c r="L389" s="7">
        <v>561234</v>
      </c>
      <c r="M389" s="7">
        <v>277018</v>
      </c>
      <c r="N389" s="7">
        <v>105893</v>
      </c>
      <c r="O389" s="20">
        <f t="shared" si="106"/>
        <v>944145</v>
      </c>
      <c r="P389" s="5">
        <v>1996</v>
      </c>
      <c r="Q389" s="5">
        <v>120</v>
      </c>
      <c r="R389" s="5">
        <v>60</v>
      </c>
      <c r="S389" s="5">
        <v>60</v>
      </c>
      <c r="T389" s="5">
        <v>60</v>
      </c>
      <c r="U389" s="5">
        <v>60</v>
      </c>
      <c r="V389" s="5">
        <v>88</v>
      </c>
      <c r="W389" s="5">
        <v>167</v>
      </c>
      <c r="X389" s="5">
        <v>337</v>
      </c>
      <c r="Y389" s="5">
        <v>439</v>
      </c>
      <c r="Z389" s="5">
        <v>545</v>
      </c>
      <c r="AA389" s="31">
        <f t="shared" si="107"/>
        <v>1321</v>
      </c>
      <c r="AB389" s="10">
        <f t="shared" si="94"/>
        <v>3.169978839279532E-4</v>
      </c>
      <c r="AC389" s="10">
        <f t="shared" si="95"/>
        <v>3.0926240915416729E-4</v>
      </c>
      <c r="AD389" s="10">
        <f t="shared" si="96"/>
        <v>7.4612203074520182E-5</v>
      </c>
      <c r="AE389" s="10">
        <f t="shared" si="97"/>
        <v>7.042790823243557E-5</v>
      </c>
      <c r="AF389" s="10">
        <f t="shared" si="98"/>
        <v>7.0773077921158791E-5</v>
      </c>
      <c r="AG389" s="10">
        <f t="shared" si="99"/>
        <v>7.4881967299044876E-5</v>
      </c>
      <c r="AH389" s="10">
        <f t="shared" si="100"/>
        <v>1.0359644475837306E-4</v>
      </c>
      <c r="AI389" s="10">
        <f t="shared" si="101"/>
        <v>2.0621790193659601E-4</v>
      </c>
      <c r="AJ389" s="10">
        <f t="shared" si="102"/>
        <v>6.0046255216184333E-4</v>
      </c>
      <c r="AK389" s="10">
        <f t="shared" si="103"/>
        <v>1.5847345659848818E-3</v>
      </c>
      <c r="AL389" s="10">
        <f t="shared" si="104"/>
        <v>5.1467046924725899E-3</v>
      </c>
    </row>
    <row r="390" spans="1:38" x14ac:dyDescent="0.25">
      <c r="A390" s="5" t="s">
        <v>60</v>
      </c>
      <c r="B390" s="5">
        <v>2009</v>
      </c>
      <c r="C390" s="6" t="str">
        <f t="shared" si="105"/>
        <v>TX-2009</v>
      </c>
      <c r="D390" s="7">
        <v>23721521</v>
      </c>
      <c r="E390" s="7">
        <v>1985625.7340000004</v>
      </c>
      <c r="F390" s="7">
        <v>3566777.6169999987</v>
      </c>
      <c r="G390" s="7">
        <v>3508389.5350000006</v>
      </c>
      <c r="H390" s="7">
        <v>3482930.1059999992</v>
      </c>
      <c r="I390" s="7">
        <v>3379838.4699999974</v>
      </c>
      <c r="J390" s="7">
        <v>3189718.6149999988</v>
      </c>
      <c r="K390" s="7">
        <v>2232492.8169999989</v>
      </c>
      <c r="L390" s="7">
        <v>1285094.737999999</v>
      </c>
      <c r="M390" s="7">
        <v>809215.82099999965</v>
      </c>
      <c r="N390" s="7">
        <v>293159.61399999988</v>
      </c>
      <c r="O390" s="20">
        <f t="shared" si="106"/>
        <v>2387470.1729999986</v>
      </c>
      <c r="P390" s="5">
        <v>3558</v>
      </c>
      <c r="Q390" s="5">
        <v>120</v>
      </c>
      <c r="R390" s="5">
        <v>60</v>
      </c>
      <c r="S390" s="5">
        <v>60</v>
      </c>
      <c r="T390" s="5">
        <v>82</v>
      </c>
      <c r="U390" s="5">
        <v>121</v>
      </c>
      <c r="V390" s="5">
        <v>226</v>
      </c>
      <c r="W390" s="5">
        <v>317</v>
      </c>
      <c r="X390" s="5">
        <v>415</v>
      </c>
      <c r="Y390" s="5">
        <v>852</v>
      </c>
      <c r="Z390" s="5">
        <v>1245</v>
      </c>
      <c r="AA390" s="31">
        <f t="shared" si="107"/>
        <v>2512</v>
      </c>
      <c r="AB390" s="10">
        <f t="shared" si="94"/>
        <v>1.4999038215129628E-4</v>
      </c>
      <c r="AC390" s="10">
        <f t="shared" si="95"/>
        <v>6.0434349709128E-5</v>
      </c>
      <c r="AD390" s="10">
        <f t="shared" si="96"/>
        <v>1.6821906617902839E-5</v>
      </c>
      <c r="AE390" s="10">
        <f t="shared" si="97"/>
        <v>1.7101863804299595E-5</v>
      </c>
      <c r="AF390" s="10">
        <f t="shared" si="98"/>
        <v>2.3543395217360132E-5</v>
      </c>
      <c r="AG390" s="10">
        <f t="shared" si="99"/>
        <v>3.5800527473136929E-5</v>
      </c>
      <c r="AH390" s="10">
        <f t="shared" si="100"/>
        <v>7.0852644787289511E-5</v>
      </c>
      <c r="AI390" s="10">
        <f t="shared" si="101"/>
        <v>1.4199373793550717E-4</v>
      </c>
      <c r="AJ390" s="10">
        <f t="shared" si="102"/>
        <v>3.2293338983386324E-4</v>
      </c>
      <c r="AK390" s="10">
        <f t="shared" si="103"/>
        <v>1.0528711598188098E-3</v>
      </c>
      <c r="AL390" s="10">
        <f t="shared" si="104"/>
        <v>4.2468332626471551E-3</v>
      </c>
    </row>
    <row r="391" spans="1:38" x14ac:dyDescent="0.25">
      <c r="A391" s="5" t="s">
        <v>60</v>
      </c>
      <c r="B391" s="5">
        <v>2010</v>
      </c>
      <c r="C391" s="6" t="str">
        <f t="shared" si="105"/>
        <v>TX-2010</v>
      </c>
      <c r="D391" s="7">
        <v>24014155</v>
      </c>
      <c r="E391" s="7">
        <v>1885797.32</v>
      </c>
      <c r="F391" s="7">
        <v>3620359.7780000032</v>
      </c>
      <c r="G391" s="7">
        <v>3589548.1629999997</v>
      </c>
      <c r="H391" s="7">
        <v>3447911.9189999979</v>
      </c>
      <c r="I391" s="7">
        <v>3393705.1230000015</v>
      </c>
      <c r="J391" s="7">
        <v>3283189.3769999999</v>
      </c>
      <c r="K391" s="7">
        <v>2369758.7280000006</v>
      </c>
      <c r="L391" s="7">
        <v>1352724.5739999996</v>
      </c>
      <c r="M391" s="7">
        <v>787756.71500000032</v>
      </c>
      <c r="N391" s="7">
        <v>286289.02</v>
      </c>
      <c r="O391" s="20">
        <f t="shared" si="106"/>
        <v>2426770.3089999999</v>
      </c>
      <c r="P391" s="5">
        <v>3284</v>
      </c>
      <c r="Q391" s="5">
        <v>120</v>
      </c>
      <c r="R391" s="5">
        <v>60</v>
      </c>
      <c r="S391" s="5">
        <v>60</v>
      </c>
      <c r="T391" s="5">
        <v>60</v>
      </c>
      <c r="U391" s="5">
        <v>72</v>
      </c>
      <c r="V391" s="5">
        <v>151</v>
      </c>
      <c r="W391" s="5">
        <v>266</v>
      </c>
      <c r="X391" s="5">
        <v>390</v>
      </c>
      <c r="Y391" s="5">
        <v>826</v>
      </c>
      <c r="Z391" s="5">
        <v>1219</v>
      </c>
      <c r="AA391" s="31">
        <f t="shared" si="107"/>
        <v>2435</v>
      </c>
      <c r="AB391" s="10">
        <f t="shared" si="94"/>
        <v>1.3675267774360581E-4</v>
      </c>
      <c r="AC391" s="10">
        <f t="shared" si="95"/>
        <v>6.3633561638532819E-5</v>
      </c>
      <c r="AD391" s="10">
        <f t="shared" si="96"/>
        <v>1.6572938514178783E-5</v>
      </c>
      <c r="AE391" s="10">
        <f t="shared" si="97"/>
        <v>1.6715195694673287E-5</v>
      </c>
      <c r="AF391" s="10">
        <f t="shared" si="98"/>
        <v>1.740183665057252E-5</v>
      </c>
      <c r="AG391" s="10">
        <f t="shared" si="99"/>
        <v>2.1215750158149485E-5</v>
      </c>
      <c r="AH391" s="10">
        <f t="shared" si="100"/>
        <v>4.5991864209178091E-5</v>
      </c>
      <c r="AI391" s="10">
        <f t="shared" si="101"/>
        <v>1.1224771402128999E-4</v>
      </c>
      <c r="AJ391" s="10">
        <f t="shared" si="102"/>
        <v>2.8830702679317197E-4</v>
      </c>
      <c r="AK391" s="10">
        <f t="shared" si="103"/>
        <v>1.0485470758570426E-3</v>
      </c>
      <c r="AL391" s="10">
        <f t="shared" si="104"/>
        <v>4.257934865961677E-3</v>
      </c>
    </row>
    <row r="392" spans="1:38" x14ac:dyDescent="0.25">
      <c r="A392" s="5" t="s">
        <v>60</v>
      </c>
      <c r="B392" s="5">
        <v>2011</v>
      </c>
      <c r="C392" s="6" t="str">
        <f t="shared" si="105"/>
        <v>TX-2011</v>
      </c>
      <c r="D392" s="7">
        <v>24557189</v>
      </c>
      <c r="E392" s="7">
        <v>1907827.2299999988</v>
      </c>
      <c r="F392" s="7">
        <v>3697576.6700000032</v>
      </c>
      <c r="G392" s="7">
        <v>3644269.2350000013</v>
      </c>
      <c r="H392" s="7">
        <v>3525536.4469999988</v>
      </c>
      <c r="I392" s="7">
        <v>3426336.8800000004</v>
      </c>
      <c r="J392" s="7">
        <v>3350981.2139999978</v>
      </c>
      <c r="K392" s="7">
        <v>2486306.3779999996</v>
      </c>
      <c r="L392" s="7">
        <v>1413635.3399999987</v>
      </c>
      <c r="M392" s="7">
        <v>802278.77199999988</v>
      </c>
      <c r="N392" s="7">
        <v>297694.26100000012</v>
      </c>
      <c r="O392" s="20">
        <f t="shared" si="106"/>
        <v>2513608.3729999987</v>
      </c>
      <c r="P392" s="5">
        <v>3318</v>
      </c>
      <c r="Q392" s="5">
        <v>120</v>
      </c>
      <c r="R392" s="5">
        <v>60</v>
      </c>
      <c r="S392" s="5">
        <v>60</v>
      </c>
      <c r="T392" s="5">
        <v>60</v>
      </c>
      <c r="U392" s="5">
        <v>69</v>
      </c>
      <c r="V392" s="5">
        <v>136</v>
      </c>
      <c r="W392" s="5">
        <v>280</v>
      </c>
      <c r="X392" s="5">
        <v>405</v>
      </c>
      <c r="Y392" s="5">
        <v>803</v>
      </c>
      <c r="Z392" s="5">
        <v>1265</v>
      </c>
      <c r="AA392" s="31">
        <f t="shared" si="107"/>
        <v>2473</v>
      </c>
      <c r="AB392" s="10">
        <f t="shared" ref="AB392:AB423" si="108">(P392/D392)</f>
        <v>1.3511318416778076E-4</v>
      </c>
      <c r="AC392" s="10">
        <f t="shared" ref="AC392:AC423" si="109">(Q392/E392)</f>
        <v>6.2898777265067176E-5</v>
      </c>
      <c r="AD392" s="10">
        <f t="shared" ref="AD392:AD423" si="110">(R392/F392)</f>
        <v>1.6226844053513555E-5</v>
      </c>
      <c r="AE392" s="10">
        <f t="shared" ref="AE392:AE423" si="111">(S392/G392)</f>
        <v>1.6464206163406578E-5</v>
      </c>
      <c r="AF392" s="10">
        <f t="shared" ref="AF392:AF423" si="112">(T392/H392)</f>
        <v>1.7018686631663127E-5</v>
      </c>
      <c r="AG392" s="10">
        <f t="shared" ref="AG392:AG423" si="113">(U392/I392)</f>
        <v>2.0138124888642006E-5</v>
      </c>
      <c r="AH392" s="10">
        <f t="shared" ref="AH392:AH423" si="114">(V392/J392)</f>
        <v>4.0585127553627666E-5</v>
      </c>
      <c r="AI392" s="10">
        <f t="shared" ref="AI392:AI423" si="115">(W392/K392)</f>
        <v>1.1261685304657978E-4</v>
      </c>
      <c r="AJ392" s="10">
        <f t="shared" ref="AJ392:AJ423" si="116">(X392/L392)</f>
        <v>2.8649538430469657E-4</v>
      </c>
      <c r="AK392" s="10">
        <f t="shared" ref="AK392:AK423" si="117">(Y392/M392)</f>
        <v>1.0008989743031617E-3</v>
      </c>
      <c r="AL392" s="10">
        <f t="shared" ref="AL392:AL423" si="118">(Z392/N392)</f>
        <v>4.2493261232200898E-3</v>
      </c>
    </row>
    <row r="393" spans="1:38" x14ac:dyDescent="0.25">
      <c r="A393" s="5" t="s">
        <v>60</v>
      </c>
      <c r="B393" s="5">
        <v>2012</v>
      </c>
      <c r="C393" s="6" t="str">
        <f t="shared" si="105"/>
        <v>TX-2012</v>
      </c>
      <c r="D393" s="7">
        <v>24741686</v>
      </c>
      <c r="E393" s="7">
        <v>1896402.9770000009</v>
      </c>
      <c r="F393" s="7">
        <v>3725396.9620000003</v>
      </c>
      <c r="G393" s="7">
        <v>3656207.405999999</v>
      </c>
      <c r="H393" s="7">
        <v>3564399.0470000021</v>
      </c>
      <c r="I393" s="7">
        <v>3418189.592999998</v>
      </c>
      <c r="J393" s="7">
        <v>3350447.1989999991</v>
      </c>
      <c r="K393" s="7">
        <v>2560516.3880000003</v>
      </c>
      <c r="L393" s="7">
        <v>1459942.757</v>
      </c>
      <c r="M393" s="7">
        <v>806883.06899999955</v>
      </c>
      <c r="N393" s="7">
        <v>305638.36599999986</v>
      </c>
      <c r="O393" s="20">
        <f t="shared" si="106"/>
        <v>2572464.1919999993</v>
      </c>
      <c r="P393" s="5">
        <v>3255</v>
      </c>
      <c r="Q393" s="5">
        <v>120</v>
      </c>
      <c r="R393" s="5">
        <v>60</v>
      </c>
      <c r="S393" s="5">
        <v>60</v>
      </c>
      <c r="T393" s="5">
        <v>60</v>
      </c>
      <c r="U393" s="5">
        <v>74</v>
      </c>
      <c r="V393" s="5">
        <v>131</v>
      </c>
      <c r="W393" s="5">
        <v>255</v>
      </c>
      <c r="X393" s="5">
        <v>440</v>
      </c>
      <c r="Y393" s="5">
        <v>784</v>
      </c>
      <c r="Z393" s="5">
        <v>1211</v>
      </c>
      <c r="AA393" s="31">
        <f t="shared" si="107"/>
        <v>2435</v>
      </c>
      <c r="AB393" s="10">
        <f t="shared" si="108"/>
        <v>1.315593448239542E-4</v>
      </c>
      <c r="AC393" s="10">
        <f t="shared" si="109"/>
        <v>6.3277690161525177E-5</v>
      </c>
      <c r="AD393" s="10">
        <f t="shared" si="110"/>
        <v>1.6105666218127976E-5</v>
      </c>
      <c r="AE393" s="10">
        <f t="shared" si="111"/>
        <v>1.6410447586079863E-5</v>
      </c>
      <c r="AF393" s="10">
        <f t="shared" si="112"/>
        <v>1.6833132095717329E-5</v>
      </c>
      <c r="AG393" s="10">
        <f t="shared" si="113"/>
        <v>2.1648886928783076E-5</v>
      </c>
      <c r="AH393" s="10">
        <f t="shared" si="114"/>
        <v>3.9099258164432289E-5</v>
      </c>
      <c r="AI393" s="10">
        <f t="shared" si="115"/>
        <v>9.9589286440450607E-5</v>
      </c>
      <c r="AJ393" s="10">
        <f t="shared" si="116"/>
        <v>3.0138167944621683E-4</v>
      </c>
      <c r="AK393" s="10">
        <f t="shared" si="117"/>
        <v>9.7164016710827824E-4</v>
      </c>
      <c r="AL393" s="10">
        <f t="shared" si="118"/>
        <v>3.9621989079734856E-3</v>
      </c>
    </row>
    <row r="394" spans="1:38" x14ac:dyDescent="0.25">
      <c r="A394" s="5" t="s">
        <v>60</v>
      </c>
      <c r="B394" s="5">
        <v>2013</v>
      </c>
      <c r="C394" s="6" t="str">
        <f t="shared" si="105"/>
        <v>TX-2013</v>
      </c>
      <c r="D394" s="7">
        <v>25227175</v>
      </c>
      <c r="E394" s="7">
        <v>1907482.9279999994</v>
      </c>
      <c r="F394" s="7">
        <v>3802842.7420000001</v>
      </c>
      <c r="G394" s="7">
        <v>3709924.8360000015</v>
      </c>
      <c r="H394" s="7">
        <v>3638288.2570000035</v>
      </c>
      <c r="I394" s="7">
        <v>3461469.3680000012</v>
      </c>
      <c r="J394" s="7">
        <v>3379632.3059999994</v>
      </c>
      <c r="K394" s="7">
        <v>2654644.129999999</v>
      </c>
      <c r="L394" s="7">
        <v>1528825.1799999988</v>
      </c>
      <c r="M394" s="7">
        <v>825702.23900000041</v>
      </c>
      <c r="N394" s="7">
        <v>314805.11800000007</v>
      </c>
      <c r="O394" s="20">
        <f t="shared" si="106"/>
        <v>2669332.5369999995</v>
      </c>
      <c r="P394" s="5">
        <v>3620</v>
      </c>
      <c r="Q394" s="5">
        <v>120</v>
      </c>
      <c r="R394" s="5">
        <v>60</v>
      </c>
      <c r="S394" s="5">
        <v>60</v>
      </c>
      <c r="T394" s="5">
        <v>70</v>
      </c>
      <c r="U394" s="5">
        <v>92</v>
      </c>
      <c r="V394" s="5">
        <v>185</v>
      </c>
      <c r="W394" s="5">
        <v>365</v>
      </c>
      <c r="X394" s="5">
        <v>490</v>
      </c>
      <c r="Y394" s="5">
        <v>841</v>
      </c>
      <c r="Z394" s="5">
        <v>1277</v>
      </c>
      <c r="AA394" s="31">
        <f t="shared" si="107"/>
        <v>2608</v>
      </c>
      <c r="AB394" s="10">
        <f t="shared" si="108"/>
        <v>1.4349605138109993E-4</v>
      </c>
      <c r="AC394" s="10">
        <f t="shared" si="109"/>
        <v>6.2910130538269246E-5</v>
      </c>
      <c r="AD394" s="10">
        <f t="shared" si="110"/>
        <v>1.5777670566636332E-5</v>
      </c>
      <c r="AE394" s="10">
        <f t="shared" si="111"/>
        <v>1.6172834397553811E-5</v>
      </c>
      <c r="AF394" s="10">
        <f t="shared" si="112"/>
        <v>1.9239816929107037E-5</v>
      </c>
      <c r="AG394" s="10">
        <f t="shared" si="113"/>
        <v>2.6578308290261309E-5</v>
      </c>
      <c r="AH394" s="10">
        <f t="shared" si="114"/>
        <v>5.4739682678367686E-5</v>
      </c>
      <c r="AI394" s="10">
        <f t="shared" si="115"/>
        <v>1.3749488900419965E-4</v>
      </c>
      <c r="AJ394" s="10">
        <f t="shared" si="116"/>
        <v>3.2050754161440511E-4</v>
      </c>
      <c r="AK394" s="10">
        <f t="shared" si="117"/>
        <v>1.0185269704712518E-3</v>
      </c>
      <c r="AL394" s="10">
        <f t="shared" si="118"/>
        <v>4.0564778873766584E-3</v>
      </c>
    </row>
    <row r="395" spans="1:38" x14ac:dyDescent="0.25">
      <c r="A395" s="5" t="s">
        <v>60</v>
      </c>
      <c r="B395" s="5">
        <v>2014</v>
      </c>
      <c r="C395" s="6" t="str">
        <f t="shared" si="105"/>
        <v>TX-2014</v>
      </c>
      <c r="D395" s="7">
        <v>25607357</v>
      </c>
      <c r="E395" s="7">
        <v>1905859.2329999998</v>
      </c>
      <c r="F395" s="7">
        <v>3844021.6559999976</v>
      </c>
      <c r="G395" s="7">
        <v>3743225.2920000004</v>
      </c>
      <c r="H395" s="7">
        <v>3711058.8210000009</v>
      </c>
      <c r="I395" s="7">
        <v>3498691.9659999968</v>
      </c>
      <c r="J395" s="7">
        <v>3394579.0010000025</v>
      </c>
      <c r="K395" s="7">
        <v>2744062.2369999997</v>
      </c>
      <c r="L395" s="7">
        <v>1602629.9289999995</v>
      </c>
      <c r="M395" s="7">
        <v>845728.83299999998</v>
      </c>
      <c r="N395" s="7">
        <v>324317.95400000003</v>
      </c>
      <c r="O395" s="20">
        <f t="shared" si="106"/>
        <v>2772676.7159999995</v>
      </c>
      <c r="P395" s="5">
        <v>3721</v>
      </c>
      <c r="Q395" s="5">
        <v>120</v>
      </c>
      <c r="R395" s="5">
        <v>60</v>
      </c>
      <c r="S395" s="5">
        <v>60</v>
      </c>
      <c r="T395" s="5">
        <v>90</v>
      </c>
      <c r="U395" s="5">
        <v>116</v>
      </c>
      <c r="V395" s="5">
        <v>205</v>
      </c>
      <c r="W395" s="5">
        <v>458</v>
      </c>
      <c r="X395" s="5">
        <v>533</v>
      </c>
      <c r="Y395" s="5">
        <v>829</v>
      </c>
      <c r="Z395" s="5">
        <v>1190</v>
      </c>
      <c r="AA395" s="31">
        <f t="shared" si="107"/>
        <v>2552</v>
      </c>
      <c r="AB395" s="10">
        <f t="shared" si="108"/>
        <v>1.4530980296014151E-4</v>
      </c>
      <c r="AC395" s="10">
        <f t="shared" si="109"/>
        <v>6.2963726765438412E-5</v>
      </c>
      <c r="AD395" s="10">
        <f t="shared" si="110"/>
        <v>1.560865296020071E-5</v>
      </c>
      <c r="AE395" s="10">
        <f t="shared" si="111"/>
        <v>1.6028957735520664E-5</v>
      </c>
      <c r="AF395" s="10">
        <f t="shared" si="112"/>
        <v>2.425183871802607E-5</v>
      </c>
      <c r="AG395" s="10">
        <f t="shared" si="113"/>
        <v>3.3155248054781201E-5</v>
      </c>
      <c r="AH395" s="10">
        <f t="shared" si="114"/>
        <v>6.0390404801187256E-5</v>
      </c>
      <c r="AI395" s="10">
        <f t="shared" si="115"/>
        <v>1.6690583537956396E-4</v>
      </c>
      <c r="AJ395" s="10">
        <f t="shared" si="116"/>
        <v>3.3257833911324648E-4</v>
      </c>
      <c r="AK395" s="10">
        <f t="shared" si="117"/>
        <v>9.8021962554988365E-4</v>
      </c>
      <c r="AL395" s="10">
        <f t="shared" si="118"/>
        <v>3.6692387372424034E-3</v>
      </c>
    </row>
    <row r="396" spans="1:38" x14ac:dyDescent="0.25">
      <c r="A396" s="5" t="s">
        <v>60</v>
      </c>
      <c r="B396" s="5">
        <v>2015</v>
      </c>
      <c r="C396" s="6" t="str">
        <f t="shared" si="105"/>
        <v>TX-2015</v>
      </c>
      <c r="D396" s="7">
        <v>25410595</v>
      </c>
      <c r="E396" s="7">
        <v>1871664.6900000002</v>
      </c>
      <c r="F396" s="7">
        <v>3792738.9979999992</v>
      </c>
      <c r="G396" s="7">
        <v>3718779.402999999</v>
      </c>
      <c r="H396" s="7">
        <v>3690611.0039999983</v>
      </c>
      <c r="I396" s="7">
        <v>3460723.1950000012</v>
      </c>
      <c r="J396" s="7">
        <v>3313122.7769999998</v>
      </c>
      <c r="K396" s="7">
        <v>2754248.719</v>
      </c>
      <c r="L396" s="7">
        <v>1638987.358</v>
      </c>
      <c r="M396" s="7">
        <v>840216.5779999994</v>
      </c>
      <c r="N396" s="7">
        <v>321165.09500000009</v>
      </c>
      <c r="O396" s="20">
        <f t="shared" si="106"/>
        <v>2800369.0309999995</v>
      </c>
      <c r="P396" s="5">
        <v>3485</v>
      </c>
      <c r="Q396" s="5">
        <v>120</v>
      </c>
      <c r="R396" s="5">
        <v>60</v>
      </c>
      <c r="S396" s="5">
        <v>60</v>
      </c>
      <c r="T396" s="5">
        <v>65</v>
      </c>
      <c r="U396" s="5">
        <v>65</v>
      </c>
      <c r="V396" s="5">
        <v>162</v>
      </c>
      <c r="W396" s="5">
        <v>318</v>
      </c>
      <c r="X396" s="5">
        <v>496</v>
      </c>
      <c r="Y396" s="5">
        <v>826</v>
      </c>
      <c r="Z396" s="5">
        <v>1253</v>
      </c>
      <c r="AA396" s="31">
        <f t="shared" si="107"/>
        <v>2575</v>
      </c>
      <c r="AB396" s="10">
        <f t="shared" si="108"/>
        <v>1.3714751661659242E-4</v>
      </c>
      <c r="AC396" s="10">
        <f t="shared" si="109"/>
        <v>6.4114048120446189E-5</v>
      </c>
      <c r="AD396" s="10">
        <f t="shared" si="110"/>
        <v>1.5819701812236332E-5</v>
      </c>
      <c r="AE396" s="10">
        <f t="shared" si="111"/>
        <v>1.6134326212411804E-5</v>
      </c>
      <c r="AF396" s="10">
        <f t="shared" si="112"/>
        <v>1.761225984790892E-5</v>
      </c>
      <c r="AG396" s="10">
        <f t="shared" si="113"/>
        <v>1.878220138897875E-5</v>
      </c>
      <c r="AH396" s="10">
        <f t="shared" si="114"/>
        <v>4.8896467442926882E-5</v>
      </c>
      <c r="AI396" s="10">
        <f t="shared" si="115"/>
        <v>1.1545798235515127E-4</v>
      </c>
      <c r="AJ396" s="10">
        <f t="shared" si="116"/>
        <v>3.0262588517171468E-4</v>
      </c>
      <c r="AK396" s="10">
        <f t="shared" si="117"/>
        <v>9.8307986491549641E-4</v>
      </c>
      <c r="AL396" s="10">
        <f t="shared" si="118"/>
        <v>3.9014202337274528E-3</v>
      </c>
    </row>
    <row r="397" spans="1:38" x14ac:dyDescent="0.25">
      <c r="A397" s="5" t="s">
        <v>60</v>
      </c>
      <c r="B397" s="5">
        <v>2016</v>
      </c>
      <c r="C397" s="6" t="str">
        <f t="shared" si="105"/>
        <v>TX-2016</v>
      </c>
      <c r="D397" s="7">
        <v>26031252</v>
      </c>
      <c r="E397" s="7">
        <v>1903789.1780000012</v>
      </c>
      <c r="F397" s="7">
        <v>3867430.8269999996</v>
      </c>
      <c r="G397" s="7">
        <v>3773709.6020000018</v>
      </c>
      <c r="H397" s="7">
        <v>3792066.2089999993</v>
      </c>
      <c r="I397" s="7">
        <v>3531560.3770000003</v>
      </c>
      <c r="J397" s="7">
        <v>3351503.5449999999</v>
      </c>
      <c r="K397" s="7">
        <v>2849225.7139999983</v>
      </c>
      <c r="L397" s="7">
        <v>1748110.3090000013</v>
      </c>
      <c r="M397" s="7">
        <v>874842.43699999992</v>
      </c>
      <c r="N397" s="7">
        <v>337372.68300000014</v>
      </c>
      <c r="O397" s="20">
        <f t="shared" si="106"/>
        <v>2960325.4290000014</v>
      </c>
      <c r="P397" s="5">
        <v>3134</v>
      </c>
      <c r="Q397" s="5">
        <v>120</v>
      </c>
      <c r="R397" s="5">
        <v>60</v>
      </c>
      <c r="S397" s="5">
        <v>60</v>
      </c>
      <c r="T397" s="5">
        <v>60</v>
      </c>
      <c r="U397" s="5">
        <v>74</v>
      </c>
      <c r="V397" s="5">
        <v>120</v>
      </c>
      <c r="W397" s="5">
        <v>320</v>
      </c>
      <c r="X397" s="5">
        <v>518</v>
      </c>
      <c r="Y397" s="5">
        <v>716</v>
      </c>
      <c r="Z397" s="5">
        <v>1026</v>
      </c>
      <c r="AA397" s="31">
        <f t="shared" si="107"/>
        <v>2260</v>
      </c>
      <c r="AB397" s="10">
        <f t="shared" si="108"/>
        <v>1.2039374825306136E-4</v>
      </c>
      <c r="AC397" s="10">
        <f t="shared" si="109"/>
        <v>6.3032189376170482E-5</v>
      </c>
      <c r="AD397" s="10">
        <f t="shared" si="110"/>
        <v>1.5514175348946715E-5</v>
      </c>
      <c r="AE397" s="10">
        <f t="shared" si="111"/>
        <v>1.589947460933428E-5</v>
      </c>
      <c r="AF397" s="10">
        <f t="shared" si="112"/>
        <v>1.5822508546289998E-5</v>
      </c>
      <c r="AG397" s="10">
        <f t="shared" si="113"/>
        <v>2.0953910481593332E-5</v>
      </c>
      <c r="AH397" s="10">
        <f t="shared" si="114"/>
        <v>3.5804825621928441E-5</v>
      </c>
      <c r="AI397" s="10">
        <f t="shared" si="115"/>
        <v>1.1231121438629561E-4</v>
      </c>
      <c r="AJ397" s="10">
        <f t="shared" si="116"/>
        <v>2.9631997324946823E-4</v>
      </c>
      <c r="AK397" s="10">
        <f t="shared" si="117"/>
        <v>8.1843309116930738E-4</v>
      </c>
      <c r="AL397" s="10">
        <f t="shared" si="118"/>
        <v>3.0411472288644058E-3</v>
      </c>
    </row>
    <row r="398" spans="1:38" x14ac:dyDescent="0.25">
      <c r="A398" s="5" t="s">
        <v>60</v>
      </c>
      <c r="B398" s="5">
        <v>2017</v>
      </c>
      <c r="C398" s="6" t="str">
        <f t="shared" si="105"/>
        <v>TX-2017</v>
      </c>
      <c r="D398" s="7">
        <v>26458577</v>
      </c>
      <c r="E398" s="7">
        <v>1909516</v>
      </c>
      <c r="F398" s="7">
        <v>3894976</v>
      </c>
      <c r="G398" s="7">
        <v>3799181</v>
      </c>
      <c r="H398" s="7">
        <v>3872245</v>
      </c>
      <c r="I398" s="7">
        <v>3586498</v>
      </c>
      <c r="J398" s="7">
        <v>3381570</v>
      </c>
      <c r="K398" s="7">
        <v>2929188</v>
      </c>
      <c r="L398" s="7">
        <v>1838134</v>
      </c>
      <c r="M398" s="7">
        <v>901943</v>
      </c>
      <c r="N398" s="7">
        <v>345326</v>
      </c>
      <c r="O398" s="20">
        <f t="shared" si="106"/>
        <v>3085403</v>
      </c>
      <c r="P398" s="5">
        <v>3214</v>
      </c>
      <c r="Q398" s="5">
        <v>120</v>
      </c>
      <c r="R398" s="5">
        <v>60</v>
      </c>
      <c r="S398" s="5">
        <v>60</v>
      </c>
      <c r="T398" s="5">
        <v>60</v>
      </c>
      <c r="U398" s="5">
        <v>71</v>
      </c>
      <c r="V398" s="5">
        <v>167</v>
      </c>
      <c r="W398" s="5">
        <v>326</v>
      </c>
      <c r="X398" s="5">
        <v>518</v>
      </c>
      <c r="Y398" s="5">
        <v>741</v>
      </c>
      <c r="Z398" s="5">
        <v>1031</v>
      </c>
      <c r="AA398" s="31">
        <f t="shared" si="107"/>
        <v>2290</v>
      </c>
      <c r="AB398" s="10">
        <f t="shared" si="108"/>
        <v>1.2147289704960324E-4</v>
      </c>
      <c r="AC398" s="10">
        <f t="shared" si="109"/>
        <v>6.284314978245797E-5</v>
      </c>
      <c r="AD398" s="10">
        <f t="shared" si="110"/>
        <v>1.5404459488325474E-5</v>
      </c>
      <c r="AE398" s="10">
        <f t="shared" si="111"/>
        <v>1.5792877464906254E-5</v>
      </c>
      <c r="AF398" s="10">
        <f t="shared" si="112"/>
        <v>1.5494887332800482E-5</v>
      </c>
      <c r="AG398" s="10">
        <f t="shared" si="113"/>
        <v>1.9796469982696212E-5</v>
      </c>
      <c r="AH398" s="10">
        <f t="shared" si="114"/>
        <v>4.938534467717658E-5</v>
      </c>
      <c r="AI398" s="10">
        <f t="shared" si="115"/>
        <v>1.1129364178741685E-4</v>
      </c>
      <c r="AJ398" s="10">
        <f t="shared" si="116"/>
        <v>2.8180752872206268E-4</v>
      </c>
      <c r="AK398" s="10">
        <f t="shared" si="117"/>
        <v>8.2155967727450625E-4</v>
      </c>
      <c r="AL398" s="10">
        <f t="shared" si="118"/>
        <v>2.9855846359671729E-3</v>
      </c>
    </row>
    <row r="399" spans="1:38" x14ac:dyDescent="0.25">
      <c r="A399" s="5" t="s">
        <v>61</v>
      </c>
      <c r="B399" s="5">
        <v>2009</v>
      </c>
      <c r="C399" s="6" t="str">
        <f t="shared" si="105"/>
        <v>UT-2009</v>
      </c>
      <c r="D399" s="7">
        <v>2632280</v>
      </c>
      <c r="E399" s="7">
        <v>258158.67400000003</v>
      </c>
      <c r="F399" s="7">
        <v>438616.08299999993</v>
      </c>
      <c r="G399" s="7">
        <v>463179.386</v>
      </c>
      <c r="H399" s="7">
        <v>413122.76900000003</v>
      </c>
      <c r="I399" s="7">
        <v>318041.86699999997</v>
      </c>
      <c r="J399" s="7">
        <v>299989.28500000003</v>
      </c>
      <c r="K399" s="7">
        <v>211216.62999999998</v>
      </c>
      <c r="L399" s="7">
        <v>123373.08500000001</v>
      </c>
      <c r="M399" s="7">
        <v>79235.283000000025</v>
      </c>
      <c r="N399" s="7">
        <v>29270.849000000002</v>
      </c>
      <c r="O399" s="20">
        <f t="shared" si="106"/>
        <v>231879.217</v>
      </c>
      <c r="P399" s="5">
        <v>790</v>
      </c>
      <c r="Q399" s="5">
        <v>120</v>
      </c>
      <c r="R399" s="5">
        <v>60</v>
      </c>
      <c r="S399" s="5">
        <v>60</v>
      </c>
      <c r="T399" s="5">
        <v>60</v>
      </c>
      <c r="U399" s="5">
        <v>60</v>
      </c>
      <c r="V399" s="5">
        <v>60</v>
      </c>
      <c r="W399" s="5">
        <v>60</v>
      </c>
      <c r="X399" s="5">
        <v>60</v>
      </c>
      <c r="Y399" s="5">
        <v>72</v>
      </c>
      <c r="Z399" s="5">
        <v>118</v>
      </c>
      <c r="AA399" s="31">
        <f t="shared" si="107"/>
        <v>250</v>
      </c>
      <c r="AB399" s="10">
        <f t="shared" si="108"/>
        <v>3.0012004801920766E-4</v>
      </c>
      <c r="AC399" s="10">
        <f t="shared" si="109"/>
        <v>4.648304011663772E-4</v>
      </c>
      <c r="AD399" s="10">
        <f t="shared" si="110"/>
        <v>1.3679388952091847E-4</v>
      </c>
      <c r="AE399" s="10">
        <f t="shared" si="111"/>
        <v>1.2953944370918096E-4</v>
      </c>
      <c r="AF399" s="10">
        <f t="shared" si="112"/>
        <v>1.4523527750657576E-4</v>
      </c>
      <c r="AG399" s="10">
        <f t="shared" si="113"/>
        <v>1.8865440756578129E-4</v>
      </c>
      <c r="AH399" s="10">
        <f t="shared" si="114"/>
        <v>2.0000714358847847E-4</v>
      </c>
      <c r="AI399" s="10">
        <f t="shared" si="115"/>
        <v>2.8406854138331817E-4</v>
      </c>
      <c r="AJ399" s="10">
        <f t="shared" si="116"/>
        <v>4.8632973715458273E-4</v>
      </c>
      <c r="AK399" s="10">
        <f t="shared" si="117"/>
        <v>9.0868609631898428E-4</v>
      </c>
      <c r="AL399" s="10">
        <f t="shared" si="118"/>
        <v>4.0313145682928427E-3</v>
      </c>
    </row>
    <row r="400" spans="1:38" x14ac:dyDescent="0.25">
      <c r="A400" s="5" t="s">
        <v>61</v>
      </c>
      <c r="B400" s="5">
        <v>2010</v>
      </c>
      <c r="C400" s="6" t="str">
        <f t="shared" si="105"/>
        <v>UT-2010</v>
      </c>
      <c r="D400" s="7">
        <v>2655575</v>
      </c>
      <c r="E400" s="7">
        <v>255182.77700000006</v>
      </c>
      <c r="F400" s="7">
        <v>450918.78999999992</v>
      </c>
      <c r="G400" s="7">
        <v>447749.777</v>
      </c>
      <c r="H400" s="7">
        <v>424964.45200000005</v>
      </c>
      <c r="I400" s="7">
        <v>319127.98700000002</v>
      </c>
      <c r="J400" s="7">
        <v>300519.783</v>
      </c>
      <c r="K400" s="7">
        <v>222582.01699999996</v>
      </c>
      <c r="L400" s="7">
        <v>127544.44200000001</v>
      </c>
      <c r="M400" s="7">
        <v>79058.746999999988</v>
      </c>
      <c r="N400" s="7">
        <v>28516.637999999995</v>
      </c>
      <c r="O400" s="20">
        <f t="shared" si="106"/>
        <v>235119.82700000002</v>
      </c>
      <c r="P400" s="5">
        <v>833</v>
      </c>
      <c r="Q400" s="5">
        <v>120</v>
      </c>
      <c r="R400" s="5">
        <v>60</v>
      </c>
      <c r="S400" s="5">
        <v>60</v>
      </c>
      <c r="T400" s="5">
        <v>60</v>
      </c>
      <c r="U400" s="5">
        <v>60</v>
      </c>
      <c r="V400" s="5">
        <v>60</v>
      </c>
      <c r="W400" s="5">
        <v>60</v>
      </c>
      <c r="X400" s="5">
        <v>60</v>
      </c>
      <c r="Y400" s="5">
        <v>81</v>
      </c>
      <c r="Z400" s="5">
        <v>152</v>
      </c>
      <c r="AA400" s="31">
        <f t="shared" si="107"/>
        <v>293</v>
      </c>
      <c r="AB400" s="10">
        <f t="shared" si="108"/>
        <v>3.1367971155022925E-4</v>
      </c>
      <c r="AC400" s="10">
        <f t="shared" si="109"/>
        <v>4.7025117216276699E-4</v>
      </c>
      <c r="AD400" s="10">
        <f t="shared" si="110"/>
        <v>1.3306165396212479E-4</v>
      </c>
      <c r="AE400" s="10">
        <f t="shared" si="111"/>
        <v>1.3400341682358896E-4</v>
      </c>
      <c r="AF400" s="10">
        <f t="shared" si="112"/>
        <v>1.4118827990817451E-4</v>
      </c>
      <c r="AG400" s="10">
        <f t="shared" si="113"/>
        <v>1.8801234126795654E-4</v>
      </c>
      <c r="AH400" s="10">
        <f t="shared" si="114"/>
        <v>1.9965407734904428E-4</v>
      </c>
      <c r="AI400" s="10">
        <f t="shared" si="115"/>
        <v>2.6956355598125437E-4</v>
      </c>
      <c r="AJ400" s="10">
        <f t="shared" si="116"/>
        <v>4.7042426199959378E-4</v>
      </c>
      <c r="AK400" s="10">
        <f t="shared" si="117"/>
        <v>1.0245545632034873E-3</v>
      </c>
      <c r="AL400" s="10">
        <f t="shared" si="118"/>
        <v>5.3302216060673079E-3</v>
      </c>
    </row>
    <row r="401" spans="1:38" x14ac:dyDescent="0.25">
      <c r="A401" s="5" t="s">
        <v>61</v>
      </c>
      <c r="B401" s="5">
        <v>2011</v>
      </c>
      <c r="C401" s="6" t="str">
        <f t="shared" si="105"/>
        <v>UT-2011</v>
      </c>
      <c r="D401" s="7">
        <v>2633633</v>
      </c>
      <c r="E401" s="7">
        <v>249335.91699999999</v>
      </c>
      <c r="F401" s="7">
        <v>446797.87200000009</v>
      </c>
      <c r="G401" s="7">
        <v>438909.53700000007</v>
      </c>
      <c r="H401" s="7">
        <v>422653.60300000006</v>
      </c>
      <c r="I401" s="7">
        <v>317175.48499999999</v>
      </c>
      <c r="J401" s="7">
        <v>295314.81200000003</v>
      </c>
      <c r="K401" s="7">
        <v>226046.921</v>
      </c>
      <c r="L401" s="7">
        <v>131281.76400000002</v>
      </c>
      <c r="M401" s="7">
        <v>78622.376999999993</v>
      </c>
      <c r="N401" s="7">
        <v>29556.431999999997</v>
      </c>
      <c r="O401" s="20">
        <f t="shared" si="106"/>
        <v>239460.573</v>
      </c>
      <c r="P401" s="5">
        <v>836</v>
      </c>
      <c r="Q401" s="5">
        <v>120</v>
      </c>
      <c r="R401" s="5">
        <v>60</v>
      </c>
      <c r="S401" s="5">
        <v>60</v>
      </c>
      <c r="T401" s="5">
        <v>60</v>
      </c>
      <c r="U401" s="5">
        <v>60</v>
      </c>
      <c r="V401" s="5">
        <v>60</v>
      </c>
      <c r="W401" s="5">
        <v>60</v>
      </c>
      <c r="X401" s="5">
        <v>60</v>
      </c>
      <c r="Y401" s="5">
        <v>81</v>
      </c>
      <c r="Z401" s="5">
        <v>155</v>
      </c>
      <c r="AA401" s="31">
        <f t="shared" si="107"/>
        <v>296</v>
      </c>
      <c r="AB401" s="10">
        <f t="shared" si="108"/>
        <v>3.174322314460671E-4</v>
      </c>
      <c r="AC401" s="10">
        <f t="shared" si="109"/>
        <v>4.8127843530862023E-4</v>
      </c>
      <c r="AD401" s="10">
        <f t="shared" si="110"/>
        <v>1.3428891174307111E-4</v>
      </c>
      <c r="AE401" s="10">
        <f t="shared" si="111"/>
        <v>1.3670242941200885E-4</v>
      </c>
      <c r="AF401" s="10">
        <f t="shared" si="112"/>
        <v>1.4196022363022418E-4</v>
      </c>
      <c r="AG401" s="10">
        <f t="shared" si="113"/>
        <v>1.8916972728834954E-4</v>
      </c>
      <c r="AH401" s="10">
        <f t="shared" si="114"/>
        <v>2.0317301253416301E-4</v>
      </c>
      <c r="AI401" s="10">
        <f t="shared" si="115"/>
        <v>2.6543161806658717E-4</v>
      </c>
      <c r="AJ401" s="10">
        <f t="shared" si="116"/>
        <v>4.570322501151035E-4</v>
      </c>
      <c r="AK401" s="10">
        <f t="shared" si="117"/>
        <v>1.0302410470240553E-3</v>
      </c>
      <c r="AL401" s="10">
        <f t="shared" si="118"/>
        <v>5.2442053898792661E-3</v>
      </c>
    </row>
    <row r="402" spans="1:38" x14ac:dyDescent="0.25">
      <c r="A402" s="5" t="s">
        <v>61</v>
      </c>
      <c r="B402" s="5">
        <v>2012</v>
      </c>
      <c r="C402" s="6" t="str">
        <f t="shared" si="105"/>
        <v>UT-2012</v>
      </c>
      <c r="D402" s="7">
        <v>2745765</v>
      </c>
      <c r="E402" s="7">
        <v>258676.18899999998</v>
      </c>
      <c r="F402" s="7">
        <v>472913.745</v>
      </c>
      <c r="G402" s="7">
        <v>448317.48599999998</v>
      </c>
      <c r="H402" s="7">
        <v>439177.80099999998</v>
      </c>
      <c r="I402" s="7">
        <v>333393.71299999999</v>
      </c>
      <c r="J402" s="7">
        <v>303323.64299999998</v>
      </c>
      <c r="K402" s="7">
        <v>238805.54800000001</v>
      </c>
      <c r="L402" s="7">
        <v>137414.18200000003</v>
      </c>
      <c r="M402" s="7">
        <v>81495.808000000005</v>
      </c>
      <c r="N402" s="7">
        <v>30229.235000000001</v>
      </c>
      <c r="O402" s="20">
        <f t="shared" si="106"/>
        <v>249139.22500000003</v>
      </c>
      <c r="P402" s="5">
        <v>822</v>
      </c>
      <c r="Q402" s="5">
        <v>120</v>
      </c>
      <c r="R402" s="5">
        <v>60</v>
      </c>
      <c r="S402" s="5">
        <v>60</v>
      </c>
      <c r="T402" s="5">
        <v>60</v>
      </c>
      <c r="U402" s="5">
        <v>60</v>
      </c>
      <c r="V402" s="5">
        <v>60</v>
      </c>
      <c r="W402" s="5">
        <v>60</v>
      </c>
      <c r="X402" s="5">
        <v>60</v>
      </c>
      <c r="Y402" s="5">
        <v>79</v>
      </c>
      <c r="Z402" s="5">
        <v>143</v>
      </c>
      <c r="AA402" s="31">
        <f t="shared" si="107"/>
        <v>282</v>
      </c>
      <c r="AB402" s="10">
        <f t="shared" si="108"/>
        <v>2.9937012089526963E-4</v>
      </c>
      <c r="AC402" s="10">
        <f t="shared" si="109"/>
        <v>4.6390044813904383E-4</v>
      </c>
      <c r="AD402" s="10">
        <f t="shared" si="110"/>
        <v>1.268730305142643E-4</v>
      </c>
      <c r="AE402" s="10">
        <f t="shared" si="111"/>
        <v>1.3383372693163257E-4</v>
      </c>
      <c r="AF402" s="10">
        <f t="shared" si="112"/>
        <v>1.3661892714836923E-4</v>
      </c>
      <c r="AG402" s="10">
        <f t="shared" si="113"/>
        <v>1.7996740088497111E-4</v>
      </c>
      <c r="AH402" s="10">
        <f t="shared" si="114"/>
        <v>1.9780851702351471E-4</v>
      </c>
      <c r="AI402" s="10">
        <f t="shared" si="115"/>
        <v>2.5125044414797264E-4</v>
      </c>
      <c r="AJ402" s="10">
        <f t="shared" si="116"/>
        <v>4.3663615448367613E-4</v>
      </c>
      <c r="AK402" s="10">
        <f t="shared" si="117"/>
        <v>9.6937501374303814E-4</v>
      </c>
      <c r="AL402" s="10">
        <f t="shared" si="118"/>
        <v>4.7305199751168031E-3</v>
      </c>
    </row>
    <row r="403" spans="1:38" x14ac:dyDescent="0.25">
      <c r="A403" s="5" t="s">
        <v>61</v>
      </c>
      <c r="B403" s="5">
        <v>2013</v>
      </c>
      <c r="C403" s="6" t="str">
        <f t="shared" si="105"/>
        <v>UT-2013</v>
      </c>
      <c r="D403" s="7">
        <v>2748392</v>
      </c>
      <c r="E403" s="7">
        <v>247692.30000000002</v>
      </c>
      <c r="F403" s="7">
        <v>468065.35799999995</v>
      </c>
      <c r="G403" s="7">
        <v>432303.44599999994</v>
      </c>
      <c r="H403" s="7">
        <v>429738.97000000003</v>
      </c>
      <c r="I403" s="7">
        <v>342623.29900000006</v>
      </c>
      <c r="J403" s="7">
        <v>305128.36700000003</v>
      </c>
      <c r="K403" s="7">
        <v>253351.02300000002</v>
      </c>
      <c r="L403" s="7">
        <v>150357.59299999999</v>
      </c>
      <c r="M403" s="7">
        <v>86331.502999999997</v>
      </c>
      <c r="N403" s="7">
        <v>33042.894999999997</v>
      </c>
      <c r="O403" s="20">
        <f t="shared" si="106"/>
        <v>269731.99099999998</v>
      </c>
      <c r="P403" s="5">
        <v>885</v>
      </c>
      <c r="Q403" s="5">
        <v>120</v>
      </c>
      <c r="R403" s="5">
        <v>60</v>
      </c>
      <c r="S403" s="5">
        <v>60</v>
      </c>
      <c r="T403" s="5">
        <v>60</v>
      </c>
      <c r="U403" s="5">
        <v>60</v>
      </c>
      <c r="V403" s="5">
        <v>60</v>
      </c>
      <c r="W403" s="5">
        <v>60</v>
      </c>
      <c r="X403" s="5">
        <v>60</v>
      </c>
      <c r="Y403" s="5">
        <v>108</v>
      </c>
      <c r="Z403" s="5">
        <v>177</v>
      </c>
      <c r="AA403" s="31">
        <f t="shared" si="107"/>
        <v>345</v>
      </c>
      <c r="AB403" s="10">
        <f t="shared" si="108"/>
        <v>3.2200646778188848E-4</v>
      </c>
      <c r="AC403" s="10">
        <f t="shared" si="109"/>
        <v>4.8447206473515724E-4</v>
      </c>
      <c r="AD403" s="10">
        <f t="shared" si="110"/>
        <v>1.2818722636593843E-4</v>
      </c>
      <c r="AE403" s="10">
        <f t="shared" si="111"/>
        <v>1.3879139885459069E-4</v>
      </c>
      <c r="AF403" s="10">
        <f t="shared" si="112"/>
        <v>1.3961963933594387E-4</v>
      </c>
      <c r="AG403" s="10">
        <f t="shared" si="113"/>
        <v>1.7511943926498702E-4</v>
      </c>
      <c r="AH403" s="10">
        <f t="shared" si="114"/>
        <v>1.9663855114460726E-4</v>
      </c>
      <c r="AI403" s="10">
        <f t="shared" si="115"/>
        <v>2.3682556829462652E-4</v>
      </c>
      <c r="AJ403" s="10">
        <f t="shared" si="116"/>
        <v>3.9904868655352843E-4</v>
      </c>
      <c r="AK403" s="10">
        <f t="shared" si="117"/>
        <v>1.2509917729568545E-3</v>
      </c>
      <c r="AL403" s="10">
        <f t="shared" si="118"/>
        <v>5.3566734997039459E-3</v>
      </c>
    </row>
    <row r="404" spans="1:38" x14ac:dyDescent="0.25">
      <c r="A404" s="5" t="s">
        <v>61</v>
      </c>
      <c r="B404" s="5">
        <v>2014</v>
      </c>
      <c r="C404" s="6" t="str">
        <f t="shared" si="105"/>
        <v>UT-2014</v>
      </c>
      <c r="D404" s="7">
        <v>2773794</v>
      </c>
      <c r="E404" s="7">
        <v>248174.64800000002</v>
      </c>
      <c r="F404" s="7">
        <v>478985.09800000011</v>
      </c>
      <c r="G404" s="7">
        <v>442986.46499999997</v>
      </c>
      <c r="H404" s="7">
        <v>430404.8519999999</v>
      </c>
      <c r="I404" s="7">
        <v>350760.66299999994</v>
      </c>
      <c r="J404" s="7">
        <v>299554.223</v>
      </c>
      <c r="K404" s="7">
        <v>253898.42999999996</v>
      </c>
      <c r="L404" s="7">
        <v>151629.16700000002</v>
      </c>
      <c r="M404" s="7">
        <v>83138.698000000004</v>
      </c>
      <c r="N404" s="7">
        <v>32111.701000000005</v>
      </c>
      <c r="O404" s="20">
        <f t="shared" si="106"/>
        <v>266879.56600000005</v>
      </c>
      <c r="P404" s="5">
        <v>841</v>
      </c>
      <c r="Q404" s="5">
        <v>120</v>
      </c>
      <c r="R404" s="5">
        <v>60</v>
      </c>
      <c r="S404" s="5">
        <v>60</v>
      </c>
      <c r="T404" s="5">
        <v>60</v>
      </c>
      <c r="U404" s="5">
        <v>60</v>
      </c>
      <c r="V404" s="5">
        <v>60</v>
      </c>
      <c r="W404" s="5">
        <v>60</v>
      </c>
      <c r="X404" s="5">
        <v>60</v>
      </c>
      <c r="Y404" s="5">
        <v>94</v>
      </c>
      <c r="Z404" s="5">
        <v>147</v>
      </c>
      <c r="AA404" s="31">
        <f t="shared" si="107"/>
        <v>301</v>
      </c>
      <c r="AB404" s="10">
        <f t="shared" si="108"/>
        <v>3.0319482989724545E-4</v>
      </c>
      <c r="AC404" s="10">
        <f t="shared" si="109"/>
        <v>4.8353045311864409E-4</v>
      </c>
      <c r="AD404" s="10">
        <f t="shared" si="110"/>
        <v>1.2526485740481217E-4</v>
      </c>
      <c r="AE404" s="10">
        <f t="shared" si="111"/>
        <v>1.3544431882360109E-4</v>
      </c>
      <c r="AF404" s="10">
        <f t="shared" si="112"/>
        <v>1.394036329311641E-4</v>
      </c>
      <c r="AG404" s="10">
        <f t="shared" si="113"/>
        <v>1.7105680975406301E-4</v>
      </c>
      <c r="AH404" s="10">
        <f t="shared" si="114"/>
        <v>2.0029762691744794E-4</v>
      </c>
      <c r="AI404" s="10">
        <f t="shared" si="115"/>
        <v>2.3631497051793509E-4</v>
      </c>
      <c r="AJ404" s="10">
        <f t="shared" si="116"/>
        <v>3.9570223319897283E-4</v>
      </c>
      <c r="AK404" s="10">
        <f t="shared" si="117"/>
        <v>1.1306407516749901E-3</v>
      </c>
      <c r="AL404" s="10">
        <f t="shared" si="118"/>
        <v>4.5777705765259824E-3</v>
      </c>
    </row>
    <row r="405" spans="1:38" x14ac:dyDescent="0.25">
      <c r="A405" s="5" t="s">
        <v>61</v>
      </c>
      <c r="B405" s="5">
        <v>2015</v>
      </c>
      <c r="C405" s="6" t="str">
        <f t="shared" si="105"/>
        <v>UT-2015</v>
      </c>
      <c r="D405" s="7">
        <v>2832328</v>
      </c>
      <c r="E405" s="7">
        <v>248849.96399999998</v>
      </c>
      <c r="F405" s="7">
        <v>487838.15700000001</v>
      </c>
      <c r="G405" s="7">
        <v>456890.3839999999</v>
      </c>
      <c r="H405" s="7">
        <v>432692.12200000003</v>
      </c>
      <c r="I405" s="7">
        <v>363872.77399999998</v>
      </c>
      <c r="J405" s="7">
        <v>300204.391</v>
      </c>
      <c r="K405" s="7">
        <v>264351.53499999992</v>
      </c>
      <c r="L405" s="7">
        <v>159295.92100000003</v>
      </c>
      <c r="M405" s="7">
        <v>86409.80799999999</v>
      </c>
      <c r="N405" s="7">
        <v>32956.731</v>
      </c>
      <c r="O405" s="20">
        <f t="shared" si="106"/>
        <v>278662.46000000002</v>
      </c>
      <c r="P405" s="5">
        <v>840</v>
      </c>
      <c r="Q405" s="5">
        <v>120</v>
      </c>
      <c r="R405" s="5">
        <v>60</v>
      </c>
      <c r="S405" s="5">
        <v>60</v>
      </c>
      <c r="T405" s="5">
        <v>60</v>
      </c>
      <c r="U405" s="5">
        <v>60</v>
      </c>
      <c r="V405" s="5">
        <v>60</v>
      </c>
      <c r="W405" s="5">
        <v>60</v>
      </c>
      <c r="X405" s="5">
        <v>60</v>
      </c>
      <c r="Y405" s="5">
        <v>79</v>
      </c>
      <c r="Z405" s="5">
        <v>161</v>
      </c>
      <c r="AA405" s="31">
        <f t="shared" si="107"/>
        <v>300</v>
      </c>
      <c r="AB405" s="10">
        <f t="shared" si="108"/>
        <v>2.9657582031459635E-4</v>
      </c>
      <c r="AC405" s="10">
        <f t="shared" si="109"/>
        <v>4.8221827349752001E-4</v>
      </c>
      <c r="AD405" s="10">
        <f t="shared" si="110"/>
        <v>1.2299160928488012E-4</v>
      </c>
      <c r="AE405" s="10">
        <f t="shared" si="111"/>
        <v>1.3132252746207943E-4</v>
      </c>
      <c r="AF405" s="10">
        <f t="shared" si="112"/>
        <v>1.3866672617626256E-4</v>
      </c>
      <c r="AG405" s="10">
        <f t="shared" si="113"/>
        <v>1.6489279849225545E-4</v>
      </c>
      <c r="AH405" s="10">
        <f t="shared" si="114"/>
        <v>1.9986383210497411E-4</v>
      </c>
      <c r="AI405" s="10">
        <f t="shared" si="115"/>
        <v>2.2697049971735561E-4</v>
      </c>
      <c r="AJ405" s="10">
        <f t="shared" si="116"/>
        <v>3.7665747888170965E-4</v>
      </c>
      <c r="AK405" s="10">
        <f t="shared" si="117"/>
        <v>9.1424806776564075E-4</v>
      </c>
      <c r="AL405" s="10">
        <f t="shared" si="118"/>
        <v>4.8851932553626151E-3</v>
      </c>
    </row>
    <row r="406" spans="1:38" x14ac:dyDescent="0.25">
      <c r="A406" s="5" t="s">
        <v>61</v>
      </c>
      <c r="B406" s="5">
        <v>2016</v>
      </c>
      <c r="C406" s="6" t="str">
        <f t="shared" si="105"/>
        <v>UT-2016</v>
      </c>
      <c r="D406" s="7">
        <v>2875876</v>
      </c>
      <c r="E406" s="7">
        <v>247109.09100000001</v>
      </c>
      <c r="F406" s="7">
        <v>494173.74600000004</v>
      </c>
      <c r="G406" s="7">
        <v>464205.64799999999</v>
      </c>
      <c r="H406" s="7">
        <v>432217.13099999999</v>
      </c>
      <c r="I406" s="7">
        <v>376244.478</v>
      </c>
      <c r="J406" s="7">
        <v>300822.37200000003</v>
      </c>
      <c r="K406" s="7">
        <v>271330.05500000005</v>
      </c>
      <c r="L406" s="7">
        <v>169074.08199999999</v>
      </c>
      <c r="M406" s="7">
        <v>88032.417000000001</v>
      </c>
      <c r="N406" s="7">
        <v>33245.295000000006</v>
      </c>
      <c r="O406" s="20">
        <f t="shared" si="106"/>
        <v>290351.79399999999</v>
      </c>
      <c r="P406" s="5">
        <v>843</v>
      </c>
      <c r="Q406" s="5">
        <v>120</v>
      </c>
      <c r="R406" s="5">
        <v>60</v>
      </c>
      <c r="S406" s="5">
        <v>60</v>
      </c>
      <c r="T406" s="5">
        <v>60</v>
      </c>
      <c r="U406" s="5">
        <v>60</v>
      </c>
      <c r="V406" s="5">
        <v>60</v>
      </c>
      <c r="W406" s="5">
        <v>60</v>
      </c>
      <c r="X406" s="5">
        <v>60</v>
      </c>
      <c r="Y406" s="5">
        <v>83</v>
      </c>
      <c r="Z406" s="5">
        <v>160</v>
      </c>
      <c r="AA406" s="31">
        <f t="shared" si="107"/>
        <v>303</v>
      </c>
      <c r="AB406" s="10">
        <f t="shared" si="108"/>
        <v>2.9312807645392222E-4</v>
      </c>
      <c r="AC406" s="10">
        <f t="shared" si="109"/>
        <v>4.8561548065425078E-4</v>
      </c>
      <c r="AD406" s="10">
        <f t="shared" si="110"/>
        <v>1.2141478677420471E-4</v>
      </c>
      <c r="AE406" s="10">
        <f t="shared" si="111"/>
        <v>1.2925305898044568E-4</v>
      </c>
      <c r="AF406" s="10">
        <f t="shared" si="112"/>
        <v>1.3881911589478391E-4</v>
      </c>
      <c r="AG406" s="10">
        <f t="shared" si="113"/>
        <v>1.5947077899705414E-4</v>
      </c>
      <c r="AH406" s="10">
        <f t="shared" si="114"/>
        <v>1.9945325077085687E-4</v>
      </c>
      <c r="AI406" s="10">
        <f t="shared" si="115"/>
        <v>2.2113289292629226E-4</v>
      </c>
      <c r="AJ406" s="10">
        <f t="shared" si="116"/>
        <v>3.5487402498509502E-4</v>
      </c>
      <c r="AK406" s="10">
        <f t="shared" si="117"/>
        <v>9.4283450152231991E-4</v>
      </c>
      <c r="AL406" s="10">
        <f t="shared" si="118"/>
        <v>4.8127110919003718E-3</v>
      </c>
    </row>
    <row r="407" spans="1:38" x14ac:dyDescent="0.25">
      <c r="A407" s="5" t="s">
        <v>61</v>
      </c>
      <c r="B407" s="5">
        <v>2017</v>
      </c>
      <c r="C407" s="6" t="str">
        <f t="shared" si="105"/>
        <v>UT-2017</v>
      </c>
      <c r="D407" s="7">
        <v>2883735</v>
      </c>
      <c r="E407" s="7">
        <v>242911</v>
      </c>
      <c r="F407" s="7">
        <v>488497</v>
      </c>
      <c r="G407" s="7">
        <v>465778</v>
      </c>
      <c r="H407" s="7">
        <v>430138</v>
      </c>
      <c r="I407" s="7">
        <v>382088</v>
      </c>
      <c r="J407" s="7">
        <v>298078</v>
      </c>
      <c r="K407" s="7">
        <v>274231</v>
      </c>
      <c r="L407" s="7">
        <v>177765</v>
      </c>
      <c r="M407" s="7">
        <v>89950</v>
      </c>
      <c r="N407" s="7">
        <v>34299</v>
      </c>
      <c r="O407" s="20">
        <f t="shared" si="106"/>
        <v>302014</v>
      </c>
      <c r="P407" s="5">
        <v>794</v>
      </c>
      <c r="Q407" s="5">
        <v>120</v>
      </c>
      <c r="R407" s="5">
        <v>60</v>
      </c>
      <c r="S407" s="5">
        <v>60</v>
      </c>
      <c r="T407" s="5">
        <v>60</v>
      </c>
      <c r="U407" s="5">
        <v>60</v>
      </c>
      <c r="V407" s="5">
        <v>60</v>
      </c>
      <c r="W407" s="5">
        <v>60</v>
      </c>
      <c r="X407" s="5">
        <v>60</v>
      </c>
      <c r="Y407" s="5">
        <v>87</v>
      </c>
      <c r="Z407" s="5">
        <v>107</v>
      </c>
      <c r="AA407" s="31">
        <f t="shared" si="107"/>
        <v>254</v>
      </c>
      <c r="AB407" s="10">
        <f t="shared" si="108"/>
        <v>2.7533736629752731E-4</v>
      </c>
      <c r="AC407" s="10">
        <f t="shared" si="109"/>
        <v>4.9400809349926518E-4</v>
      </c>
      <c r="AD407" s="10">
        <f t="shared" si="110"/>
        <v>1.2282572871481298E-4</v>
      </c>
      <c r="AE407" s="10">
        <f t="shared" si="111"/>
        <v>1.2881673243476507E-4</v>
      </c>
      <c r="AF407" s="10">
        <f t="shared" si="112"/>
        <v>1.3949011712520169E-4</v>
      </c>
      <c r="AG407" s="10">
        <f t="shared" si="113"/>
        <v>1.5703188794204476E-4</v>
      </c>
      <c r="AH407" s="10">
        <f t="shared" si="114"/>
        <v>2.0128959534081682E-4</v>
      </c>
      <c r="AI407" s="10">
        <f t="shared" si="115"/>
        <v>2.1879364477393146E-4</v>
      </c>
      <c r="AJ407" s="10">
        <f t="shared" si="116"/>
        <v>3.3752425955615561E-4</v>
      </c>
      <c r="AK407" s="10">
        <f t="shared" si="117"/>
        <v>9.6720400222345747E-4</v>
      </c>
      <c r="AL407" s="10">
        <f t="shared" si="118"/>
        <v>3.1196244788477797E-3</v>
      </c>
    </row>
    <row r="408" spans="1:38" x14ac:dyDescent="0.25">
      <c r="A408" s="5" t="s">
        <v>62</v>
      </c>
      <c r="B408" s="5">
        <v>2009</v>
      </c>
      <c r="C408" s="6" t="str">
        <f t="shared" si="105"/>
        <v>VA-2009</v>
      </c>
      <c r="D408" s="7">
        <v>7678761</v>
      </c>
      <c r="E408" s="7">
        <v>519928.79699999973</v>
      </c>
      <c r="F408" s="7">
        <v>991352.29000000039</v>
      </c>
      <c r="G408" s="7">
        <v>1107530.004</v>
      </c>
      <c r="H408" s="7">
        <v>1039711.3879999997</v>
      </c>
      <c r="I408" s="7">
        <v>1140954.7510000004</v>
      </c>
      <c r="J408" s="7">
        <v>1134156.0450000004</v>
      </c>
      <c r="K408" s="7">
        <v>847118.27399999998</v>
      </c>
      <c r="L408" s="7">
        <v>488568.8559999998</v>
      </c>
      <c r="M408" s="7">
        <v>298835.05900000012</v>
      </c>
      <c r="N408" s="7">
        <v>111089.515</v>
      </c>
      <c r="O408" s="20">
        <f t="shared" si="106"/>
        <v>898493.42999999993</v>
      </c>
      <c r="P408" s="5">
        <v>1595</v>
      </c>
      <c r="Q408" s="5">
        <v>120</v>
      </c>
      <c r="R408" s="5">
        <v>60</v>
      </c>
      <c r="S408" s="5">
        <v>60</v>
      </c>
      <c r="T408" s="5">
        <v>60</v>
      </c>
      <c r="U408" s="5">
        <v>60</v>
      </c>
      <c r="V408" s="5">
        <v>65</v>
      </c>
      <c r="W408" s="5">
        <v>79</v>
      </c>
      <c r="X408" s="5">
        <v>130</v>
      </c>
      <c r="Y408" s="5">
        <v>351</v>
      </c>
      <c r="Z408" s="5">
        <v>550</v>
      </c>
      <c r="AA408" s="31">
        <f t="shared" si="107"/>
        <v>1031</v>
      </c>
      <c r="AB408" s="10">
        <f t="shared" si="108"/>
        <v>2.0771580206754709E-4</v>
      </c>
      <c r="AC408" s="10">
        <f t="shared" si="109"/>
        <v>2.3080083406113022E-4</v>
      </c>
      <c r="AD408" s="10">
        <f t="shared" si="110"/>
        <v>6.0523388713814314E-5</v>
      </c>
      <c r="AE408" s="10">
        <f t="shared" si="111"/>
        <v>5.4174604555453652E-5</v>
      </c>
      <c r="AF408" s="10">
        <f t="shared" si="112"/>
        <v>5.7708322417643863E-5</v>
      </c>
      <c r="AG408" s="10">
        <f t="shared" si="113"/>
        <v>5.2587536839136211E-5</v>
      </c>
      <c r="AH408" s="10">
        <f t="shared" si="114"/>
        <v>5.7311337612277132E-5</v>
      </c>
      <c r="AI408" s="10">
        <f t="shared" si="115"/>
        <v>9.325734366108126E-5</v>
      </c>
      <c r="AJ408" s="10">
        <f t="shared" si="116"/>
        <v>2.6608327240572219E-4</v>
      </c>
      <c r="AK408" s="10">
        <f t="shared" si="117"/>
        <v>1.1745609808118259E-3</v>
      </c>
      <c r="AL408" s="10">
        <f t="shared" si="118"/>
        <v>4.950962293786232E-3</v>
      </c>
    </row>
    <row r="409" spans="1:38" x14ac:dyDescent="0.25">
      <c r="A409" s="5" t="s">
        <v>62</v>
      </c>
      <c r="B409" s="5">
        <v>2010</v>
      </c>
      <c r="C409" s="6" t="str">
        <f t="shared" si="105"/>
        <v>VA-2010</v>
      </c>
      <c r="D409" s="7">
        <v>7512499</v>
      </c>
      <c r="E409" s="7">
        <v>487537.63100000005</v>
      </c>
      <c r="F409" s="7">
        <v>972981.26199999999</v>
      </c>
      <c r="G409" s="7">
        <v>1057759.9540000001</v>
      </c>
      <c r="H409" s="7">
        <v>1012992.3089999999</v>
      </c>
      <c r="I409" s="7">
        <v>1100827.96</v>
      </c>
      <c r="J409" s="7">
        <v>1138121.2489999998</v>
      </c>
      <c r="K409" s="7">
        <v>861754.86499999999</v>
      </c>
      <c r="L409" s="7">
        <v>487316.80100000009</v>
      </c>
      <c r="M409" s="7">
        <v>285802.17899999983</v>
      </c>
      <c r="N409" s="7">
        <v>106553.46300000003</v>
      </c>
      <c r="O409" s="20">
        <f t="shared" si="106"/>
        <v>879672.44299999997</v>
      </c>
      <c r="P409" s="5">
        <v>1583</v>
      </c>
      <c r="Q409" s="5">
        <v>120</v>
      </c>
      <c r="R409" s="5">
        <v>60</v>
      </c>
      <c r="S409" s="5">
        <v>60</v>
      </c>
      <c r="T409" s="5">
        <v>60</v>
      </c>
      <c r="U409" s="5">
        <v>60</v>
      </c>
      <c r="V409" s="5">
        <v>60</v>
      </c>
      <c r="W409" s="5">
        <v>60</v>
      </c>
      <c r="X409" s="5">
        <v>133</v>
      </c>
      <c r="Y409" s="5">
        <v>329</v>
      </c>
      <c r="Z409" s="5">
        <v>581</v>
      </c>
      <c r="AA409" s="31">
        <f t="shared" si="107"/>
        <v>1043</v>
      </c>
      <c r="AB409" s="10">
        <f t="shared" si="108"/>
        <v>2.1071550225830314E-4</v>
      </c>
      <c r="AC409" s="10">
        <f t="shared" si="109"/>
        <v>2.4613484656325939E-4</v>
      </c>
      <c r="AD409" s="10">
        <f t="shared" si="110"/>
        <v>6.1666141315679321E-5</v>
      </c>
      <c r="AE409" s="10">
        <f t="shared" si="111"/>
        <v>5.6723644880963217E-5</v>
      </c>
      <c r="AF409" s="10">
        <f t="shared" si="112"/>
        <v>5.9230459567092335E-5</v>
      </c>
      <c r="AG409" s="10">
        <f t="shared" si="113"/>
        <v>5.4504429556821942E-5</v>
      </c>
      <c r="AH409" s="10">
        <f t="shared" si="114"/>
        <v>5.2718460403685871E-5</v>
      </c>
      <c r="AI409" s="10">
        <f t="shared" si="115"/>
        <v>6.962536846252675E-5</v>
      </c>
      <c r="AJ409" s="10">
        <f t="shared" si="116"/>
        <v>2.7292307535278261E-4</v>
      </c>
      <c r="AK409" s="10">
        <f t="shared" si="117"/>
        <v>1.1511458770228627E-3</v>
      </c>
      <c r="AL409" s="10">
        <f t="shared" si="118"/>
        <v>5.4526618247968143E-3</v>
      </c>
    </row>
    <row r="410" spans="1:38" x14ac:dyDescent="0.25">
      <c r="A410" s="5" t="s">
        <v>62</v>
      </c>
      <c r="B410" s="5">
        <v>2011</v>
      </c>
      <c r="C410" s="6" t="str">
        <f t="shared" si="105"/>
        <v>VA-2011</v>
      </c>
      <c r="D410" s="7">
        <v>7752924</v>
      </c>
      <c r="E410" s="7">
        <v>499876.48900000018</v>
      </c>
      <c r="F410" s="7">
        <v>998421.24</v>
      </c>
      <c r="G410" s="7">
        <v>1097439.6369999999</v>
      </c>
      <c r="H410" s="7">
        <v>1053548.858</v>
      </c>
      <c r="I410" s="7">
        <v>1104820.5029999998</v>
      </c>
      <c r="J410" s="7">
        <v>1169901.5619999999</v>
      </c>
      <c r="K410" s="7">
        <v>906149.0349999998</v>
      </c>
      <c r="L410" s="7">
        <v>517553.06600000017</v>
      </c>
      <c r="M410" s="7">
        <v>294182.09500000015</v>
      </c>
      <c r="N410" s="7">
        <v>114073.19699999999</v>
      </c>
      <c r="O410" s="20">
        <f t="shared" si="106"/>
        <v>925808.35800000024</v>
      </c>
      <c r="P410" s="5">
        <v>1790</v>
      </c>
      <c r="Q410" s="5">
        <v>120</v>
      </c>
      <c r="R410" s="5">
        <v>60</v>
      </c>
      <c r="S410" s="5">
        <v>60</v>
      </c>
      <c r="T410" s="5">
        <v>60</v>
      </c>
      <c r="U410" s="5">
        <v>60</v>
      </c>
      <c r="V410" s="5">
        <v>74</v>
      </c>
      <c r="W410" s="5">
        <v>92</v>
      </c>
      <c r="X410" s="5">
        <v>197</v>
      </c>
      <c r="Y410" s="5">
        <v>346</v>
      </c>
      <c r="Z410" s="5">
        <v>661</v>
      </c>
      <c r="AA410" s="31">
        <f t="shared" si="107"/>
        <v>1204</v>
      </c>
      <c r="AB410" s="10">
        <f t="shared" si="108"/>
        <v>2.3088063290701677E-4</v>
      </c>
      <c r="AC410" s="10">
        <f t="shared" si="109"/>
        <v>2.4005929992838683E-4</v>
      </c>
      <c r="AD410" s="10">
        <f t="shared" si="110"/>
        <v>6.0094875385463557E-5</v>
      </c>
      <c r="AE410" s="10">
        <f t="shared" si="111"/>
        <v>5.4672710896444509E-5</v>
      </c>
      <c r="AF410" s="10">
        <f t="shared" si="112"/>
        <v>5.6950372585378472E-5</v>
      </c>
      <c r="AG410" s="10">
        <f t="shared" si="113"/>
        <v>5.4307464277751559E-5</v>
      </c>
      <c r="AH410" s="10">
        <f t="shared" si="114"/>
        <v>6.3253185057291172E-5</v>
      </c>
      <c r="AI410" s="10">
        <f t="shared" si="115"/>
        <v>1.0152855264035018E-4</v>
      </c>
      <c r="AJ410" s="10">
        <f t="shared" si="116"/>
        <v>3.8063729681392697E-4</v>
      </c>
      <c r="AK410" s="10">
        <f t="shared" si="117"/>
        <v>1.1761422801751405E-3</v>
      </c>
      <c r="AL410" s="10">
        <f t="shared" si="118"/>
        <v>5.7945250714766944E-3</v>
      </c>
    </row>
    <row r="411" spans="1:38" x14ac:dyDescent="0.25">
      <c r="A411" s="5" t="s">
        <v>62</v>
      </c>
      <c r="B411" s="5">
        <v>2012</v>
      </c>
      <c r="C411" s="6" t="str">
        <f t="shared" si="105"/>
        <v>VA-2012</v>
      </c>
      <c r="D411" s="7">
        <v>7438015</v>
      </c>
      <c r="E411" s="7">
        <v>473883.53799999988</v>
      </c>
      <c r="F411" s="7">
        <v>957443.90399999963</v>
      </c>
      <c r="G411" s="7">
        <v>1040126.5900000002</v>
      </c>
      <c r="H411" s="7">
        <v>1021144.6569999999</v>
      </c>
      <c r="I411" s="7">
        <v>1041669.4270000003</v>
      </c>
      <c r="J411" s="7">
        <v>1119139.4889999998</v>
      </c>
      <c r="K411" s="7">
        <v>884088.28100000031</v>
      </c>
      <c r="L411" s="7">
        <v>509520.31600000017</v>
      </c>
      <c r="M411" s="7">
        <v>279046.17</v>
      </c>
      <c r="N411" s="7">
        <v>110440.637</v>
      </c>
      <c r="O411" s="20">
        <f t="shared" si="106"/>
        <v>899007.12300000014</v>
      </c>
      <c r="P411" s="5">
        <v>1661</v>
      </c>
      <c r="Q411" s="5">
        <v>120</v>
      </c>
      <c r="R411" s="5">
        <v>60</v>
      </c>
      <c r="S411" s="5">
        <v>60</v>
      </c>
      <c r="T411" s="5">
        <v>60</v>
      </c>
      <c r="U411" s="5">
        <v>60</v>
      </c>
      <c r="V411" s="5">
        <v>60</v>
      </c>
      <c r="W411" s="5">
        <v>70</v>
      </c>
      <c r="X411" s="5">
        <v>138</v>
      </c>
      <c r="Y411" s="5">
        <v>330</v>
      </c>
      <c r="Z411" s="5">
        <v>643</v>
      </c>
      <c r="AA411" s="31">
        <f t="shared" si="107"/>
        <v>1111</v>
      </c>
      <c r="AB411" s="10">
        <f t="shared" si="108"/>
        <v>2.2331226812529956E-4</v>
      </c>
      <c r="AC411" s="10">
        <f t="shared" si="109"/>
        <v>2.5322677488746198E-4</v>
      </c>
      <c r="AD411" s="10">
        <f t="shared" si="110"/>
        <v>6.2666856772843399E-5</v>
      </c>
      <c r="AE411" s="10">
        <f t="shared" si="111"/>
        <v>5.7685286172714792E-5</v>
      </c>
      <c r="AF411" s="10">
        <f t="shared" si="112"/>
        <v>5.8757590894391766E-5</v>
      </c>
      <c r="AG411" s="10">
        <f t="shared" si="113"/>
        <v>5.7599847365012456E-5</v>
      </c>
      <c r="AH411" s="10">
        <f t="shared" si="114"/>
        <v>5.3612619865297249E-5</v>
      </c>
      <c r="AI411" s="10">
        <f t="shared" si="115"/>
        <v>7.9177613259189867E-5</v>
      </c>
      <c r="AJ411" s="10">
        <f t="shared" si="116"/>
        <v>2.708429785162874E-4</v>
      </c>
      <c r="AK411" s="10">
        <f t="shared" si="117"/>
        <v>1.1825999976993054E-3</v>
      </c>
      <c r="AL411" s="10">
        <f t="shared" si="118"/>
        <v>5.822132300812426E-3</v>
      </c>
    </row>
    <row r="412" spans="1:38" x14ac:dyDescent="0.25">
      <c r="A412" s="5" t="s">
        <v>62</v>
      </c>
      <c r="B412" s="5">
        <v>2013</v>
      </c>
      <c r="C412" s="6" t="str">
        <f t="shared" si="105"/>
        <v>VA-2013</v>
      </c>
      <c r="D412" s="7">
        <v>7636698</v>
      </c>
      <c r="E412" s="7">
        <v>488255.38800000009</v>
      </c>
      <c r="F412" s="7">
        <v>987383.64099999948</v>
      </c>
      <c r="G412" s="7">
        <v>1040636.8209999999</v>
      </c>
      <c r="H412" s="7">
        <v>1057765.081</v>
      </c>
      <c r="I412" s="7">
        <v>1049898.621</v>
      </c>
      <c r="J412" s="7">
        <v>1138679.5030000003</v>
      </c>
      <c r="K412" s="7">
        <v>923140.94800000009</v>
      </c>
      <c r="L412" s="7">
        <v>545559.74599999993</v>
      </c>
      <c r="M412" s="7">
        <v>289320.054</v>
      </c>
      <c r="N412" s="7">
        <v>116947.94100000005</v>
      </c>
      <c r="O412" s="20">
        <f t="shared" si="106"/>
        <v>951827.74099999992</v>
      </c>
      <c r="P412" s="5">
        <v>1797</v>
      </c>
      <c r="Q412" s="5">
        <v>120</v>
      </c>
      <c r="R412" s="5">
        <v>60</v>
      </c>
      <c r="S412" s="5">
        <v>60</v>
      </c>
      <c r="T412" s="5">
        <v>60</v>
      </c>
      <c r="U412" s="5">
        <v>60</v>
      </c>
      <c r="V412" s="5">
        <v>65</v>
      </c>
      <c r="W412" s="5">
        <v>81</v>
      </c>
      <c r="X412" s="5">
        <v>200</v>
      </c>
      <c r="Y412" s="5">
        <v>382</v>
      </c>
      <c r="Z412" s="5">
        <v>649</v>
      </c>
      <c r="AA412" s="31">
        <f t="shared" si="107"/>
        <v>1231</v>
      </c>
      <c r="AB412" s="10">
        <f t="shared" si="108"/>
        <v>2.3531112530572769E-4</v>
      </c>
      <c r="AC412" s="10">
        <f t="shared" si="109"/>
        <v>2.4577301746028037E-4</v>
      </c>
      <c r="AD412" s="10">
        <f t="shared" si="110"/>
        <v>6.0766653921097353E-5</v>
      </c>
      <c r="AE412" s="10">
        <f t="shared" si="111"/>
        <v>5.7657002701810035E-5</v>
      </c>
      <c r="AF412" s="10">
        <f t="shared" si="112"/>
        <v>5.6723369940777995E-5</v>
      </c>
      <c r="AG412" s="10">
        <f t="shared" si="113"/>
        <v>5.7148374900094281E-5</v>
      </c>
      <c r="AH412" s="10">
        <f t="shared" si="114"/>
        <v>5.7083665622107876E-5</v>
      </c>
      <c r="AI412" s="10">
        <f t="shared" si="115"/>
        <v>8.7743914052873311E-5</v>
      </c>
      <c r="AJ412" s="10">
        <f t="shared" si="116"/>
        <v>3.6659596215883573E-4</v>
      </c>
      <c r="AK412" s="10">
        <f t="shared" si="117"/>
        <v>1.3203370963009704E-3</v>
      </c>
      <c r="AL412" s="10">
        <f t="shared" si="118"/>
        <v>5.5494777800320551E-3</v>
      </c>
    </row>
    <row r="413" spans="1:38" x14ac:dyDescent="0.25">
      <c r="A413" s="5" t="s">
        <v>62</v>
      </c>
      <c r="B413" s="5">
        <v>2014</v>
      </c>
      <c r="C413" s="6" t="str">
        <f t="shared" si="105"/>
        <v>VA-2014</v>
      </c>
      <c r="D413" s="7">
        <v>7602430</v>
      </c>
      <c r="E413" s="7">
        <v>478216.86999999988</v>
      </c>
      <c r="F413" s="7">
        <v>970860.18700000003</v>
      </c>
      <c r="G413" s="7">
        <v>1055906.7989999999</v>
      </c>
      <c r="H413" s="7">
        <v>1065962.8970000001</v>
      </c>
      <c r="I413" s="7">
        <v>1026443.8290000001</v>
      </c>
      <c r="J413" s="7">
        <v>1114295.1610000001</v>
      </c>
      <c r="K413" s="7">
        <v>929803.87400000007</v>
      </c>
      <c r="L413" s="7">
        <v>559351.79900000012</v>
      </c>
      <c r="M413" s="7">
        <v>282431.12800000003</v>
      </c>
      <c r="N413" s="7">
        <v>118009.59400000003</v>
      </c>
      <c r="O413" s="20">
        <f t="shared" si="106"/>
        <v>959792.52100000018</v>
      </c>
      <c r="P413" s="5">
        <v>1858</v>
      </c>
      <c r="Q413" s="5">
        <v>120</v>
      </c>
      <c r="R413" s="5">
        <v>60</v>
      </c>
      <c r="S413" s="5">
        <v>60</v>
      </c>
      <c r="T413" s="5">
        <v>60</v>
      </c>
      <c r="U413" s="5">
        <v>66</v>
      </c>
      <c r="V413" s="5">
        <v>79</v>
      </c>
      <c r="W413" s="5">
        <v>124</v>
      </c>
      <c r="X413" s="5">
        <v>237</v>
      </c>
      <c r="Y413" s="5">
        <v>372</v>
      </c>
      <c r="Z413" s="5">
        <v>620</v>
      </c>
      <c r="AA413" s="31">
        <f t="shared" si="107"/>
        <v>1229</v>
      </c>
      <c r="AB413" s="10">
        <f t="shared" si="108"/>
        <v>2.4439554195171805E-4</v>
      </c>
      <c r="AC413" s="10">
        <f t="shared" si="109"/>
        <v>2.5093217644120338E-4</v>
      </c>
      <c r="AD413" s="10">
        <f t="shared" si="110"/>
        <v>6.1800865668827756E-5</v>
      </c>
      <c r="AE413" s="10">
        <f t="shared" si="111"/>
        <v>5.6823196949601235E-5</v>
      </c>
      <c r="AF413" s="10">
        <f t="shared" si="112"/>
        <v>5.6287137356151333E-5</v>
      </c>
      <c r="AG413" s="10">
        <f t="shared" si="113"/>
        <v>6.4299670508321597E-5</v>
      </c>
      <c r="AH413" s="10">
        <f t="shared" si="114"/>
        <v>7.0896834846795136E-5</v>
      </c>
      <c r="AI413" s="10">
        <f t="shared" si="115"/>
        <v>1.3336145768736601E-4</v>
      </c>
      <c r="AJ413" s="10">
        <f t="shared" si="116"/>
        <v>4.2370472468972957E-4</v>
      </c>
      <c r="AK413" s="10">
        <f t="shared" si="117"/>
        <v>1.3171352698771927E-3</v>
      </c>
      <c r="AL413" s="10">
        <f t="shared" si="118"/>
        <v>5.2538101266580064E-3</v>
      </c>
    </row>
    <row r="414" spans="1:38" x14ac:dyDescent="0.25">
      <c r="A414" s="5" t="s">
        <v>62</v>
      </c>
      <c r="B414" s="5">
        <v>2015</v>
      </c>
      <c r="C414" s="6" t="str">
        <f t="shared" si="105"/>
        <v>VA-2015</v>
      </c>
      <c r="D414" s="7">
        <v>7832482</v>
      </c>
      <c r="E414" s="7">
        <v>494128.92500000022</v>
      </c>
      <c r="F414" s="7">
        <v>998142.14399999962</v>
      </c>
      <c r="G414" s="7">
        <v>1073201.7249999996</v>
      </c>
      <c r="H414" s="7">
        <v>1106819.0020000008</v>
      </c>
      <c r="I414" s="7">
        <v>1043927.7520000001</v>
      </c>
      <c r="J414" s="7">
        <v>1127263.9179999998</v>
      </c>
      <c r="K414" s="7">
        <v>966209.31199999992</v>
      </c>
      <c r="L414" s="7">
        <v>598720.027</v>
      </c>
      <c r="M414" s="7">
        <v>299227.62000000005</v>
      </c>
      <c r="N414" s="7">
        <v>128290.21399999996</v>
      </c>
      <c r="O414" s="20">
        <f t="shared" si="106"/>
        <v>1026237.861</v>
      </c>
      <c r="P414" s="5">
        <v>1807</v>
      </c>
      <c r="Q414" s="5">
        <v>120</v>
      </c>
      <c r="R414" s="5">
        <v>60</v>
      </c>
      <c r="S414" s="5">
        <v>60</v>
      </c>
      <c r="T414" s="5">
        <v>60</v>
      </c>
      <c r="U414" s="5">
        <v>60</v>
      </c>
      <c r="V414" s="5">
        <v>60</v>
      </c>
      <c r="W414" s="5">
        <v>121</v>
      </c>
      <c r="X414" s="5">
        <v>224</v>
      </c>
      <c r="Y414" s="5">
        <v>350</v>
      </c>
      <c r="Z414" s="5">
        <v>632</v>
      </c>
      <c r="AA414" s="31">
        <f t="shared" si="107"/>
        <v>1206</v>
      </c>
      <c r="AB414" s="10">
        <f t="shared" si="108"/>
        <v>2.3070592438003686E-4</v>
      </c>
      <c r="AC414" s="10">
        <f t="shared" si="109"/>
        <v>2.4285159991392923E-4</v>
      </c>
      <c r="AD414" s="10">
        <f t="shared" si="110"/>
        <v>6.0111678843208948E-5</v>
      </c>
      <c r="AE414" s="10">
        <f t="shared" si="111"/>
        <v>5.5907476294822415E-5</v>
      </c>
      <c r="AF414" s="10">
        <f t="shared" si="112"/>
        <v>5.4209405414599084E-5</v>
      </c>
      <c r="AG414" s="10">
        <f t="shared" si="113"/>
        <v>5.7475241830720096E-5</v>
      </c>
      <c r="AH414" s="10">
        <f t="shared" si="114"/>
        <v>5.3226222397371198E-5</v>
      </c>
      <c r="AI414" s="10">
        <f t="shared" si="115"/>
        <v>1.2523166408895053E-4</v>
      </c>
      <c r="AJ414" s="10">
        <f t="shared" si="116"/>
        <v>3.7413146361980638E-4</v>
      </c>
      <c r="AK414" s="10">
        <f t="shared" si="117"/>
        <v>1.1696781199543008E-3</v>
      </c>
      <c r="AL414" s="10">
        <f t="shared" si="118"/>
        <v>4.9263305461475044E-3</v>
      </c>
    </row>
    <row r="415" spans="1:38" x14ac:dyDescent="0.25">
      <c r="A415" s="5" t="s">
        <v>62</v>
      </c>
      <c r="B415" s="5">
        <v>2016</v>
      </c>
      <c r="C415" s="6" t="str">
        <f t="shared" si="105"/>
        <v>VA-2016</v>
      </c>
      <c r="D415" s="7">
        <v>7859259</v>
      </c>
      <c r="E415" s="7">
        <v>488937.08900000004</v>
      </c>
      <c r="F415" s="7">
        <v>992840.44700000004</v>
      </c>
      <c r="G415" s="7">
        <v>1086536.4979999999</v>
      </c>
      <c r="H415" s="7">
        <v>1108545.541</v>
      </c>
      <c r="I415" s="7">
        <v>1042903.5299999996</v>
      </c>
      <c r="J415" s="7">
        <v>1113459.6170000003</v>
      </c>
      <c r="K415" s="7">
        <v>974978.56000000052</v>
      </c>
      <c r="L415" s="7">
        <v>621001.05799999996</v>
      </c>
      <c r="M415" s="7">
        <v>301310.17599999998</v>
      </c>
      <c r="N415" s="7">
        <v>125222.45600000002</v>
      </c>
      <c r="O415" s="20">
        <f t="shared" si="106"/>
        <v>1047533.69</v>
      </c>
      <c r="P415" s="5">
        <v>1572</v>
      </c>
      <c r="Q415" s="5">
        <v>120</v>
      </c>
      <c r="R415" s="5">
        <v>60</v>
      </c>
      <c r="S415" s="5">
        <v>60</v>
      </c>
      <c r="T415" s="5">
        <v>60</v>
      </c>
      <c r="U415" s="5">
        <v>60</v>
      </c>
      <c r="V415" s="5">
        <v>60</v>
      </c>
      <c r="W415" s="5">
        <v>110</v>
      </c>
      <c r="X415" s="5">
        <v>193</v>
      </c>
      <c r="Y415" s="5">
        <v>295</v>
      </c>
      <c r="Z415" s="5">
        <v>494</v>
      </c>
      <c r="AA415" s="31">
        <f t="shared" si="107"/>
        <v>982</v>
      </c>
      <c r="AB415" s="10">
        <f t="shared" si="108"/>
        <v>2.0001885673954757E-4</v>
      </c>
      <c r="AC415" s="10">
        <f t="shared" si="109"/>
        <v>2.4543034819761851E-4</v>
      </c>
      <c r="AD415" s="10">
        <f t="shared" si="110"/>
        <v>6.0432670910313952E-5</v>
      </c>
      <c r="AE415" s="10">
        <f t="shared" si="111"/>
        <v>5.5221338731319827E-5</v>
      </c>
      <c r="AF415" s="10">
        <f t="shared" si="112"/>
        <v>5.4124975276951658E-5</v>
      </c>
      <c r="AG415" s="10">
        <f t="shared" si="113"/>
        <v>5.7531687518595347E-5</v>
      </c>
      <c r="AH415" s="10">
        <f t="shared" si="114"/>
        <v>5.3886103352053572E-5</v>
      </c>
      <c r="AI415" s="10">
        <f t="shared" si="115"/>
        <v>1.1282299376921678E-4</v>
      </c>
      <c r="AJ415" s="10">
        <f t="shared" si="116"/>
        <v>3.1078852042793137E-4</v>
      </c>
      <c r="AK415" s="10">
        <f t="shared" si="117"/>
        <v>9.790575410237722E-4</v>
      </c>
      <c r="AL415" s="10">
        <f t="shared" si="118"/>
        <v>3.9449793254334505E-3</v>
      </c>
    </row>
    <row r="416" spans="1:38" x14ac:dyDescent="0.25">
      <c r="A416" s="5" t="s">
        <v>62</v>
      </c>
      <c r="B416" s="5">
        <v>2017</v>
      </c>
      <c r="C416" s="6" t="str">
        <f t="shared" si="105"/>
        <v>VA-2017</v>
      </c>
      <c r="D416" s="7">
        <v>7941828</v>
      </c>
      <c r="E416" s="7">
        <v>489294</v>
      </c>
      <c r="F416" s="7">
        <v>994537</v>
      </c>
      <c r="G416" s="7">
        <v>1082272</v>
      </c>
      <c r="H416" s="7">
        <v>1117181</v>
      </c>
      <c r="I416" s="7">
        <v>1045485</v>
      </c>
      <c r="J416" s="7">
        <v>1109290</v>
      </c>
      <c r="K416" s="7">
        <v>999917</v>
      </c>
      <c r="L416" s="7">
        <v>656843</v>
      </c>
      <c r="M416" s="7">
        <v>315892</v>
      </c>
      <c r="N416" s="7">
        <v>131117</v>
      </c>
      <c r="O416" s="20">
        <f t="shared" si="106"/>
        <v>1103852</v>
      </c>
      <c r="P416" s="5">
        <v>1632</v>
      </c>
      <c r="Q416" s="5">
        <v>120</v>
      </c>
      <c r="R416" s="5">
        <v>60</v>
      </c>
      <c r="S416" s="5">
        <v>60</v>
      </c>
      <c r="T416" s="5">
        <v>60</v>
      </c>
      <c r="U416" s="5">
        <v>60</v>
      </c>
      <c r="V416" s="5">
        <v>68</v>
      </c>
      <c r="W416" s="5">
        <v>107</v>
      </c>
      <c r="X416" s="5">
        <v>211</v>
      </c>
      <c r="Y416" s="5">
        <v>315</v>
      </c>
      <c r="Z416" s="5">
        <v>511</v>
      </c>
      <c r="AA416" s="31">
        <f t="shared" si="107"/>
        <v>1037</v>
      </c>
      <c r="AB416" s="10">
        <f t="shared" si="108"/>
        <v>2.0549425144941443E-4</v>
      </c>
      <c r="AC416" s="10">
        <f t="shared" si="109"/>
        <v>2.4525132129149345E-4</v>
      </c>
      <c r="AD416" s="10">
        <f t="shared" si="110"/>
        <v>6.0329580498262006E-5</v>
      </c>
      <c r="AE416" s="10">
        <f t="shared" si="111"/>
        <v>5.543892847639041E-5</v>
      </c>
      <c r="AF416" s="10">
        <f t="shared" si="112"/>
        <v>5.3706606181093308E-5</v>
      </c>
      <c r="AG416" s="10">
        <f t="shared" si="113"/>
        <v>5.7389632562877515E-5</v>
      </c>
      <c r="AH416" s="10">
        <f t="shared" si="114"/>
        <v>6.130047147274382E-5</v>
      </c>
      <c r="AI416" s="10">
        <f t="shared" si="115"/>
        <v>1.0700888173718419E-4</v>
      </c>
      <c r="AJ416" s="10">
        <f t="shared" si="116"/>
        <v>3.2123353678123999E-4</v>
      </c>
      <c r="AK416" s="10">
        <f t="shared" si="117"/>
        <v>9.9717625011079732E-4</v>
      </c>
      <c r="AL416" s="10">
        <f t="shared" si="118"/>
        <v>3.8972825796807433E-3</v>
      </c>
    </row>
    <row r="417" spans="1:38" x14ac:dyDescent="0.25">
      <c r="A417" s="5" t="s">
        <v>63</v>
      </c>
      <c r="B417" s="5">
        <v>2009</v>
      </c>
      <c r="C417" s="6" t="str">
        <f t="shared" si="105"/>
        <v>VT-2009</v>
      </c>
      <c r="D417" s="7">
        <v>620414</v>
      </c>
      <c r="E417" s="7">
        <v>32510.932000000001</v>
      </c>
      <c r="F417" s="7">
        <v>72258.352000000014</v>
      </c>
      <c r="G417" s="7">
        <v>94733.088999999993</v>
      </c>
      <c r="H417" s="7">
        <v>67506.609000000011</v>
      </c>
      <c r="I417" s="7">
        <v>85457.424000000014</v>
      </c>
      <c r="J417" s="7">
        <v>102428.065</v>
      </c>
      <c r="K417" s="7">
        <v>80435.02900000001</v>
      </c>
      <c r="L417" s="7">
        <v>44563.913</v>
      </c>
      <c r="M417" s="7">
        <v>30203.242999999999</v>
      </c>
      <c r="N417" s="7">
        <v>10728.603000000001</v>
      </c>
      <c r="O417" s="20">
        <f t="shared" si="106"/>
        <v>85495.759000000005</v>
      </c>
      <c r="P417" s="5">
        <v>720</v>
      </c>
      <c r="Q417" s="5">
        <v>120</v>
      </c>
      <c r="R417" s="5">
        <v>60</v>
      </c>
      <c r="S417" s="5">
        <v>60</v>
      </c>
      <c r="T417" s="5">
        <v>60</v>
      </c>
      <c r="U417" s="5">
        <v>60</v>
      </c>
      <c r="V417" s="5">
        <v>60</v>
      </c>
      <c r="W417" s="5">
        <v>60</v>
      </c>
      <c r="X417" s="5">
        <v>60</v>
      </c>
      <c r="Y417" s="5">
        <v>60</v>
      </c>
      <c r="Z417" s="5">
        <v>60</v>
      </c>
      <c r="AA417" s="31">
        <f t="shared" si="107"/>
        <v>180</v>
      </c>
      <c r="AB417" s="10">
        <f t="shared" si="108"/>
        <v>1.1605153977827709E-3</v>
      </c>
      <c r="AC417" s="10">
        <f t="shared" si="109"/>
        <v>3.691066131232411E-3</v>
      </c>
      <c r="AD417" s="10">
        <f t="shared" si="110"/>
        <v>8.3035383923508229E-4</v>
      </c>
      <c r="AE417" s="10">
        <f t="shared" si="111"/>
        <v>6.3335842453105277E-4</v>
      </c>
      <c r="AF417" s="10">
        <f t="shared" si="112"/>
        <v>8.8880186531069857E-4</v>
      </c>
      <c r="AG417" s="10">
        <f t="shared" si="113"/>
        <v>7.0210400912622869E-4</v>
      </c>
      <c r="AH417" s="10">
        <f t="shared" si="114"/>
        <v>5.8577695478285172E-4</v>
      </c>
      <c r="AI417" s="10">
        <f t="shared" si="115"/>
        <v>7.459436609390666E-4</v>
      </c>
      <c r="AJ417" s="10">
        <f t="shared" si="116"/>
        <v>1.3463808709975715E-3</v>
      </c>
      <c r="AK417" s="10">
        <f t="shared" si="117"/>
        <v>1.9865416438890355E-3</v>
      </c>
      <c r="AL417" s="10">
        <f t="shared" si="118"/>
        <v>5.5925268182632909E-3</v>
      </c>
    </row>
    <row r="418" spans="1:38" x14ac:dyDescent="0.25">
      <c r="A418" s="5" t="s">
        <v>63</v>
      </c>
      <c r="B418" s="5">
        <v>2010</v>
      </c>
      <c r="C418" s="6" t="str">
        <f t="shared" si="105"/>
        <v>VT-2010</v>
      </c>
      <c r="D418" s="7">
        <v>572962</v>
      </c>
      <c r="E418" s="7">
        <v>29364.756000000001</v>
      </c>
      <c r="F418" s="7">
        <v>67666.705000000002</v>
      </c>
      <c r="G418" s="7">
        <v>84956.448999999993</v>
      </c>
      <c r="H418" s="7">
        <v>62465.757000000005</v>
      </c>
      <c r="I418" s="7">
        <v>76908.089999999982</v>
      </c>
      <c r="J418" s="7">
        <v>94816.569000000003</v>
      </c>
      <c r="K418" s="7">
        <v>77049.417000000001</v>
      </c>
      <c r="L418" s="7">
        <v>42024.949000000008</v>
      </c>
      <c r="M418" s="7">
        <v>27466.205000000002</v>
      </c>
      <c r="N418" s="7">
        <v>10509.152</v>
      </c>
      <c r="O418" s="20">
        <f t="shared" si="106"/>
        <v>80000.306000000011</v>
      </c>
      <c r="P418" s="5">
        <v>720</v>
      </c>
      <c r="Q418" s="5">
        <v>120</v>
      </c>
      <c r="R418" s="5">
        <v>60</v>
      </c>
      <c r="S418" s="5">
        <v>60</v>
      </c>
      <c r="T418" s="5">
        <v>60</v>
      </c>
      <c r="U418" s="5">
        <v>60</v>
      </c>
      <c r="V418" s="5">
        <v>60</v>
      </c>
      <c r="W418" s="5">
        <v>60</v>
      </c>
      <c r="X418" s="5">
        <v>60</v>
      </c>
      <c r="Y418" s="5">
        <v>60</v>
      </c>
      <c r="Z418" s="5">
        <v>60</v>
      </c>
      <c r="AA418" s="31">
        <f t="shared" si="107"/>
        <v>180</v>
      </c>
      <c r="AB418" s="10">
        <f t="shared" si="108"/>
        <v>1.2566278391935241E-3</v>
      </c>
      <c r="AC418" s="10">
        <f t="shared" si="109"/>
        <v>4.0865314869294334E-3</v>
      </c>
      <c r="AD418" s="10">
        <f t="shared" si="110"/>
        <v>8.8669900507199221E-4</v>
      </c>
      <c r="AE418" s="10">
        <f t="shared" si="111"/>
        <v>7.0624420754685738E-4</v>
      </c>
      <c r="AF418" s="10">
        <f t="shared" si="112"/>
        <v>9.6052626081198373E-4</v>
      </c>
      <c r="AG418" s="10">
        <f t="shared" si="113"/>
        <v>7.8015199701357834E-4</v>
      </c>
      <c r="AH418" s="10">
        <f t="shared" si="114"/>
        <v>6.3280079244377638E-4</v>
      </c>
      <c r="AI418" s="10">
        <f t="shared" si="115"/>
        <v>7.7872101225632889E-4</v>
      </c>
      <c r="AJ418" s="10">
        <f t="shared" si="116"/>
        <v>1.4277233269218241E-3</v>
      </c>
      <c r="AK418" s="10">
        <f t="shared" si="117"/>
        <v>2.1845027370909083E-3</v>
      </c>
      <c r="AL418" s="10">
        <f t="shared" si="118"/>
        <v>5.7093093714887747E-3</v>
      </c>
    </row>
    <row r="419" spans="1:38" x14ac:dyDescent="0.25">
      <c r="A419" s="5" t="s">
        <v>63</v>
      </c>
      <c r="B419" s="5">
        <v>2011</v>
      </c>
      <c r="C419" s="6" t="str">
        <f t="shared" si="105"/>
        <v>VT-2011</v>
      </c>
      <c r="D419" s="7">
        <v>624949</v>
      </c>
      <c r="E419" s="7">
        <v>32222.307000000001</v>
      </c>
      <c r="F419" s="7">
        <v>73011.8</v>
      </c>
      <c r="G419" s="7">
        <v>90395.567999999999</v>
      </c>
      <c r="H419" s="7">
        <v>71349.270000000019</v>
      </c>
      <c r="I419" s="7">
        <v>81672.885999999999</v>
      </c>
      <c r="J419" s="7">
        <v>101340.74299999999</v>
      </c>
      <c r="K419" s="7">
        <v>86079.077999999994</v>
      </c>
      <c r="L419" s="7">
        <v>47535.459999999992</v>
      </c>
      <c r="M419" s="7">
        <v>29255.417999999998</v>
      </c>
      <c r="N419" s="7">
        <v>11795.152999999998</v>
      </c>
      <c r="O419" s="20">
        <f t="shared" si="106"/>
        <v>88586.030999999988</v>
      </c>
      <c r="P419" s="5">
        <v>720</v>
      </c>
      <c r="Q419" s="5">
        <v>120</v>
      </c>
      <c r="R419" s="5">
        <v>60</v>
      </c>
      <c r="S419" s="5">
        <v>60</v>
      </c>
      <c r="T419" s="5">
        <v>60</v>
      </c>
      <c r="U419" s="5">
        <v>60</v>
      </c>
      <c r="V419" s="5">
        <v>60</v>
      </c>
      <c r="W419" s="5">
        <v>60</v>
      </c>
      <c r="X419" s="5">
        <v>60</v>
      </c>
      <c r="Y419" s="5">
        <v>60</v>
      </c>
      <c r="Z419" s="5">
        <v>60</v>
      </c>
      <c r="AA419" s="31">
        <f t="shared" si="107"/>
        <v>180</v>
      </c>
      <c r="AB419" s="10">
        <f t="shared" si="108"/>
        <v>1.1520940108712872E-3</v>
      </c>
      <c r="AC419" s="10">
        <f t="shared" si="109"/>
        <v>3.7241281327249471E-3</v>
      </c>
      <c r="AD419" s="10">
        <f t="shared" si="110"/>
        <v>8.2178497174429331E-4</v>
      </c>
      <c r="AE419" s="10">
        <f t="shared" si="111"/>
        <v>6.6374935549937586E-4</v>
      </c>
      <c r="AF419" s="10">
        <f t="shared" si="112"/>
        <v>8.4093362132506733E-4</v>
      </c>
      <c r="AG419" s="10">
        <f t="shared" si="113"/>
        <v>7.3463793112441261E-4</v>
      </c>
      <c r="AH419" s="10">
        <f t="shared" si="114"/>
        <v>5.9206197057386884E-4</v>
      </c>
      <c r="AI419" s="10">
        <f t="shared" si="115"/>
        <v>6.9703348820720416E-4</v>
      </c>
      <c r="AJ419" s="10">
        <f t="shared" si="116"/>
        <v>1.2622156175621318E-3</v>
      </c>
      <c r="AK419" s="10">
        <f t="shared" si="117"/>
        <v>2.0509021610971342E-3</v>
      </c>
      <c r="AL419" s="10">
        <f t="shared" si="118"/>
        <v>5.0868352449518891E-3</v>
      </c>
    </row>
    <row r="420" spans="1:38" x14ac:dyDescent="0.25">
      <c r="A420" s="5" t="s">
        <v>63</v>
      </c>
      <c r="B420" s="5">
        <v>2012</v>
      </c>
      <c r="C420" s="6" t="str">
        <f t="shared" si="105"/>
        <v>VT-2012</v>
      </c>
      <c r="D420" s="7">
        <v>556475</v>
      </c>
      <c r="E420" s="7">
        <v>29518.719999999994</v>
      </c>
      <c r="F420" s="7">
        <v>65562.704999999987</v>
      </c>
      <c r="G420" s="7">
        <v>81009.453999999998</v>
      </c>
      <c r="H420" s="7">
        <v>63068.644999999997</v>
      </c>
      <c r="I420" s="7">
        <v>68844.633999999991</v>
      </c>
      <c r="J420" s="7">
        <v>87837.258000000002</v>
      </c>
      <c r="K420" s="7">
        <v>78265.110000000015</v>
      </c>
      <c r="L420" s="7">
        <v>44276.388999999996</v>
      </c>
      <c r="M420" s="7">
        <v>27021.145000000004</v>
      </c>
      <c r="N420" s="7">
        <v>11497.046999999999</v>
      </c>
      <c r="O420" s="20">
        <f t="shared" si="106"/>
        <v>82794.581000000006</v>
      </c>
      <c r="P420" s="5">
        <v>720</v>
      </c>
      <c r="Q420" s="5">
        <v>120</v>
      </c>
      <c r="R420" s="5">
        <v>60</v>
      </c>
      <c r="S420" s="5">
        <v>60</v>
      </c>
      <c r="T420" s="5">
        <v>60</v>
      </c>
      <c r="U420" s="5">
        <v>60</v>
      </c>
      <c r="V420" s="5">
        <v>60</v>
      </c>
      <c r="W420" s="5">
        <v>60</v>
      </c>
      <c r="X420" s="5">
        <v>60</v>
      </c>
      <c r="Y420" s="5">
        <v>60</v>
      </c>
      <c r="Z420" s="5">
        <v>60</v>
      </c>
      <c r="AA420" s="31">
        <f t="shared" si="107"/>
        <v>180</v>
      </c>
      <c r="AB420" s="10">
        <f t="shared" si="108"/>
        <v>1.2938586639112269E-3</v>
      </c>
      <c r="AC420" s="10">
        <f t="shared" si="109"/>
        <v>4.0652169199748506E-3</v>
      </c>
      <c r="AD420" s="10">
        <f t="shared" si="110"/>
        <v>9.1515443116631646E-4</v>
      </c>
      <c r="AE420" s="10">
        <f t="shared" si="111"/>
        <v>7.4065429449752867E-4</v>
      </c>
      <c r="AF420" s="10">
        <f t="shared" si="112"/>
        <v>9.5134436454120746E-4</v>
      </c>
      <c r="AG420" s="10">
        <f t="shared" si="113"/>
        <v>8.7152761971252552E-4</v>
      </c>
      <c r="AH420" s="10">
        <f t="shared" si="114"/>
        <v>6.8308143225509152E-4</v>
      </c>
      <c r="AI420" s="10">
        <f t="shared" si="115"/>
        <v>7.6662512836179477E-4</v>
      </c>
      <c r="AJ420" s="10">
        <f t="shared" si="116"/>
        <v>1.3551240594620309E-3</v>
      </c>
      <c r="AK420" s="10">
        <f t="shared" si="117"/>
        <v>2.2204832548731739E-3</v>
      </c>
      <c r="AL420" s="10">
        <f t="shared" si="118"/>
        <v>5.2187313838066426E-3</v>
      </c>
    </row>
    <row r="421" spans="1:38" x14ac:dyDescent="0.25">
      <c r="A421" s="5" t="s">
        <v>63</v>
      </c>
      <c r="B421" s="5">
        <v>2013</v>
      </c>
      <c r="C421" s="6" t="str">
        <f t="shared" si="105"/>
        <v>VT-2013</v>
      </c>
      <c r="D421" s="7">
        <v>533260</v>
      </c>
      <c r="E421" s="7">
        <v>27006.161</v>
      </c>
      <c r="F421" s="7">
        <v>61045.364000000009</v>
      </c>
      <c r="G421" s="7">
        <v>78183.574999999983</v>
      </c>
      <c r="H421" s="7">
        <v>60855.373999999996</v>
      </c>
      <c r="I421" s="7">
        <v>65734.864999999991</v>
      </c>
      <c r="J421" s="7">
        <v>83980.447</v>
      </c>
      <c r="K421" s="7">
        <v>77037.342000000004</v>
      </c>
      <c r="L421" s="7">
        <v>44131.590999999993</v>
      </c>
      <c r="M421" s="7">
        <v>24901.284999999996</v>
      </c>
      <c r="N421" s="7">
        <v>10590.282999999999</v>
      </c>
      <c r="O421" s="20">
        <f t="shared" si="106"/>
        <v>79623.158999999985</v>
      </c>
      <c r="P421" s="5">
        <v>720</v>
      </c>
      <c r="Q421" s="5">
        <v>120</v>
      </c>
      <c r="R421" s="5">
        <v>60</v>
      </c>
      <c r="S421" s="5">
        <v>60</v>
      </c>
      <c r="T421" s="5">
        <v>60</v>
      </c>
      <c r="U421" s="5">
        <v>60</v>
      </c>
      <c r="V421" s="5">
        <v>60</v>
      </c>
      <c r="W421" s="5">
        <v>60</v>
      </c>
      <c r="X421" s="5">
        <v>60</v>
      </c>
      <c r="Y421" s="5">
        <v>60</v>
      </c>
      <c r="Z421" s="5">
        <v>60</v>
      </c>
      <c r="AA421" s="31">
        <f t="shared" si="107"/>
        <v>180</v>
      </c>
      <c r="AB421" s="10">
        <f t="shared" si="108"/>
        <v>1.3501856505269475E-3</v>
      </c>
      <c r="AC421" s="10">
        <f t="shared" si="109"/>
        <v>4.4434305194285114E-3</v>
      </c>
      <c r="AD421" s="10">
        <f t="shared" si="110"/>
        <v>9.8287562016994429E-4</v>
      </c>
      <c r="AE421" s="10">
        <f t="shared" si="111"/>
        <v>7.6742461572011785E-4</v>
      </c>
      <c r="AF421" s="10">
        <f t="shared" si="112"/>
        <v>9.8594415014194151E-4</v>
      </c>
      <c r="AG421" s="10">
        <f t="shared" si="113"/>
        <v>9.1275763630152746E-4</v>
      </c>
      <c r="AH421" s="10">
        <f t="shared" si="114"/>
        <v>7.1445202000413265E-4</v>
      </c>
      <c r="AI421" s="10">
        <f t="shared" si="115"/>
        <v>7.7884307067603651E-4</v>
      </c>
      <c r="AJ421" s="10">
        <f t="shared" si="116"/>
        <v>1.359570290588436E-3</v>
      </c>
      <c r="AK421" s="10">
        <f t="shared" si="117"/>
        <v>2.4095142078009229E-3</v>
      </c>
      <c r="AL421" s="10">
        <f t="shared" si="118"/>
        <v>5.6655709767151645E-3</v>
      </c>
    </row>
    <row r="422" spans="1:38" x14ac:dyDescent="0.25">
      <c r="A422" s="5" t="s">
        <v>63</v>
      </c>
      <c r="B422" s="5">
        <v>2014</v>
      </c>
      <c r="C422" s="6" t="str">
        <f t="shared" si="105"/>
        <v>VT-2014</v>
      </c>
      <c r="D422" s="7">
        <v>501606</v>
      </c>
      <c r="E422" s="7">
        <v>25182.066999999999</v>
      </c>
      <c r="F422" s="7">
        <v>57370.416999999994</v>
      </c>
      <c r="G422" s="7">
        <v>71496.820999999996</v>
      </c>
      <c r="H422" s="7">
        <v>58848.716</v>
      </c>
      <c r="I422" s="7">
        <v>60699.901000000005</v>
      </c>
      <c r="J422" s="7">
        <v>76996.561000000002</v>
      </c>
      <c r="K422" s="7">
        <v>74335.244000000006</v>
      </c>
      <c r="L422" s="7">
        <v>43401.055000000008</v>
      </c>
      <c r="M422" s="7">
        <v>23691.330999999998</v>
      </c>
      <c r="N422" s="7">
        <v>10062.275</v>
      </c>
      <c r="O422" s="20">
        <f t="shared" si="106"/>
        <v>77154.660999999993</v>
      </c>
      <c r="P422" s="5">
        <v>720</v>
      </c>
      <c r="Q422" s="5">
        <v>120</v>
      </c>
      <c r="R422" s="5">
        <v>60</v>
      </c>
      <c r="S422" s="5">
        <v>60</v>
      </c>
      <c r="T422" s="5">
        <v>60</v>
      </c>
      <c r="U422" s="5">
        <v>60</v>
      </c>
      <c r="V422" s="5">
        <v>60</v>
      </c>
      <c r="W422" s="5">
        <v>60</v>
      </c>
      <c r="X422" s="5">
        <v>60</v>
      </c>
      <c r="Y422" s="5">
        <v>60</v>
      </c>
      <c r="Z422" s="5">
        <v>60</v>
      </c>
      <c r="AA422" s="31">
        <f t="shared" si="107"/>
        <v>180</v>
      </c>
      <c r="AB422" s="10">
        <f t="shared" si="108"/>
        <v>1.4353895288333873E-3</v>
      </c>
      <c r="AC422" s="10">
        <f t="shared" si="109"/>
        <v>4.7652958750367871E-3</v>
      </c>
      <c r="AD422" s="10">
        <f t="shared" si="110"/>
        <v>1.0458351732043365E-3</v>
      </c>
      <c r="AE422" s="10">
        <f t="shared" si="111"/>
        <v>8.3919815120171574E-4</v>
      </c>
      <c r="AF422" s="10">
        <f t="shared" si="112"/>
        <v>1.0195634514778538E-3</v>
      </c>
      <c r="AG422" s="10">
        <f t="shared" si="113"/>
        <v>9.8846948696011878E-4</v>
      </c>
      <c r="AH422" s="10">
        <f t="shared" si="114"/>
        <v>7.7925558259673438E-4</v>
      </c>
      <c r="AI422" s="10">
        <f t="shared" si="115"/>
        <v>8.0715414077338593E-4</v>
      </c>
      <c r="AJ422" s="10">
        <f t="shared" si="116"/>
        <v>1.3824548735048028E-3</v>
      </c>
      <c r="AK422" s="10">
        <f t="shared" si="117"/>
        <v>2.5325719352787737E-3</v>
      </c>
      <c r="AL422" s="10">
        <f t="shared" si="118"/>
        <v>5.9628662504254753E-3</v>
      </c>
    </row>
    <row r="423" spans="1:38" x14ac:dyDescent="0.25">
      <c r="A423" s="5" t="s">
        <v>63</v>
      </c>
      <c r="B423" s="5">
        <v>2015</v>
      </c>
      <c r="C423" s="6" t="str">
        <f t="shared" si="105"/>
        <v>VT-2015</v>
      </c>
      <c r="D423" s="7">
        <v>620040</v>
      </c>
      <c r="E423" s="7">
        <v>30541.286</v>
      </c>
      <c r="F423" s="7">
        <v>69659.87</v>
      </c>
      <c r="G423" s="7">
        <v>89523.048999999999</v>
      </c>
      <c r="H423" s="7">
        <v>70507.982000000004</v>
      </c>
      <c r="I423" s="7">
        <v>72545.951000000015</v>
      </c>
      <c r="J423" s="7">
        <v>93308.469000000012</v>
      </c>
      <c r="K423" s="7">
        <v>93619.74000000002</v>
      </c>
      <c r="L423" s="7">
        <v>57916.829999999994</v>
      </c>
      <c r="M423" s="7">
        <v>29529.328000000001</v>
      </c>
      <c r="N423" s="7">
        <v>12918.938</v>
      </c>
      <c r="O423" s="20">
        <f t="shared" si="106"/>
        <v>100365.09599999999</v>
      </c>
      <c r="P423" s="5">
        <v>735</v>
      </c>
      <c r="Q423" s="5">
        <v>120</v>
      </c>
      <c r="R423" s="5">
        <v>60</v>
      </c>
      <c r="S423" s="5">
        <v>60</v>
      </c>
      <c r="T423" s="5">
        <v>60</v>
      </c>
      <c r="U423" s="5">
        <v>60</v>
      </c>
      <c r="V423" s="5">
        <v>60</v>
      </c>
      <c r="W423" s="5">
        <v>60</v>
      </c>
      <c r="X423" s="5">
        <v>60</v>
      </c>
      <c r="Y423" s="5">
        <v>60</v>
      </c>
      <c r="Z423" s="5">
        <v>75</v>
      </c>
      <c r="AA423" s="31">
        <f t="shared" si="107"/>
        <v>195</v>
      </c>
      <c r="AB423" s="10">
        <f t="shared" si="108"/>
        <v>1.1854073930714147E-3</v>
      </c>
      <c r="AC423" s="10">
        <f t="shared" si="109"/>
        <v>3.9291076348258553E-3</v>
      </c>
      <c r="AD423" s="10">
        <f t="shared" si="110"/>
        <v>8.6132805013848003E-4</v>
      </c>
      <c r="AE423" s="10">
        <f t="shared" si="111"/>
        <v>6.7021845960586084E-4</v>
      </c>
      <c r="AF423" s="10">
        <f t="shared" si="112"/>
        <v>8.5096748336947151E-4</v>
      </c>
      <c r="AG423" s="10">
        <f t="shared" si="113"/>
        <v>8.270620092911869E-4</v>
      </c>
      <c r="AH423" s="10">
        <f t="shared" si="114"/>
        <v>6.430284479322021E-4</v>
      </c>
      <c r="AI423" s="10">
        <f t="shared" si="115"/>
        <v>6.408904788669568E-4</v>
      </c>
      <c r="AJ423" s="10">
        <f t="shared" si="116"/>
        <v>1.0359683014419126E-3</v>
      </c>
      <c r="AK423" s="10">
        <f t="shared" si="117"/>
        <v>2.0318782736945453E-3</v>
      </c>
      <c r="AL423" s="10">
        <f t="shared" si="118"/>
        <v>5.8054307559955781E-3</v>
      </c>
    </row>
    <row r="424" spans="1:38" x14ac:dyDescent="0.25">
      <c r="A424" s="5" t="s">
        <v>63</v>
      </c>
      <c r="B424" s="5">
        <v>2016</v>
      </c>
      <c r="C424" s="6" t="str">
        <f t="shared" si="105"/>
        <v>VT-2016</v>
      </c>
      <c r="D424" s="7">
        <v>502438</v>
      </c>
      <c r="E424" s="7">
        <v>24254.453999999998</v>
      </c>
      <c r="F424" s="7">
        <v>54415.659</v>
      </c>
      <c r="G424" s="7">
        <v>74607.438999999984</v>
      </c>
      <c r="H424" s="7">
        <v>58373.612000000008</v>
      </c>
      <c r="I424" s="7">
        <v>57037.104999999996</v>
      </c>
      <c r="J424" s="7">
        <v>73142.395000000004</v>
      </c>
      <c r="K424" s="7">
        <v>75695.968999999983</v>
      </c>
      <c r="L424" s="7">
        <v>49081.433000000005</v>
      </c>
      <c r="M424" s="7">
        <v>24436.007000000001</v>
      </c>
      <c r="N424" s="7">
        <v>11370.297000000002</v>
      </c>
      <c r="O424" s="20">
        <f t="shared" si="106"/>
        <v>84887.737000000008</v>
      </c>
      <c r="P424" s="5">
        <v>720</v>
      </c>
      <c r="Q424" s="5">
        <v>120</v>
      </c>
      <c r="R424" s="5">
        <v>60</v>
      </c>
      <c r="S424" s="5">
        <v>60</v>
      </c>
      <c r="T424" s="5">
        <v>60</v>
      </c>
      <c r="U424" s="5">
        <v>60</v>
      </c>
      <c r="V424" s="5">
        <v>60</v>
      </c>
      <c r="W424" s="5">
        <v>60</v>
      </c>
      <c r="X424" s="5">
        <v>60</v>
      </c>
      <c r="Y424" s="5">
        <v>60</v>
      </c>
      <c r="Z424" s="5">
        <v>60</v>
      </c>
      <c r="AA424" s="31">
        <f t="shared" si="107"/>
        <v>180</v>
      </c>
      <c r="AB424" s="10">
        <f t="shared" ref="AB424:AB455" si="119">(P424/D424)</f>
        <v>1.4330126304141009E-3</v>
      </c>
      <c r="AC424" s="10">
        <f t="shared" ref="AC424:AC455" si="120">(Q424/E424)</f>
        <v>4.9475448921670225E-3</v>
      </c>
      <c r="AD424" s="10">
        <f t="shared" ref="AD424:AD455" si="121">(R424/F424)</f>
        <v>1.1026237870242462E-3</v>
      </c>
      <c r="AE424" s="10">
        <f t="shared" ref="AE424:AE455" si="122">(S424/G424)</f>
        <v>8.0420934968696641E-4</v>
      </c>
      <c r="AF424" s="10">
        <f t="shared" ref="AF424:AF455" si="123">(T424/H424)</f>
        <v>1.027861698878596E-3</v>
      </c>
      <c r="AG424" s="10">
        <f t="shared" ref="AG424:AG455" si="124">(U424/I424)</f>
        <v>1.0519467984919642E-3</v>
      </c>
      <c r="AH424" s="10">
        <f t="shared" ref="AH424:AH455" si="125">(V424/J424)</f>
        <v>8.203176830619232E-4</v>
      </c>
      <c r="AI424" s="10">
        <f t="shared" ref="AI424:AI455" si="126">(W424/K424)</f>
        <v>7.9264458586955947E-4</v>
      </c>
      <c r="AJ424" s="10">
        <f t="shared" ref="AJ424:AJ455" si="127">(X424/L424)</f>
        <v>1.2224581951386789E-3</v>
      </c>
      <c r="AK424" s="10">
        <f t="shared" ref="AK424:AK455" si="128">(Y424/M424)</f>
        <v>2.4553929780753458E-3</v>
      </c>
      <c r="AL424" s="10">
        <f t="shared" ref="AL424:AL444" si="129">(Z424/N424)</f>
        <v>5.2769070148299549E-3</v>
      </c>
    </row>
    <row r="425" spans="1:38" x14ac:dyDescent="0.25">
      <c r="A425" s="5" t="s">
        <v>63</v>
      </c>
      <c r="B425" s="5">
        <v>2017</v>
      </c>
      <c r="C425" s="6" t="str">
        <f t="shared" si="105"/>
        <v>VT-2017</v>
      </c>
      <c r="D425" s="7">
        <v>588418</v>
      </c>
      <c r="E425" s="7">
        <v>28365</v>
      </c>
      <c r="F425" s="7">
        <v>63950</v>
      </c>
      <c r="G425" s="7">
        <v>84590</v>
      </c>
      <c r="H425" s="7">
        <v>67970</v>
      </c>
      <c r="I425" s="7">
        <v>67004</v>
      </c>
      <c r="J425" s="7">
        <v>83777</v>
      </c>
      <c r="K425" s="7">
        <v>90409</v>
      </c>
      <c r="L425" s="7">
        <v>60957</v>
      </c>
      <c r="M425" s="7">
        <v>28694</v>
      </c>
      <c r="N425" s="7">
        <v>12702</v>
      </c>
      <c r="O425" s="20">
        <f t="shared" si="106"/>
        <v>102353</v>
      </c>
      <c r="P425" s="5">
        <v>720</v>
      </c>
      <c r="Q425" s="5">
        <v>120</v>
      </c>
      <c r="R425" s="5">
        <v>60</v>
      </c>
      <c r="S425" s="5">
        <v>60</v>
      </c>
      <c r="T425" s="5">
        <v>60</v>
      </c>
      <c r="U425" s="5">
        <v>60</v>
      </c>
      <c r="V425" s="5">
        <v>60</v>
      </c>
      <c r="W425" s="5">
        <v>60</v>
      </c>
      <c r="X425" s="5">
        <v>60</v>
      </c>
      <c r="Y425" s="5">
        <v>60</v>
      </c>
      <c r="Z425" s="5">
        <v>60</v>
      </c>
      <c r="AA425" s="31">
        <f t="shared" si="107"/>
        <v>180</v>
      </c>
      <c r="AB425" s="10">
        <f t="shared" si="119"/>
        <v>1.2236199436455038E-3</v>
      </c>
      <c r="AC425" s="10">
        <f t="shared" si="120"/>
        <v>4.2305658381808567E-3</v>
      </c>
      <c r="AD425" s="10">
        <f t="shared" si="121"/>
        <v>9.3823299452697423E-4</v>
      </c>
      <c r="AE425" s="10">
        <f t="shared" si="122"/>
        <v>7.0930370020096936E-4</v>
      </c>
      <c r="AF425" s="10">
        <f t="shared" si="123"/>
        <v>8.8274238634691773E-4</v>
      </c>
      <c r="AG425" s="10">
        <f t="shared" si="124"/>
        <v>8.9546892722822515E-4</v>
      </c>
      <c r="AH425" s="10">
        <f t="shared" si="125"/>
        <v>7.1618702030390208E-4</v>
      </c>
      <c r="AI425" s="10">
        <f t="shared" si="126"/>
        <v>6.6365074273578954E-4</v>
      </c>
      <c r="AJ425" s="10">
        <f t="shared" si="127"/>
        <v>9.843004084846695E-4</v>
      </c>
      <c r="AK425" s="10">
        <f t="shared" si="128"/>
        <v>2.0910294835157174E-3</v>
      </c>
      <c r="AL425" s="10">
        <f t="shared" si="129"/>
        <v>4.7236655644780348E-3</v>
      </c>
    </row>
    <row r="426" spans="1:38" x14ac:dyDescent="0.25">
      <c r="A426" s="5" t="s">
        <v>64</v>
      </c>
      <c r="B426" s="5">
        <v>2009</v>
      </c>
      <c r="C426" s="6" t="str">
        <f t="shared" si="105"/>
        <v>WA-2009</v>
      </c>
      <c r="D426" s="7">
        <v>6465755</v>
      </c>
      <c r="E426" s="7">
        <v>431513.32899999997</v>
      </c>
      <c r="F426" s="7">
        <v>844117.80799999984</v>
      </c>
      <c r="G426" s="7">
        <v>900477.19400000013</v>
      </c>
      <c r="H426" s="7">
        <v>895432.0340000001</v>
      </c>
      <c r="I426" s="7">
        <v>922174.39899999998</v>
      </c>
      <c r="J426" s="7">
        <v>972846.60000000021</v>
      </c>
      <c r="K426" s="7">
        <v>738332.50100000016</v>
      </c>
      <c r="L426" s="7">
        <v>400285.478</v>
      </c>
      <c r="M426" s="7">
        <v>255177.58699999994</v>
      </c>
      <c r="N426" s="7">
        <v>103078.38500000001</v>
      </c>
      <c r="O426" s="20">
        <f t="shared" si="106"/>
        <v>758541.45</v>
      </c>
      <c r="P426" s="5">
        <v>1126</v>
      </c>
      <c r="Q426" s="5">
        <v>120</v>
      </c>
      <c r="R426" s="5">
        <v>60</v>
      </c>
      <c r="S426" s="5">
        <v>60</v>
      </c>
      <c r="T426" s="5">
        <v>60</v>
      </c>
      <c r="U426" s="5">
        <v>60</v>
      </c>
      <c r="V426" s="5">
        <v>83</v>
      </c>
      <c r="W426" s="5">
        <v>73</v>
      </c>
      <c r="X426" s="5">
        <v>76</v>
      </c>
      <c r="Y426" s="5">
        <v>154</v>
      </c>
      <c r="Z426" s="5">
        <v>320</v>
      </c>
      <c r="AA426" s="31">
        <f t="shared" si="107"/>
        <v>550</v>
      </c>
      <c r="AB426" s="10">
        <f t="shared" si="119"/>
        <v>1.7414826265455465E-4</v>
      </c>
      <c r="AC426" s="10">
        <f t="shared" si="120"/>
        <v>2.7809106216508092E-4</v>
      </c>
      <c r="AD426" s="10">
        <f t="shared" si="121"/>
        <v>7.1080125820541882E-5</v>
      </c>
      <c r="AE426" s="10">
        <f t="shared" si="122"/>
        <v>6.6631337694933329E-5</v>
      </c>
      <c r="AF426" s="10">
        <f t="shared" si="123"/>
        <v>6.7006760671687113E-5</v>
      </c>
      <c r="AG426" s="10">
        <f t="shared" si="124"/>
        <v>6.506361493559528E-5</v>
      </c>
      <c r="AH426" s="10">
        <f t="shared" si="125"/>
        <v>8.5316636764727326E-5</v>
      </c>
      <c r="AI426" s="10">
        <f t="shared" si="126"/>
        <v>9.8871443287581863E-5</v>
      </c>
      <c r="AJ426" s="10">
        <f t="shared" si="127"/>
        <v>1.8986449465948401E-4</v>
      </c>
      <c r="AK426" s="10">
        <f t="shared" si="128"/>
        <v>6.0350127850374274E-4</v>
      </c>
      <c r="AL426" s="10">
        <f t="shared" si="129"/>
        <v>3.1044335822684841E-3</v>
      </c>
    </row>
    <row r="427" spans="1:38" x14ac:dyDescent="0.25">
      <c r="A427" s="5" t="s">
        <v>64</v>
      </c>
      <c r="B427" s="5">
        <v>2010</v>
      </c>
      <c r="C427" s="6" t="str">
        <f t="shared" si="105"/>
        <v>WA-2010</v>
      </c>
      <c r="D427" s="7">
        <v>6541242</v>
      </c>
      <c r="E427" s="7">
        <v>425379.18200000009</v>
      </c>
      <c r="F427" s="7">
        <v>853474.2100000002</v>
      </c>
      <c r="G427" s="7">
        <v>915993.04799999995</v>
      </c>
      <c r="H427" s="7">
        <v>895183.06699999992</v>
      </c>
      <c r="I427" s="7">
        <v>921788.9049999998</v>
      </c>
      <c r="J427" s="7">
        <v>977533.29300000018</v>
      </c>
      <c r="K427" s="7">
        <v>774018.30899999978</v>
      </c>
      <c r="L427" s="7">
        <v>415531.68199999997</v>
      </c>
      <c r="M427" s="7">
        <v>253453.77699999997</v>
      </c>
      <c r="N427" s="7">
        <v>106946.40900000001</v>
      </c>
      <c r="O427" s="20">
        <f t="shared" si="106"/>
        <v>775931.8679999999</v>
      </c>
      <c r="P427" s="5">
        <v>1026</v>
      </c>
      <c r="Q427" s="5">
        <v>120</v>
      </c>
      <c r="R427" s="5">
        <v>60</v>
      </c>
      <c r="S427" s="5">
        <v>60</v>
      </c>
      <c r="T427" s="5">
        <v>60</v>
      </c>
      <c r="U427" s="5">
        <v>60</v>
      </c>
      <c r="V427" s="5">
        <v>60</v>
      </c>
      <c r="W427" s="5">
        <v>66</v>
      </c>
      <c r="X427" s="5">
        <v>60</v>
      </c>
      <c r="Y427" s="5">
        <v>122</v>
      </c>
      <c r="Z427" s="5">
        <v>298</v>
      </c>
      <c r="AA427" s="31">
        <f t="shared" si="107"/>
        <v>480</v>
      </c>
      <c r="AB427" s="10">
        <f t="shared" si="119"/>
        <v>1.5685094665508477E-4</v>
      </c>
      <c r="AC427" s="10">
        <f t="shared" si="120"/>
        <v>2.8210125243035514E-4</v>
      </c>
      <c r="AD427" s="10">
        <f t="shared" si="121"/>
        <v>7.0300894036388027E-5</v>
      </c>
      <c r="AE427" s="10">
        <f t="shared" si="122"/>
        <v>6.5502680539994675E-5</v>
      </c>
      <c r="AF427" s="10">
        <f t="shared" si="123"/>
        <v>6.7025396493564383E-5</v>
      </c>
      <c r="AG427" s="10">
        <f t="shared" si="124"/>
        <v>6.5090824672054402E-5</v>
      </c>
      <c r="AH427" s="10">
        <f t="shared" si="125"/>
        <v>6.137898364142979E-5</v>
      </c>
      <c r="AI427" s="10">
        <f t="shared" si="126"/>
        <v>8.5269300780842412E-5</v>
      </c>
      <c r="AJ427" s="10">
        <f t="shared" si="127"/>
        <v>1.4439332209571448E-4</v>
      </c>
      <c r="AK427" s="10">
        <f t="shared" si="128"/>
        <v>4.8135009643198183E-4</v>
      </c>
      <c r="AL427" s="10">
        <f t="shared" si="129"/>
        <v>2.7864423199099649E-3</v>
      </c>
    </row>
    <row r="428" spans="1:38" x14ac:dyDescent="0.25">
      <c r="A428" s="5" t="s">
        <v>64</v>
      </c>
      <c r="B428" s="5">
        <v>2011</v>
      </c>
      <c r="C428" s="6" t="str">
        <f t="shared" si="105"/>
        <v>WA-2011</v>
      </c>
      <c r="D428" s="7">
        <v>6628098</v>
      </c>
      <c r="E428" s="7">
        <v>431446.04999999993</v>
      </c>
      <c r="F428" s="7">
        <v>858672.20100000012</v>
      </c>
      <c r="G428" s="7">
        <v>921586.12300000002</v>
      </c>
      <c r="H428" s="7">
        <v>915263.39800000028</v>
      </c>
      <c r="I428" s="7">
        <v>912897.66399999999</v>
      </c>
      <c r="J428" s="7">
        <v>978297.68700000003</v>
      </c>
      <c r="K428" s="7">
        <v>805824.68099999987</v>
      </c>
      <c r="L428" s="7">
        <v>437026.83799999999</v>
      </c>
      <c r="M428" s="7">
        <v>256535.08400000003</v>
      </c>
      <c r="N428" s="7">
        <v>111299.74999999999</v>
      </c>
      <c r="O428" s="20">
        <f t="shared" si="106"/>
        <v>804861.67200000002</v>
      </c>
      <c r="P428" s="5">
        <v>1166</v>
      </c>
      <c r="Q428" s="5">
        <v>120</v>
      </c>
      <c r="R428" s="5">
        <v>60</v>
      </c>
      <c r="S428" s="5">
        <v>60</v>
      </c>
      <c r="T428" s="5">
        <v>60</v>
      </c>
      <c r="U428" s="5">
        <v>60</v>
      </c>
      <c r="V428" s="5">
        <v>60</v>
      </c>
      <c r="W428" s="5">
        <v>67</v>
      </c>
      <c r="X428" s="5">
        <v>86</v>
      </c>
      <c r="Y428" s="5">
        <v>168</v>
      </c>
      <c r="Z428" s="5">
        <v>365</v>
      </c>
      <c r="AA428" s="31">
        <f t="shared" si="107"/>
        <v>619</v>
      </c>
      <c r="AB428" s="10">
        <f t="shared" si="119"/>
        <v>1.7591773688319033E-4</v>
      </c>
      <c r="AC428" s="10">
        <f t="shared" si="120"/>
        <v>2.781344272360357E-4</v>
      </c>
      <c r="AD428" s="10">
        <f t="shared" si="121"/>
        <v>6.9875326032593885E-5</v>
      </c>
      <c r="AE428" s="10">
        <f t="shared" si="122"/>
        <v>6.5105146987982584E-5</v>
      </c>
      <c r="AF428" s="10">
        <f t="shared" si="123"/>
        <v>6.5554899421423139E-5</v>
      </c>
      <c r="AG428" s="10">
        <f t="shared" si="124"/>
        <v>6.5724782049612077E-5</v>
      </c>
      <c r="AH428" s="10">
        <f t="shared" si="125"/>
        <v>6.133102510340495E-5</v>
      </c>
      <c r="AI428" s="10">
        <f t="shared" si="126"/>
        <v>8.314463627107496E-5</v>
      </c>
      <c r="AJ428" s="10">
        <f t="shared" si="127"/>
        <v>1.9678425332770983E-4</v>
      </c>
      <c r="AK428" s="10">
        <f t="shared" si="128"/>
        <v>6.5488118576404928E-4</v>
      </c>
      <c r="AL428" s="10">
        <f t="shared" si="129"/>
        <v>3.2794323437384185E-3</v>
      </c>
    </row>
    <row r="429" spans="1:38" x14ac:dyDescent="0.25">
      <c r="A429" s="5" t="s">
        <v>64</v>
      </c>
      <c r="B429" s="5">
        <v>2012</v>
      </c>
      <c r="C429" s="6" t="str">
        <f t="shared" si="105"/>
        <v>WA-2012</v>
      </c>
      <c r="D429" s="7">
        <v>6707406</v>
      </c>
      <c r="E429" s="7">
        <v>436138.85900000005</v>
      </c>
      <c r="F429" s="7">
        <v>860872.62</v>
      </c>
      <c r="G429" s="7">
        <v>925591.16700000013</v>
      </c>
      <c r="H429" s="7">
        <v>938774.79499999981</v>
      </c>
      <c r="I429" s="7">
        <v>909764.26500000013</v>
      </c>
      <c r="J429" s="7">
        <v>976859.06</v>
      </c>
      <c r="K429" s="7">
        <v>830260.81099999999</v>
      </c>
      <c r="L429" s="7">
        <v>460453.1399999999</v>
      </c>
      <c r="M429" s="7">
        <v>257692.83200000002</v>
      </c>
      <c r="N429" s="7">
        <v>113637.503</v>
      </c>
      <c r="O429" s="20">
        <f t="shared" si="106"/>
        <v>831783.47499999998</v>
      </c>
      <c r="P429" s="5">
        <v>1126</v>
      </c>
      <c r="Q429" s="5">
        <v>120</v>
      </c>
      <c r="R429" s="5">
        <v>60</v>
      </c>
      <c r="S429" s="5">
        <v>60</v>
      </c>
      <c r="T429" s="5">
        <v>60</v>
      </c>
      <c r="U429" s="5">
        <v>60</v>
      </c>
      <c r="V429" s="5">
        <v>60</v>
      </c>
      <c r="W429" s="5">
        <v>60</v>
      </c>
      <c r="X429" s="5">
        <v>65</v>
      </c>
      <c r="Y429" s="5">
        <v>165</v>
      </c>
      <c r="Z429" s="5">
        <v>356</v>
      </c>
      <c r="AA429" s="31">
        <f t="shared" si="107"/>
        <v>586</v>
      </c>
      <c r="AB429" s="10">
        <f t="shared" si="119"/>
        <v>1.6787413793052037E-4</v>
      </c>
      <c r="AC429" s="10">
        <f t="shared" si="120"/>
        <v>2.7514172957470866E-4</v>
      </c>
      <c r="AD429" s="10">
        <f t="shared" si="121"/>
        <v>6.9696722379206344E-5</v>
      </c>
      <c r="AE429" s="10">
        <f t="shared" si="122"/>
        <v>6.4823436241802419E-5</v>
      </c>
      <c r="AF429" s="10">
        <f t="shared" si="123"/>
        <v>6.3913092170311215E-5</v>
      </c>
      <c r="AG429" s="10">
        <f t="shared" si="124"/>
        <v>6.595115054337729E-5</v>
      </c>
      <c r="AH429" s="10">
        <f t="shared" si="125"/>
        <v>6.1421347722362318E-5</v>
      </c>
      <c r="AI429" s="10">
        <f t="shared" si="126"/>
        <v>7.226644833173994E-5</v>
      </c>
      <c r="AJ429" s="10">
        <f t="shared" si="127"/>
        <v>1.4116528774241831E-4</v>
      </c>
      <c r="AK429" s="10">
        <f t="shared" si="128"/>
        <v>6.4029720469679181E-4</v>
      </c>
      <c r="AL429" s="10">
        <f t="shared" si="129"/>
        <v>3.1327685896090133E-3</v>
      </c>
    </row>
    <row r="430" spans="1:38" x14ac:dyDescent="0.25">
      <c r="A430" s="5" t="s">
        <v>64</v>
      </c>
      <c r="B430" s="5">
        <v>2013</v>
      </c>
      <c r="C430" s="6" t="str">
        <f t="shared" si="105"/>
        <v>WA-2013</v>
      </c>
      <c r="D430" s="7">
        <v>6778098</v>
      </c>
      <c r="E430" s="7">
        <v>438952.03499999997</v>
      </c>
      <c r="F430" s="7">
        <v>867667.31799999997</v>
      </c>
      <c r="G430" s="7">
        <v>926810.46999999974</v>
      </c>
      <c r="H430" s="7">
        <v>953087.23300000001</v>
      </c>
      <c r="I430" s="7">
        <v>907527.15399999986</v>
      </c>
      <c r="J430" s="7">
        <v>966014.2209999999</v>
      </c>
      <c r="K430" s="7">
        <v>853730.01800000016</v>
      </c>
      <c r="L430" s="7">
        <v>486575.50700000004</v>
      </c>
      <c r="M430" s="7">
        <v>257634.24500000005</v>
      </c>
      <c r="N430" s="7">
        <v>117355.77699999996</v>
      </c>
      <c r="O430" s="20">
        <f t="shared" si="106"/>
        <v>861565.5290000001</v>
      </c>
      <c r="P430" s="5">
        <v>1201</v>
      </c>
      <c r="Q430" s="5">
        <v>120</v>
      </c>
      <c r="R430" s="5">
        <v>60</v>
      </c>
      <c r="S430" s="5">
        <v>60</v>
      </c>
      <c r="T430" s="5">
        <v>60</v>
      </c>
      <c r="U430" s="5">
        <v>60</v>
      </c>
      <c r="V430" s="5">
        <v>60</v>
      </c>
      <c r="W430" s="5">
        <v>65</v>
      </c>
      <c r="X430" s="5">
        <v>72</v>
      </c>
      <c r="Y430" s="5">
        <v>168</v>
      </c>
      <c r="Z430" s="5">
        <v>416</v>
      </c>
      <c r="AA430" s="31">
        <f t="shared" si="107"/>
        <v>656</v>
      </c>
      <c r="AB430" s="10">
        <f t="shared" si="119"/>
        <v>1.7718834988812495E-4</v>
      </c>
      <c r="AC430" s="10">
        <f t="shared" si="120"/>
        <v>2.7337838859774281E-4</v>
      </c>
      <c r="AD430" s="10">
        <f t="shared" si="121"/>
        <v>6.9150927729192175E-5</v>
      </c>
      <c r="AE430" s="10">
        <f t="shared" si="122"/>
        <v>6.4738155148376801E-5</v>
      </c>
      <c r="AF430" s="10">
        <f t="shared" si="123"/>
        <v>6.2953314159019903E-5</v>
      </c>
      <c r="AG430" s="10">
        <f t="shared" si="124"/>
        <v>6.6113724240145444E-5</v>
      </c>
      <c r="AH430" s="10">
        <f t="shared" si="125"/>
        <v>6.2110886874821696E-5</v>
      </c>
      <c r="AI430" s="10">
        <f t="shared" si="126"/>
        <v>7.6136481826272136E-5</v>
      </c>
      <c r="AJ430" s="10">
        <f t="shared" si="127"/>
        <v>1.4797292293629568E-4</v>
      </c>
      <c r="AK430" s="10">
        <f t="shared" si="128"/>
        <v>6.5208722543852807E-4</v>
      </c>
      <c r="AL430" s="10">
        <f t="shared" si="129"/>
        <v>3.5447764961753876E-3</v>
      </c>
    </row>
    <row r="431" spans="1:38" x14ac:dyDescent="0.25">
      <c r="A431" s="5" t="s">
        <v>64</v>
      </c>
      <c r="B431" s="5">
        <v>2014</v>
      </c>
      <c r="C431" s="6" t="str">
        <f t="shared" si="105"/>
        <v>WA-2014</v>
      </c>
      <c r="D431" s="7">
        <v>6894493</v>
      </c>
      <c r="E431" s="7">
        <v>444668.22199999989</v>
      </c>
      <c r="F431" s="7">
        <v>879815.11300000001</v>
      </c>
      <c r="G431" s="7">
        <v>924923.99399999983</v>
      </c>
      <c r="H431" s="7">
        <v>978479.07099999988</v>
      </c>
      <c r="I431" s="7">
        <v>912735.58799999999</v>
      </c>
      <c r="J431" s="7">
        <v>963647.00699999998</v>
      </c>
      <c r="K431" s="7">
        <v>879948.09299999999</v>
      </c>
      <c r="L431" s="7">
        <v>521783.4040000001</v>
      </c>
      <c r="M431" s="7">
        <v>262628.70899999997</v>
      </c>
      <c r="N431" s="7">
        <v>123225.58500000001</v>
      </c>
      <c r="O431" s="20">
        <f t="shared" si="106"/>
        <v>907637.69800000009</v>
      </c>
      <c r="P431" s="5">
        <v>1139</v>
      </c>
      <c r="Q431" s="5">
        <v>120</v>
      </c>
      <c r="R431" s="5">
        <v>60</v>
      </c>
      <c r="S431" s="5">
        <v>60</v>
      </c>
      <c r="T431" s="5">
        <v>60</v>
      </c>
      <c r="U431" s="5">
        <v>66</v>
      </c>
      <c r="V431" s="5">
        <v>69</v>
      </c>
      <c r="W431" s="5">
        <v>80</v>
      </c>
      <c r="X431" s="5">
        <v>87</v>
      </c>
      <c r="Y431" s="5">
        <v>148</v>
      </c>
      <c r="Z431" s="5">
        <v>329</v>
      </c>
      <c r="AA431" s="31">
        <f t="shared" si="107"/>
        <v>564</v>
      </c>
      <c r="AB431" s="10">
        <f t="shared" si="119"/>
        <v>1.652043159663807E-4</v>
      </c>
      <c r="AC431" s="10">
        <f t="shared" si="120"/>
        <v>2.6986412354872532E-4</v>
      </c>
      <c r="AD431" s="10">
        <f t="shared" si="121"/>
        <v>6.8196146114621239E-5</v>
      </c>
      <c r="AE431" s="10">
        <f t="shared" si="122"/>
        <v>6.4870195161138844E-5</v>
      </c>
      <c r="AF431" s="10">
        <f t="shared" si="123"/>
        <v>6.1319655962268417E-5</v>
      </c>
      <c r="AG431" s="10">
        <f t="shared" si="124"/>
        <v>7.2310098201189019E-5</v>
      </c>
      <c r="AH431" s="10">
        <f t="shared" si="125"/>
        <v>7.1602982729961409E-5</v>
      </c>
      <c r="AI431" s="10">
        <f t="shared" si="126"/>
        <v>9.0914453518794097E-5</v>
      </c>
      <c r="AJ431" s="10">
        <f t="shared" si="127"/>
        <v>1.6673585118471876E-4</v>
      </c>
      <c r="AK431" s="10">
        <f t="shared" si="128"/>
        <v>5.635332122049156E-4</v>
      </c>
      <c r="AL431" s="10">
        <f t="shared" si="129"/>
        <v>2.6699000860900758E-3</v>
      </c>
    </row>
    <row r="432" spans="1:38" x14ac:dyDescent="0.25">
      <c r="A432" s="5" t="s">
        <v>64</v>
      </c>
      <c r="B432" s="5">
        <v>2015</v>
      </c>
      <c r="C432" s="6" t="str">
        <f t="shared" si="105"/>
        <v>WA-2015</v>
      </c>
      <c r="D432" s="7">
        <v>6661778</v>
      </c>
      <c r="E432" s="7">
        <v>425124.89299999992</v>
      </c>
      <c r="F432" s="7">
        <v>843546.37900000019</v>
      </c>
      <c r="G432" s="7">
        <v>885144.42500000016</v>
      </c>
      <c r="H432" s="7">
        <v>963622.77100000007</v>
      </c>
      <c r="I432" s="7">
        <v>885289.70499999996</v>
      </c>
      <c r="J432" s="7">
        <v>913921.49999999977</v>
      </c>
      <c r="K432" s="7">
        <v>849495.61800000002</v>
      </c>
      <c r="L432" s="7">
        <v>520472.94300000003</v>
      </c>
      <c r="M432" s="7">
        <v>253044.14300000007</v>
      </c>
      <c r="N432" s="7">
        <v>119933.531</v>
      </c>
      <c r="O432" s="20">
        <f t="shared" si="106"/>
        <v>893450.61700000009</v>
      </c>
      <c r="P432" s="5">
        <v>1256</v>
      </c>
      <c r="Q432" s="5">
        <v>120</v>
      </c>
      <c r="R432" s="5">
        <v>60</v>
      </c>
      <c r="S432" s="5">
        <v>60</v>
      </c>
      <c r="T432" s="5">
        <v>60</v>
      </c>
      <c r="U432" s="5">
        <v>60</v>
      </c>
      <c r="V432" s="5">
        <v>60</v>
      </c>
      <c r="W432" s="5">
        <v>60</v>
      </c>
      <c r="X432" s="5">
        <v>110</v>
      </c>
      <c r="Y432" s="5">
        <v>170</v>
      </c>
      <c r="Z432" s="5">
        <v>436</v>
      </c>
      <c r="AA432" s="31">
        <f t="shared" si="107"/>
        <v>716</v>
      </c>
      <c r="AB432" s="10">
        <f t="shared" si="119"/>
        <v>1.8853825510246663E-4</v>
      </c>
      <c r="AC432" s="10">
        <f t="shared" si="120"/>
        <v>2.8226999165631081E-4</v>
      </c>
      <c r="AD432" s="10">
        <f t="shared" si="121"/>
        <v>7.1128276397947743E-5</v>
      </c>
      <c r="AE432" s="10">
        <f t="shared" si="122"/>
        <v>6.7785548104197787E-5</v>
      </c>
      <c r="AF432" s="10">
        <f t="shared" si="123"/>
        <v>6.2265029226877823E-5</v>
      </c>
      <c r="AG432" s="10">
        <f t="shared" si="124"/>
        <v>6.7774424192586769E-5</v>
      </c>
      <c r="AH432" s="10">
        <f t="shared" si="125"/>
        <v>6.5651152752178404E-5</v>
      </c>
      <c r="AI432" s="10">
        <f t="shared" si="126"/>
        <v>7.0630146558331043E-5</v>
      </c>
      <c r="AJ432" s="10">
        <f t="shared" si="127"/>
        <v>2.1134624091304587E-4</v>
      </c>
      <c r="AK432" s="10">
        <f t="shared" si="128"/>
        <v>6.7181954098815069E-4</v>
      </c>
      <c r="AL432" s="10">
        <f t="shared" si="129"/>
        <v>3.6353469823213994E-3</v>
      </c>
    </row>
    <row r="433" spans="1:38" x14ac:dyDescent="0.25">
      <c r="A433" s="5" t="s">
        <v>64</v>
      </c>
      <c r="B433" s="5">
        <v>2016</v>
      </c>
      <c r="C433" s="6" t="str">
        <f t="shared" si="105"/>
        <v>WA-2016</v>
      </c>
      <c r="D433" s="7">
        <v>6962621</v>
      </c>
      <c r="E433" s="7">
        <v>440558.06500000006</v>
      </c>
      <c r="F433" s="7">
        <v>876615.03600000008</v>
      </c>
      <c r="G433" s="7">
        <v>918993.85799999989</v>
      </c>
      <c r="H433" s="7">
        <v>1010234.338</v>
      </c>
      <c r="I433" s="7">
        <v>910928.277</v>
      </c>
      <c r="J433" s="7">
        <v>940820.53400000022</v>
      </c>
      <c r="K433" s="7">
        <v>897061.45000000007</v>
      </c>
      <c r="L433" s="7">
        <v>573990.17900000012</v>
      </c>
      <c r="M433" s="7">
        <v>269783.45299999998</v>
      </c>
      <c r="N433" s="7">
        <v>123834.977</v>
      </c>
      <c r="O433" s="20">
        <f t="shared" si="106"/>
        <v>967608.60900000005</v>
      </c>
      <c r="P433" s="5">
        <v>1213</v>
      </c>
      <c r="Q433" s="5">
        <v>120</v>
      </c>
      <c r="R433" s="5">
        <v>60</v>
      </c>
      <c r="S433" s="5">
        <v>60</v>
      </c>
      <c r="T433" s="5">
        <v>60</v>
      </c>
      <c r="U433" s="5">
        <v>60</v>
      </c>
      <c r="V433" s="5">
        <v>60</v>
      </c>
      <c r="W433" s="5">
        <v>84</v>
      </c>
      <c r="X433" s="5">
        <v>106</v>
      </c>
      <c r="Y433" s="5">
        <v>178</v>
      </c>
      <c r="Z433" s="5">
        <v>365</v>
      </c>
      <c r="AA433" s="31">
        <f t="shared" si="107"/>
        <v>649</v>
      </c>
      <c r="AB433" s="10">
        <f t="shared" si="119"/>
        <v>1.7421600285294863E-4</v>
      </c>
      <c r="AC433" s="10">
        <f t="shared" si="120"/>
        <v>2.7238180283908772E-4</v>
      </c>
      <c r="AD433" s="10">
        <f t="shared" si="121"/>
        <v>6.8445095664546637E-5</v>
      </c>
      <c r="AE433" s="10">
        <f t="shared" si="122"/>
        <v>6.5288793257636772E-5</v>
      </c>
      <c r="AF433" s="10">
        <f t="shared" si="123"/>
        <v>5.9392160554336654E-5</v>
      </c>
      <c r="AG433" s="10">
        <f t="shared" si="124"/>
        <v>6.5866876147044885E-5</v>
      </c>
      <c r="AH433" s="10">
        <f t="shared" si="125"/>
        <v>6.3774118263451918E-5</v>
      </c>
      <c r="AI433" s="10">
        <f t="shared" si="126"/>
        <v>9.3639070099378358E-5</v>
      </c>
      <c r="AJ433" s="10">
        <f t="shared" si="127"/>
        <v>1.8467214924246985E-4</v>
      </c>
      <c r="AK433" s="10">
        <f t="shared" si="128"/>
        <v>6.5978842668308504E-4</v>
      </c>
      <c r="AL433" s="10">
        <f t="shared" si="129"/>
        <v>2.947470971791758E-3</v>
      </c>
    </row>
    <row r="434" spans="1:38" x14ac:dyDescent="0.25">
      <c r="A434" s="5" t="s">
        <v>64</v>
      </c>
      <c r="B434" s="5">
        <v>2017</v>
      </c>
      <c r="C434" s="6" t="str">
        <f t="shared" si="105"/>
        <v>WA-2017</v>
      </c>
      <c r="D434" s="7">
        <v>6975518</v>
      </c>
      <c r="E434" s="7">
        <v>434211</v>
      </c>
      <c r="F434" s="7">
        <v>870022</v>
      </c>
      <c r="G434" s="7">
        <v>901988</v>
      </c>
      <c r="H434" s="7">
        <v>1028582</v>
      </c>
      <c r="I434" s="7">
        <v>916598</v>
      </c>
      <c r="J434" s="7">
        <v>927709</v>
      </c>
      <c r="K434" s="7">
        <v>901447</v>
      </c>
      <c r="L434" s="7">
        <v>598368</v>
      </c>
      <c r="M434" s="7">
        <v>273108</v>
      </c>
      <c r="N434" s="7">
        <v>123485</v>
      </c>
      <c r="O434" s="20">
        <f t="shared" si="106"/>
        <v>994961</v>
      </c>
      <c r="P434" s="5">
        <v>1444</v>
      </c>
      <c r="Q434" s="5">
        <v>120</v>
      </c>
      <c r="R434" s="5">
        <v>60</v>
      </c>
      <c r="S434" s="5">
        <v>60</v>
      </c>
      <c r="T434" s="5">
        <v>60</v>
      </c>
      <c r="U434" s="5">
        <v>60</v>
      </c>
      <c r="V434" s="5">
        <v>65</v>
      </c>
      <c r="W434" s="5">
        <v>87</v>
      </c>
      <c r="X434" s="5">
        <v>145</v>
      </c>
      <c r="Y434" s="5">
        <v>239</v>
      </c>
      <c r="Z434" s="5">
        <v>488</v>
      </c>
      <c r="AA434" s="31">
        <f t="shared" si="107"/>
        <v>872</v>
      </c>
      <c r="AB434" s="10">
        <f t="shared" si="119"/>
        <v>2.0700971598094938E-4</v>
      </c>
      <c r="AC434" s="10">
        <f t="shared" si="120"/>
        <v>2.7636333487636195E-4</v>
      </c>
      <c r="AD434" s="10">
        <f t="shared" si="121"/>
        <v>6.8963773329869824E-5</v>
      </c>
      <c r="AE434" s="10">
        <f t="shared" si="122"/>
        <v>6.6519731969826647E-5</v>
      </c>
      <c r="AF434" s="10">
        <f t="shared" si="123"/>
        <v>5.8332733802458138E-5</v>
      </c>
      <c r="AG434" s="10">
        <f t="shared" si="124"/>
        <v>6.5459448962358635E-5</v>
      </c>
      <c r="AH434" s="10">
        <f t="shared" si="125"/>
        <v>7.0065074285147601E-5</v>
      </c>
      <c r="AI434" s="10">
        <f t="shared" si="126"/>
        <v>9.6511497625484356E-5</v>
      </c>
      <c r="AJ434" s="10">
        <f t="shared" si="127"/>
        <v>2.4232579282314562E-4</v>
      </c>
      <c r="AK434" s="10">
        <f t="shared" si="128"/>
        <v>8.7511167743163881E-4</v>
      </c>
      <c r="AL434" s="10">
        <f t="shared" si="129"/>
        <v>3.9518969915374336E-3</v>
      </c>
    </row>
    <row r="435" spans="1:38" x14ac:dyDescent="0.25">
      <c r="A435" s="5" t="s">
        <v>65</v>
      </c>
      <c r="B435" s="5">
        <v>2009</v>
      </c>
      <c r="C435" s="6" t="str">
        <f t="shared" si="105"/>
        <v>WI-2009</v>
      </c>
      <c r="D435" s="7">
        <v>5599420</v>
      </c>
      <c r="E435" s="7">
        <v>356612.68</v>
      </c>
      <c r="F435" s="7">
        <v>723103.33299999975</v>
      </c>
      <c r="G435" s="7">
        <v>826691.03999999992</v>
      </c>
      <c r="H435" s="7">
        <v>687415.73300000036</v>
      </c>
      <c r="I435" s="7">
        <v>786252.96199999994</v>
      </c>
      <c r="J435" s="7">
        <v>860910.71599999978</v>
      </c>
      <c r="K435" s="7">
        <v>620627.3670000002</v>
      </c>
      <c r="L435" s="7">
        <v>369176.98999999993</v>
      </c>
      <c r="M435" s="7">
        <v>261492.45700000011</v>
      </c>
      <c r="N435" s="7">
        <v>108896.36799999999</v>
      </c>
      <c r="O435" s="20">
        <f t="shared" si="106"/>
        <v>739565.81500000006</v>
      </c>
      <c r="P435" s="5">
        <v>1375</v>
      </c>
      <c r="Q435" s="5">
        <v>120</v>
      </c>
      <c r="R435" s="5">
        <v>60</v>
      </c>
      <c r="S435" s="5">
        <v>60</v>
      </c>
      <c r="T435" s="5">
        <v>60</v>
      </c>
      <c r="U435" s="5">
        <v>60</v>
      </c>
      <c r="V435" s="5">
        <v>72</v>
      </c>
      <c r="W435" s="5">
        <v>60</v>
      </c>
      <c r="X435" s="5">
        <v>75</v>
      </c>
      <c r="Y435" s="5">
        <v>234</v>
      </c>
      <c r="Z435" s="5">
        <v>514</v>
      </c>
      <c r="AA435" s="31">
        <f t="shared" si="107"/>
        <v>823</v>
      </c>
      <c r="AB435" s="10">
        <f t="shared" si="119"/>
        <v>2.4556114740455264E-4</v>
      </c>
      <c r="AC435" s="10">
        <f t="shared" si="120"/>
        <v>3.3649953220956698E-4</v>
      </c>
      <c r="AD435" s="10">
        <f t="shared" si="121"/>
        <v>8.297569277004013E-5</v>
      </c>
      <c r="AE435" s="10">
        <f t="shared" si="122"/>
        <v>7.2578505266006032E-5</v>
      </c>
      <c r="AF435" s="10">
        <f t="shared" si="123"/>
        <v>8.7283425618074948E-5</v>
      </c>
      <c r="AG435" s="10">
        <f t="shared" si="124"/>
        <v>7.631131823958713E-5</v>
      </c>
      <c r="AH435" s="10">
        <f t="shared" si="125"/>
        <v>8.363236589100608E-5</v>
      </c>
      <c r="AI435" s="10">
        <f t="shared" si="126"/>
        <v>9.6676368446382068E-5</v>
      </c>
      <c r="AJ435" s="10">
        <f t="shared" si="127"/>
        <v>2.0315458988925613E-4</v>
      </c>
      <c r="AK435" s="10">
        <f t="shared" si="128"/>
        <v>8.9486328854220031E-4</v>
      </c>
      <c r="AL435" s="10">
        <f t="shared" si="129"/>
        <v>4.7200839609269621E-3</v>
      </c>
    </row>
    <row r="436" spans="1:38" x14ac:dyDescent="0.25">
      <c r="A436" s="5" t="s">
        <v>65</v>
      </c>
      <c r="B436" s="5">
        <v>2010</v>
      </c>
      <c r="C436" s="6" t="str">
        <f t="shared" si="105"/>
        <v>WI-2010</v>
      </c>
      <c r="D436" s="7">
        <v>5526493</v>
      </c>
      <c r="E436" s="7">
        <v>348413.71600000001</v>
      </c>
      <c r="F436" s="7">
        <v>731724.79799999995</v>
      </c>
      <c r="G436" s="7">
        <v>782033.87599999993</v>
      </c>
      <c r="H436" s="7">
        <v>689457.05300000007</v>
      </c>
      <c r="I436" s="7">
        <v>749960.17600000021</v>
      </c>
      <c r="J436" s="7">
        <v>851363.11199999996</v>
      </c>
      <c r="K436" s="7">
        <v>638761.02400000009</v>
      </c>
      <c r="L436" s="7">
        <v>369899.17299999984</v>
      </c>
      <c r="M436" s="7">
        <v>256351.47899999999</v>
      </c>
      <c r="N436" s="7">
        <v>109223.33700000001</v>
      </c>
      <c r="O436" s="20">
        <f t="shared" si="106"/>
        <v>735473.98899999983</v>
      </c>
      <c r="P436" s="5">
        <v>1326</v>
      </c>
      <c r="Q436" s="5">
        <v>120</v>
      </c>
      <c r="R436" s="5">
        <v>60</v>
      </c>
      <c r="S436" s="5">
        <v>60</v>
      </c>
      <c r="T436" s="5">
        <v>60</v>
      </c>
      <c r="U436" s="5">
        <v>60</v>
      </c>
      <c r="V436" s="5">
        <v>60</v>
      </c>
      <c r="W436" s="5">
        <v>60</v>
      </c>
      <c r="X436" s="5">
        <v>60</v>
      </c>
      <c r="Y436" s="5">
        <v>225</v>
      </c>
      <c r="Z436" s="5">
        <v>501</v>
      </c>
      <c r="AA436" s="31">
        <f t="shared" si="107"/>
        <v>786</v>
      </c>
      <c r="AB436" s="10">
        <f t="shared" si="119"/>
        <v>2.399351632219565E-4</v>
      </c>
      <c r="AC436" s="10">
        <f t="shared" si="120"/>
        <v>3.4441812847574576E-4</v>
      </c>
      <c r="AD436" s="10">
        <f t="shared" si="121"/>
        <v>8.1998041017601272E-5</v>
      </c>
      <c r="AE436" s="10">
        <f t="shared" si="122"/>
        <v>7.6723019093357026E-5</v>
      </c>
      <c r="AF436" s="10">
        <f t="shared" si="123"/>
        <v>8.7024999945863185E-5</v>
      </c>
      <c r="AG436" s="10">
        <f t="shared" si="124"/>
        <v>8.0004248118902758E-5</v>
      </c>
      <c r="AH436" s="10">
        <f t="shared" si="125"/>
        <v>7.0475216924831957E-5</v>
      </c>
      <c r="AI436" s="10">
        <f t="shared" si="126"/>
        <v>9.3931842654194244E-5</v>
      </c>
      <c r="AJ436" s="10">
        <f t="shared" si="127"/>
        <v>1.6220636427321784E-4</v>
      </c>
      <c r="AK436" s="10">
        <f t="shared" si="128"/>
        <v>8.7770119711304653E-4</v>
      </c>
      <c r="AL436" s="10">
        <f t="shared" si="129"/>
        <v>4.5869318202574226E-3</v>
      </c>
    </row>
    <row r="437" spans="1:38" x14ac:dyDescent="0.25">
      <c r="A437" s="5" t="s">
        <v>65</v>
      </c>
      <c r="B437" s="5">
        <v>2011</v>
      </c>
      <c r="C437" s="6" t="str">
        <f t="shared" si="105"/>
        <v>WI-2011</v>
      </c>
      <c r="D437" s="7">
        <v>5429850</v>
      </c>
      <c r="E437" s="7">
        <v>341973.43700000003</v>
      </c>
      <c r="F437" s="7">
        <v>714014.02899999998</v>
      </c>
      <c r="G437" s="7">
        <v>767665.66700000025</v>
      </c>
      <c r="H437" s="7">
        <v>685057.929</v>
      </c>
      <c r="I437" s="7">
        <v>714841.61899999983</v>
      </c>
      <c r="J437" s="7">
        <v>828854.995</v>
      </c>
      <c r="K437" s="7">
        <v>648120.84100000001</v>
      </c>
      <c r="L437" s="7">
        <v>370696.6669999999</v>
      </c>
      <c r="M437" s="7">
        <v>250209.51600000006</v>
      </c>
      <c r="N437" s="7">
        <v>108994.40299999999</v>
      </c>
      <c r="O437" s="20">
        <f t="shared" si="106"/>
        <v>729900.58599999989</v>
      </c>
      <c r="P437" s="5">
        <v>1391</v>
      </c>
      <c r="Q437" s="5">
        <v>120</v>
      </c>
      <c r="R437" s="5">
        <v>60</v>
      </c>
      <c r="S437" s="5">
        <v>60</v>
      </c>
      <c r="T437" s="5">
        <v>60</v>
      </c>
      <c r="U437" s="5">
        <v>60</v>
      </c>
      <c r="V437" s="5">
        <v>60</v>
      </c>
      <c r="W437" s="5">
        <v>60</v>
      </c>
      <c r="X437" s="5">
        <v>78</v>
      </c>
      <c r="Y437" s="5">
        <v>241</v>
      </c>
      <c r="Z437" s="5">
        <v>532</v>
      </c>
      <c r="AA437" s="31">
        <f t="shared" si="107"/>
        <v>851</v>
      </c>
      <c r="AB437" s="10">
        <f t="shared" si="119"/>
        <v>2.5617650579666106E-4</v>
      </c>
      <c r="AC437" s="10">
        <f t="shared" si="120"/>
        <v>3.509044475872551E-4</v>
      </c>
      <c r="AD437" s="10">
        <f t="shared" si="121"/>
        <v>8.4031962346779043E-5</v>
      </c>
      <c r="AE437" s="10">
        <f t="shared" si="122"/>
        <v>7.8159024923541334E-5</v>
      </c>
      <c r="AF437" s="10">
        <f t="shared" si="123"/>
        <v>8.7583834096459305E-5</v>
      </c>
      <c r="AG437" s="10">
        <f t="shared" si="124"/>
        <v>8.3934676444741272E-5</v>
      </c>
      <c r="AH437" s="10">
        <f t="shared" si="125"/>
        <v>7.2389019022561359E-5</v>
      </c>
      <c r="AI437" s="10">
        <f t="shared" si="126"/>
        <v>9.2575328865253999E-5</v>
      </c>
      <c r="AJ437" s="10">
        <f t="shared" si="127"/>
        <v>2.1041462452641913E-4</v>
      </c>
      <c r="AK437" s="10">
        <f t="shared" si="128"/>
        <v>9.6319278280367223E-4</v>
      </c>
      <c r="AL437" s="10">
        <f t="shared" si="129"/>
        <v>4.8809845767951963E-3</v>
      </c>
    </row>
    <row r="438" spans="1:38" x14ac:dyDescent="0.25">
      <c r="A438" s="5" t="s">
        <v>65</v>
      </c>
      <c r="B438" s="5">
        <v>2012</v>
      </c>
      <c r="C438" s="6" t="str">
        <f t="shared" si="105"/>
        <v>WI-2012</v>
      </c>
      <c r="D438" s="7">
        <v>5549948</v>
      </c>
      <c r="E438" s="7">
        <v>346030.41799999995</v>
      </c>
      <c r="F438" s="7">
        <v>722250.39599999983</v>
      </c>
      <c r="G438" s="7">
        <v>777727.02099999983</v>
      </c>
      <c r="H438" s="7">
        <v>705785.09700000018</v>
      </c>
      <c r="I438" s="7">
        <v>708926.52199999988</v>
      </c>
      <c r="J438" s="7">
        <v>841477.80099999998</v>
      </c>
      <c r="K438" s="7">
        <v>686811.78200000024</v>
      </c>
      <c r="L438" s="7">
        <v>393857.36200000002</v>
      </c>
      <c r="M438" s="7">
        <v>252472.90399999998</v>
      </c>
      <c r="N438" s="7">
        <v>112732.58199999998</v>
      </c>
      <c r="O438" s="20">
        <f t="shared" si="106"/>
        <v>759062.848</v>
      </c>
      <c r="P438" s="5">
        <v>1425</v>
      </c>
      <c r="Q438" s="5">
        <v>120</v>
      </c>
      <c r="R438" s="5">
        <v>60</v>
      </c>
      <c r="S438" s="5">
        <v>60</v>
      </c>
      <c r="T438" s="5">
        <v>60</v>
      </c>
      <c r="U438" s="5">
        <v>60</v>
      </c>
      <c r="V438" s="5">
        <v>60</v>
      </c>
      <c r="W438" s="5">
        <v>60</v>
      </c>
      <c r="X438" s="5">
        <v>82</v>
      </c>
      <c r="Y438" s="5">
        <v>257</v>
      </c>
      <c r="Z438" s="5">
        <v>546</v>
      </c>
      <c r="AA438" s="31">
        <f t="shared" si="107"/>
        <v>885</v>
      </c>
      <c r="AB438" s="10">
        <f t="shared" si="119"/>
        <v>2.5675916242818853E-4</v>
      </c>
      <c r="AC438" s="10">
        <f t="shared" si="120"/>
        <v>3.4679032176876433E-4</v>
      </c>
      <c r="AD438" s="10">
        <f t="shared" si="121"/>
        <v>8.3073682385353812E-5</v>
      </c>
      <c r="AE438" s="10">
        <f t="shared" si="122"/>
        <v>7.7147891715080341E-5</v>
      </c>
      <c r="AF438" s="10">
        <f t="shared" si="123"/>
        <v>8.5011712850037669E-5</v>
      </c>
      <c r="AG438" s="10">
        <f t="shared" si="124"/>
        <v>8.4635005375070471E-5</v>
      </c>
      <c r="AH438" s="10">
        <f t="shared" si="125"/>
        <v>7.1303128767861586E-5</v>
      </c>
      <c r="AI438" s="10">
        <f t="shared" si="126"/>
        <v>8.7360178687208344E-5</v>
      </c>
      <c r="AJ438" s="10">
        <f t="shared" si="127"/>
        <v>2.0819720008179E-4</v>
      </c>
      <c r="AK438" s="10">
        <f t="shared" si="128"/>
        <v>1.0179310172627476E-3</v>
      </c>
      <c r="AL438" s="10">
        <f t="shared" si="129"/>
        <v>4.843320274523652E-3</v>
      </c>
    </row>
    <row r="439" spans="1:38" x14ac:dyDescent="0.25">
      <c r="A439" s="5" t="s">
        <v>65</v>
      </c>
      <c r="B439" s="5">
        <v>2013</v>
      </c>
      <c r="C439" s="6" t="str">
        <f t="shared" si="105"/>
        <v>WI-2013</v>
      </c>
      <c r="D439" s="7">
        <v>5493840</v>
      </c>
      <c r="E439" s="7">
        <v>339459.902</v>
      </c>
      <c r="F439" s="7">
        <v>715012.74799999979</v>
      </c>
      <c r="G439" s="7">
        <v>765980.74499999976</v>
      </c>
      <c r="H439" s="7">
        <v>703360.71799999999</v>
      </c>
      <c r="I439" s="7">
        <v>690269.22900000017</v>
      </c>
      <c r="J439" s="7">
        <v>825596.71199999982</v>
      </c>
      <c r="K439" s="7">
        <v>694988.28599999996</v>
      </c>
      <c r="L439" s="7">
        <v>399389.32299999992</v>
      </c>
      <c r="M439" s="7">
        <v>246711.201</v>
      </c>
      <c r="N439" s="7">
        <v>114753.19099999998</v>
      </c>
      <c r="O439" s="20">
        <f t="shared" si="106"/>
        <v>760853.71499999997</v>
      </c>
      <c r="P439" s="5">
        <v>1534</v>
      </c>
      <c r="Q439" s="5">
        <v>120</v>
      </c>
      <c r="R439" s="5">
        <v>60</v>
      </c>
      <c r="S439" s="5">
        <v>60</v>
      </c>
      <c r="T439" s="5">
        <v>60</v>
      </c>
      <c r="U439" s="5">
        <v>60</v>
      </c>
      <c r="V439" s="5">
        <v>60</v>
      </c>
      <c r="W439" s="5">
        <v>74</v>
      </c>
      <c r="X439" s="5">
        <v>105</v>
      </c>
      <c r="Y439" s="5">
        <v>233</v>
      </c>
      <c r="Z439" s="5">
        <v>642</v>
      </c>
      <c r="AA439" s="31">
        <f t="shared" si="107"/>
        <v>980</v>
      </c>
      <c r="AB439" s="10">
        <f t="shared" si="119"/>
        <v>2.7922181934675929E-4</v>
      </c>
      <c r="AC439" s="10">
        <f t="shared" si="120"/>
        <v>3.5350272386515917E-4</v>
      </c>
      <c r="AD439" s="10">
        <f t="shared" si="121"/>
        <v>8.3914587771797349E-5</v>
      </c>
      <c r="AE439" s="10">
        <f t="shared" si="122"/>
        <v>7.8330950734277293E-5</v>
      </c>
      <c r="AF439" s="10">
        <f t="shared" si="123"/>
        <v>8.5304735485668674E-5</v>
      </c>
      <c r="AG439" s="10">
        <f t="shared" si="124"/>
        <v>8.6922605672170246E-5</v>
      </c>
      <c r="AH439" s="10">
        <f t="shared" si="125"/>
        <v>7.2674708035901206E-5</v>
      </c>
      <c r="AI439" s="10">
        <f t="shared" si="126"/>
        <v>1.0647661477275605E-4</v>
      </c>
      <c r="AJ439" s="10">
        <f t="shared" si="127"/>
        <v>2.6290136954913046E-4</v>
      </c>
      <c r="AK439" s="10">
        <f t="shared" si="128"/>
        <v>9.444240839312359E-4</v>
      </c>
      <c r="AL439" s="10">
        <f t="shared" si="129"/>
        <v>5.5946156651974941E-3</v>
      </c>
    </row>
    <row r="440" spans="1:38" x14ac:dyDescent="0.25">
      <c r="A440" s="5" t="s">
        <v>65</v>
      </c>
      <c r="B440" s="5">
        <v>2014</v>
      </c>
      <c r="C440" s="6" t="str">
        <f t="shared" si="105"/>
        <v>WI-2014</v>
      </c>
      <c r="D440" s="7">
        <v>5548729</v>
      </c>
      <c r="E440" s="7">
        <v>336435.57700000011</v>
      </c>
      <c r="F440" s="7">
        <v>718078.11600000015</v>
      </c>
      <c r="G440" s="7">
        <v>768358.94899999979</v>
      </c>
      <c r="H440" s="7">
        <v>711654.73300000001</v>
      </c>
      <c r="I440" s="7">
        <v>684978.92399999977</v>
      </c>
      <c r="J440" s="7">
        <v>820377.4</v>
      </c>
      <c r="K440" s="7">
        <v>721744.90399999998</v>
      </c>
      <c r="L440" s="7">
        <v>421525.41200000001</v>
      </c>
      <c r="M440" s="7">
        <v>250074.31</v>
      </c>
      <c r="N440" s="7">
        <v>117228.76100000001</v>
      </c>
      <c r="O440" s="20">
        <f t="shared" si="106"/>
        <v>788828.48300000012</v>
      </c>
      <c r="P440" s="5">
        <v>1407</v>
      </c>
      <c r="Q440" s="5">
        <v>120</v>
      </c>
      <c r="R440" s="5">
        <v>60</v>
      </c>
      <c r="S440" s="5">
        <v>60</v>
      </c>
      <c r="T440" s="5">
        <v>60</v>
      </c>
      <c r="U440" s="5">
        <v>60</v>
      </c>
      <c r="V440" s="5">
        <v>69</v>
      </c>
      <c r="W440" s="5">
        <v>76</v>
      </c>
      <c r="X440" s="5">
        <v>84</v>
      </c>
      <c r="Y440" s="5">
        <v>198</v>
      </c>
      <c r="Z440" s="5">
        <v>560</v>
      </c>
      <c r="AA440" s="31">
        <f t="shared" si="107"/>
        <v>842</v>
      </c>
      <c r="AB440" s="10">
        <f t="shared" si="119"/>
        <v>2.5357158369060736E-4</v>
      </c>
      <c r="AC440" s="10">
        <f t="shared" si="120"/>
        <v>3.5668047080526197E-4</v>
      </c>
      <c r="AD440" s="10">
        <f t="shared" si="121"/>
        <v>8.3556368956382439E-5</v>
      </c>
      <c r="AE440" s="10">
        <f t="shared" si="122"/>
        <v>7.8088502877578922E-5</v>
      </c>
      <c r="AF440" s="10">
        <f t="shared" si="123"/>
        <v>8.4310547260844251E-5</v>
      </c>
      <c r="AG440" s="10">
        <f t="shared" si="124"/>
        <v>8.759393595590398E-5</v>
      </c>
      <c r="AH440" s="10">
        <f t="shared" si="125"/>
        <v>8.4107631438896287E-5</v>
      </c>
      <c r="AI440" s="10">
        <f t="shared" si="126"/>
        <v>1.0530036246712454E-4</v>
      </c>
      <c r="AJ440" s="10">
        <f t="shared" si="127"/>
        <v>1.9927624197423239E-4</v>
      </c>
      <c r="AK440" s="10">
        <f t="shared" si="128"/>
        <v>7.9176465587368807E-4</v>
      </c>
      <c r="AL440" s="10">
        <f t="shared" si="129"/>
        <v>4.7769847196457186E-3</v>
      </c>
    </row>
    <row r="441" spans="1:38" x14ac:dyDescent="0.25">
      <c r="A441" s="5" t="s">
        <v>65</v>
      </c>
      <c r="B441" s="5">
        <v>2015</v>
      </c>
      <c r="C441" s="6" t="str">
        <f t="shared" si="105"/>
        <v>WI-2015</v>
      </c>
      <c r="D441" s="7">
        <v>5424246</v>
      </c>
      <c r="E441" s="7">
        <v>327592.27600000001</v>
      </c>
      <c r="F441" s="7">
        <v>698404.85900000017</v>
      </c>
      <c r="G441" s="7">
        <v>752300.41500000004</v>
      </c>
      <c r="H441" s="7">
        <v>700783.28200000024</v>
      </c>
      <c r="I441" s="7">
        <v>664810.92999999982</v>
      </c>
      <c r="J441" s="7">
        <v>780966.8670000002</v>
      </c>
      <c r="K441" s="7">
        <v>715333.33000000007</v>
      </c>
      <c r="L441" s="7">
        <v>427854.22899999982</v>
      </c>
      <c r="M441" s="7">
        <v>243707.34400000004</v>
      </c>
      <c r="N441" s="7">
        <v>114895.12099999997</v>
      </c>
      <c r="O441" s="20">
        <f t="shared" si="106"/>
        <v>786456.69399999978</v>
      </c>
      <c r="P441" s="5">
        <v>1470</v>
      </c>
      <c r="Q441" s="5">
        <v>120</v>
      </c>
      <c r="R441" s="5">
        <v>60</v>
      </c>
      <c r="S441" s="5">
        <v>60</v>
      </c>
      <c r="T441" s="5">
        <v>60</v>
      </c>
      <c r="U441" s="5">
        <v>60</v>
      </c>
      <c r="V441" s="5">
        <v>60</v>
      </c>
      <c r="W441" s="5">
        <v>60</v>
      </c>
      <c r="X441" s="5">
        <v>92</v>
      </c>
      <c r="Y441" s="5">
        <v>243</v>
      </c>
      <c r="Z441" s="5">
        <v>595</v>
      </c>
      <c r="AA441" s="31">
        <f t="shared" si="107"/>
        <v>930</v>
      </c>
      <c r="AB441" s="10">
        <f t="shared" si="119"/>
        <v>2.7100540794056907E-4</v>
      </c>
      <c r="AC441" s="10">
        <f t="shared" si="120"/>
        <v>3.663090029631834E-4</v>
      </c>
      <c r="AD441" s="10">
        <f t="shared" si="121"/>
        <v>8.5910055216268172E-5</v>
      </c>
      <c r="AE441" s="10">
        <f t="shared" si="122"/>
        <v>7.9755372725668375E-5</v>
      </c>
      <c r="AF441" s="10">
        <f t="shared" si="123"/>
        <v>8.5618480835848452E-5</v>
      </c>
      <c r="AG441" s="10">
        <f t="shared" si="124"/>
        <v>9.0251223757708095E-5</v>
      </c>
      <c r="AH441" s="10">
        <f t="shared" si="125"/>
        <v>7.6827843197091727E-5</v>
      </c>
      <c r="AI441" s="10">
        <f t="shared" si="126"/>
        <v>8.3876980819557213E-5</v>
      </c>
      <c r="AJ441" s="10">
        <f t="shared" si="127"/>
        <v>2.1502650614211888E-4</v>
      </c>
      <c r="AK441" s="10">
        <f t="shared" si="128"/>
        <v>9.970975679748082E-4</v>
      </c>
      <c r="AL441" s="10">
        <f t="shared" si="129"/>
        <v>5.1786359144005787E-3</v>
      </c>
    </row>
    <row r="442" spans="1:38" x14ac:dyDescent="0.25">
      <c r="A442" s="5" t="s">
        <v>65</v>
      </c>
      <c r="B442" s="5">
        <v>2016</v>
      </c>
      <c r="C442" s="6" t="str">
        <f t="shared" si="105"/>
        <v>WI-2016</v>
      </c>
      <c r="D442" s="7">
        <v>5438601</v>
      </c>
      <c r="E442" s="7">
        <v>326180.72100000008</v>
      </c>
      <c r="F442" s="7">
        <v>701427.32699999993</v>
      </c>
      <c r="G442" s="7">
        <v>755636.70000000007</v>
      </c>
      <c r="H442" s="7">
        <v>699027.54999999981</v>
      </c>
      <c r="I442" s="7">
        <v>659119.66199999989</v>
      </c>
      <c r="J442" s="7">
        <v>765462.64599999995</v>
      </c>
      <c r="K442" s="7">
        <v>725248.32400000002</v>
      </c>
      <c r="L442" s="7">
        <v>446359.05799999996</v>
      </c>
      <c r="M442" s="7">
        <v>241992.74900000001</v>
      </c>
      <c r="N442" s="7">
        <v>117118.37100000007</v>
      </c>
      <c r="O442" s="20">
        <f t="shared" si="106"/>
        <v>805470.17800000007</v>
      </c>
      <c r="P442" s="5">
        <v>1284</v>
      </c>
      <c r="Q442" s="5">
        <v>120</v>
      </c>
      <c r="R442" s="5">
        <v>60</v>
      </c>
      <c r="S442" s="5">
        <v>60</v>
      </c>
      <c r="T442" s="5">
        <v>60</v>
      </c>
      <c r="U442" s="5">
        <v>60</v>
      </c>
      <c r="V442" s="5">
        <v>60</v>
      </c>
      <c r="W442" s="5">
        <v>85</v>
      </c>
      <c r="X442" s="5">
        <v>85</v>
      </c>
      <c r="Y442" s="5">
        <v>163</v>
      </c>
      <c r="Z442" s="5">
        <v>471</v>
      </c>
      <c r="AA442" s="31">
        <f t="shared" si="107"/>
        <v>719</v>
      </c>
      <c r="AB442" s="10">
        <f t="shared" si="119"/>
        <v>2.3609012685431419E-4</v>
      </c>
      <c r="AC442" s="10">
        <f t="shared" si="120"/>
        <v>3.6789421407894913E-4</v>
      </c>
      <c r="AD442" s="10">
        <f t="shared" si="121"/>
        <v>8.5539866626838741E-5</v>
      </c>
      <c r="AE442" s="10">
        <f t="shared" si="122"/>
        <v>7.9403237031764061E-5</v>
      </c>
      <c r="AF442" s="10">
        <f t="shared" si="123"/>
        <v>8.5833526876015137E-5</v>
      </c>
      <c r="AG442" s="10">
        <f t="shared" si="124"/>
        <v>9.1030511543137684E-5</v>
      </c>
      <c r="AH442" s="10">
        <f t="shared" si="125"/>
        <v>7.8383968588847377E-5</v>
      </c>
      <c r="AI442" s="10">
        <f t="shared" si="126"/>
        <v>1.1720123602795116E-4</v>
      </c>
      <c r="AJ442" s="10">
        <f t="shared" si="127"/>
        <v>1.9042965181631871E-4</v>
      </c>
      <c r="AK442" s="10">
        <f t="shared" si="128"/>
        <v>6.7357390117503066E-4</v>
      </c>
      <c r="AL442" s="10">
        <f t="shared" si="129"/>
        <v>4.021572328733976E-3</v>
      </c>
    </row>
    <row r="443" spans="1:38" x14ac:dyDescent="0.25">
      <c r="A443" s="5" t="s">
        <v>65</v>
      </c>
      <c r="B443" s="5">
        <v>2017</v>
      </c>
      <c r="C443" s="6" t="str">
        <f t="shared" si="105"/>
        <v>WI-2017</v>
      </c>
      <c r="D443" s="7">
        <v>5446271</v>
      </c>
      <c r="E443" s="7">
        <v>320921</v>
      </c>
      <c r="F443" s="7">
        <v>693114</v>
      </c>
      <c r="G443" s="7">
        <v>748384</v>
      </c>
      <c r="H443" s="7">
        <v>696566</v>
      </c>
      <c r="I443" s="7">
        <v>659915</v>
      </c>
      <c r="J443" s="7">
        <v>751572</v>
      </c>
      <c r="K443" s="7">
        <v>742698</v>
      </c>
      <c r="L443" s="7">
        <v>470847</v>
      </c>
      <c r="M443" s="7">
        <v>246228</v>
      </c>
      <c r="N443" s="7">
        <v>116026</v>
      </c>
      <c r="O443" s="20">
        <f t="shared" si="106"/>
        <v>833101</v>
      </c>
      <c r="P443" s="5">
        <v>1389</v>
      </c>
      <c r="Q443" s="5">
        <v>120</v>
      </c>
      <c r="R443" s="5">
        <v>60</v>
      </c>
      <c r="S443" s="5">
        <v>60</v>
      </c>
      <c r="T443" s="5">
        <v>60</v>
      </c>
      <c r="U443" s="5">
        <v>60</v>
      </c>
      <c r="V443" s="5">
        <v>60</v>
      </c>
      <c r="W443" s="5">
        <v>73</v>
      </c>
      <c r="X443" s="5">
        <v>125</v>
      </c>
      <c r="Y443" s="5">
        <v>190</v>
      </c>
      <c r="Z443" s="5">
        <v>521</v>
      </c>
      <c r="AA443" s="31">
        <f t="shared" si="107"/>
        <v>836</v>
      </c>
      <c r="AB443" s="10">
        <f t="shared" si="119"/>
        <v>2.5503688670651902E-4</v>
      </c>
      <c r="AC443" s="10">
        <f t="shared" si="120"/>
        <v>3.7392380056150892E-4</v>
      </c>
      <c r="AD443" s="10">
        <f t="shared" si="121"/>
        <v>8.6565846310996457E-5</v>
      </c>
      <c r="AE443" s="10">
        <f t="shared" si="122"/>
        <v>8.0172745542395348E-5</v>
      </c>
      <c r="AF443" s="10">
        <f t="shared" si="123"/>
        <v>8.613684848241229E-5</v>
      </c>
      <c r="AG443" s="10">
        <f t="shared" si="124"/>
        <v>9.0920800406112906E-5</v>
      </c>
      <c r="AH443" s="10">
        <f t="shared" si="125"/>
        <v>7.9832670722166342E-5</v>
      </c>
      <c r="AI443" s="10">
        <f t="shared" si="126"/>
        <v>9.8290287573145482E-5</v>
      </c>
      <c r="AJ443" s="10">
        <f t="shared" si="127"/>
        <v>2.6547901972402926E-4</v>
      </c>
      <c r="AK443" s="10">
        <f t="shared" si="128"/>
        <v>7.7164254268401644E-4</v>
      </c>
      <c r="AL443" s="10">
        <f t="shared" si="129"/>
        <v>4.4903728474652233E-3</v>
      </c>
    </row>
    <row r="444" spans="1:38" x14ac:dyDescent="0.25">
      <c r="A444" s="5" t="s">
        <v>66</v>
      </c>
      <c r="B444" s="5">
        <v>2009</v>
      </c>
      <c r="C444" s="6" t="str">
        <f t="shared" si="105"/>
        <v>WV-2009</v>
      </c>
      <c r="D444" s="7">
        <v>1771937</v>
      </c>
      <c r="E444" s="7">
        <v>103052.72900000001</v>
      </c>
      <c r="F444" s="7">
        <v>207112.39099999997</v>
      </c>
      <c r="G444" s="7">
        <v>235779.26299999995</v>
      </c>
      <c r="H444" s="7">
        <v>217248.19099999996</v>
      </c>
      <c r="I444" s="7">
        <v>236580.52999999997</v>
      </c>
      <c r="J444" s="7">
        <v>268575.61499999993</v>
      </c>
      <c r="K444" s="7">
        <v>228272.58100000012</v>
      </c>
      <c r="L444" s="7">
        <v>143809.76699999999</v>
      </c>
      <c r="M444" s="7">
        <v>96775.189999999988</v>
      </c>
      <c r="N444" s="7">
        <v>35053.653000000006</v>
      </c>
      <c r="O444" s="20">
        <f t="shared" si="106"/>
        <v>275638.61</v>
      </c>
      <c r="P444" s="5">
        <v>903</v>
      </c>
      <c r="Q444" s="5">
        <v>120</v>
      </c>
      <c r="R444" s="5">
        <v>60</v>
      </c>
      <c r="S444" s="5">
        <v>60</v>
      </c>
      <c r="T444" s="5">
        <v>60</v>
      </c>
      <c r="U444" s="5">
        <v>60</v>
      </c>
      <c r="V444" s="5">
        <v>65</v>
      </c>
      <c r="W444" s="5">
        <v>60</v>
      </c>
      <c r="X444" s="5">
        <v>65</v>
      </c>
      <c r="Y444" s="5">
        <v>119</v>
      </c>
      <c r="Z444" s="5">
        <v>174</v>
      </c>
      <c r="AA444" s="31">
        <f t="shared" si="107"/>
        <v>358</v>
      </c>
      <c r="AB444" s="10">
        <f t="shared" si="119"/>
        <v>5.0961179771064091E-4</v>
      </c>
      <c r="AC444" s="10">
        <f t="shared" si="120"/>
        <v>1.1644524231861923E-3</v>
      </c>
      <c r="AD444" s="10">
        <f t="shared" si="121"/>
        <v>2.8969778056398378E-4</v>
      </c>
      <c r="AE444" s="10">
        <f t="shared" si="122"/>
        <v>2.544753055742651E-4</v>
      </c>
      <c r="AF444" s="10">
        <f t="shared" si="123"/>
        <v>2.7618181640002708E-4</v>
      </c>
      <c r="AG444" s="10">
        <f t="shared" si="124"/>
        <v>2.5361343133350832E-4</v>
      </c>
      <c r="AH444" s="10">
        <f t="shared" si="125"/>
        <v>2.4201750408353348E-4</v>
      </c>
      <c r="AI444" s="10">
        <f t="shared" si="126"/>
        <v>2.6284365707504733E-4</v>
      </c>
      <c r="AJ444" s="10">
        <f t="shared" si="127"/>
        <v>4.5198599063163772E-4</v>
      </c>
      <c r="AK444" s="10">
        <f t="shared" si="128"/>
        <v>1.2296540053292587E-3</v>
      </c>
      <c r="AL444" s="10">
        <f t="shared" si="129"/>
        <v>4.9638193200577403E-3</v>
      </c>
    </row>
    <row r="445" spans="1:38" x14ac:dyDescent="0.25">
      <c r="A445" s="5" t="s">
        <v>66</v>
      </c>
      <c r="B445" s="5">
        <v>2010</v>
      </c>
      <c r="C445" s="6" t="str">
        <f t="shared" si="105"/>
        <v>WV-2010</v>
      </c>
      <c r="D445" s="7">
        <v>1771762</v>
      </c>
      <c r="E445" s="7">
        <v>100640.66599999998</v>
      </c>
      <c r="F445" s="7">
        <v>207704.05899999998</v>
      </c>
      <c r="G445" s="7">
        <v>233534.899</v>
      </c>
      <c r="H445" s="7">
        <v>212459.84299999999</v>
      </c>
      <c r="I445" s="7">
        <v>232928.4</v>
      </c>
      <c r="J445" s="7">
        <v>268276.68200000003</v>
      </c>
      <c r="K445" s="7">
        <v>237712.55499999996</v>
      </c>
      <c r="L445" s="7">
        <v>149324.26499999998</v>
      </c>
      <c r="M445" s="7">
        <v>95075.858999999982</v>
      </c>
      <c r="N445" s="7">
        <v>34192.673000000003</v>
      </c>
      <c r="O445" s="20">
        <f t="shared" si="106"/>
        <v>278592.79699999996</v>
      </c>
      <c r="P445" s="5">
        <v>909</v>
      </c>
      <c r="Q445" s="5">
        <v>120</v>
      </c>
      <c r="R445" s="5">
        <v>60</v>
      </c>
      <c r="S445" s="5">
        <v>60</v>
      </c>
      <c r="T445" s="5">
        <v>60</v>
      </c>
      <c r="U445" s="5">
        <v>60</v>
      </c>
      <c r="V445" s="5">
        <v>60</v>
      </c>
      <c r="W445" s="5">
        <v>60</v>
      </c>
      <c r="X445" s="5">
        <v>60</v>
      </c>
      <c r="Y445" s="5">
        <v>123</v>
      </c>
      <c r="Z445" s="5">
        <v>186</v>
      </c>
      <c r="AA445" s="31">
        <f t="shared" si="107"/>
        <v>369</v>
      </c>
      <c r="AB445" s="10">
        <f t="shared" si="119"/>
        <v>5.1304859230528706E-4</v>
      </c>
      <c r="AC445" s="10">
        <f t="shared" si="120"/>
        <v>1.1923609488037373E-3</v>
      </c>
      <c r="AD445" s="10">
        <f t="shared" si="121"/>
        <v>2.8887254437333842E-4</v>
      </c>
      <c r="AE445" s="10">
        <f t="shared" si="122"/>
        <v>2.5692091527613608E-4</v>
      </c>
      <c r="AF445" s="10">
        <f t="shared" si="123"/>
        <v>2.8240630865946747E-4</v>
      </c>
      <c r="AG445" s="10">
        <f t="shared" si="124"/>
        <v>2.5758988599071646E-4</v>
      </c>
      <c r="AH445" s="10">
        <f t="shared" si="125"/>
        <v>2.2364970206393113E-4</v>
      </c>
      <c r="AI445" s="10">
        <f t="shared" si="126"/>
        <v>2.5240568383104548E-4</v>
      </c>
      <c r="AJ445" s="10">
        <f t="shared" si="127"/>
        <v>4.018101143842898E-4</v>
      </c>
      <c r="AK445" s="10">
        <f t="shared" si="128"/>
        <v>1.2937037991947043E-3</v>
      </c>
      <c r="AL445" s="10">
        <f t="shared" ref="AL445:AL461" si="130">(Z445/N445)</f>
        <v>5.4397619045460409E-3</v>
      </c>
    </row>
    <row r="446" spans="1:38" x14ac:dyDescent="0.25">
      <c r="A446" s="5" t="s">
        <v>66</v>
      </c>
      <c r="B446" s="5">
        <v>2011</v>
      </c>
      <c r="C446" s="6" t="str">
        <f t="shared" si="105"/>
        <v>WV-2011</v>
      </c>
      <c r="D446" s="7">
        <v>1713552</v>
      </c>
      <c r="E446" s="7">
        <v>96984.424000000014</v>
      </c>
      <c r="F446" s="7">
        <v>198917.22599999997</v>
      </c>
      <c r="G446" s="7">
        <v>224664.359</v>
      </c>
      <c r="H446" s="7">
        <v>204237.26599999992</v>
      </c>
      <c r="I446" s="7">
        <v>220165.11499999999</v>
      </c>
      <c r="J446" s="7">
        <v>254870.38100000008</v>
      </c>
      <c r="K446" s="7">
        <v>237264.83299999998</v>
      </c>
      <c r="L446" s="7">
        <v>148633.46799999999</v>
      </c>
      <c r="M446" s="7">
        <v>92471.065999999977</v>
      </c>
      <c r="N446" s="7">
        <v>34439.434000000001</v>
      </c>
      <c r="O446" s="20">
        <f t="shared" si="106"/>
        <v>275543.96799999999</v>
      </c>
      <c r="P446" s="5">
        <v>888</v>
      </c>
      <c r="Q446" s="5">
        <v>120</v>
      </c>
      <c r="R446" s="5">
        <v>60</v>
      </c>
      <c r="S446" s="5">
        <v>60</v>
      </c>
      <c r="T446" s="5">
        <v>60</v>
      </c>
      <c r="U446" s="5">
        <v>60</v>
      </c>
      <c r="V446" s="5">
        <v>60</v>
      </c>
      <c r="W446" s="5">
        <v>60</v>
      </c>
      <c r="X446" s="5">
        <v>68</v>
      </c>
      <c r="Y446" s="5">
        <v>116</v>
      </c>
      <c r="Z446" s="5">
        <v>164</v>
      </c>
      <c r="AA446" s="31">
        <f t="shared" si="107"/>
        <v>348</v>
      </c>
      <c r="AB446" s="10">
        <f t="shared" si="119"/>
        <v>5.1822179892994198E-4</v>
      </c>
      <c r="AC446" s="10">
        <f t="shared" si="120"/>
        <v>1.2373120863201702E-3</v>
      </c>
      <c r="AD446" s="10">
        <f t="shared" si="121"/>
        <v>3.0163300185977865E-4</v>
      </c>
      <c r="AE446" s="10">
        <f t="shared" si="122"/>
        <v>2.670650577023657E-4</v>
      </c>
      <c r="AF446" s="10">
        <f t="shared" si="123"/>
        <v>2.9377596544990971E-4</v>
      </c>
      <c r="AG446" s="10">
        <f t="shared" si="124"/>
        <v>2.7252273821854112E-4</v>
      </c>
      <c r="AH446" s="10">
        <f t="shared" si="125"/>
        <v>2.3541378077980736E-4</v>
      </c>
      <c r="AI446" s="10">
        <f t="shared" si="126"/>
        <v>2.5288197682460595E-4</v>
      </c>
      <c r="AJ446" s="10">
        <f t="shared" si="127"/>
        <v>4.5750126748034974E-4</v>
      </c>
      <c r="AK446" s="10">
        <f t="shared" si="128"/>
        <v>1.2544464449020197E-3</v>
      </c>
      <c r="AL446" s="10">
        <f t="shared" si="130"/>
        <v>4.7619830221367751E-3</v>
      </c>
    </row>
    <row r="447" spans="1:38" x14ac:dyDescent="0.25">
      <c r="A447" s="5" t="s">
        <v>66</v>
      </c>
      <c r="B447" s="5">
        <v>2012</v>
      </c>
      <c r="C447" s="6" t="str">
        <f t="shared" si="105"/>
        <v>WV-2012</v>
      </c>
      <c r="D447" s="7">
        <v>1665624</v>
      </c>
      <c r="E447" s="7">
        <v>95141.877000000008</v>
      </c>
      <c r="F447" s="7">
        <v>195819.85500000001</v>
      </c>
      <c r="G447" s="7">
        <v>218874.61499999993</v>
      </c>
      <c r="H447" s="7">
        <v>200456.76600000003</v>
      </c>
      <c r="I447" s="7">
        <v>213889.34100000001</v>
      </c>
      <c r="J447" s="7">
        <v>243754.10200000001</v>
      </c>
      <c r="K447" s="7">
        <v>231942.30300000004</v>
      </c>
      <c r="L447" s="7">
        <v>146619.11999999997</v>
      </c>
      <c r="M447" s="7">
        <v>86244.85100000001</v>
      </c>
      <c r="N447" s="7">
        <v>32526.327000000001</v>
      </c>
      <c r="O447" s="20">
        <f t="shared" si="106"/>
        <v>265390.29799999995</v>
      </c>
      <c r="P447" s="5">
        <v>893</v>
      </c>
      <c r="Q447" s="5">
        <v>120</v>
      </c>
      <c r="R447" s="5">
        <v>60</v>
      </c>
      <c r="S447" s="5">
        <v>60</v>
      </c>
      <c r="T447" s="5">
        <v>60</v>
      </c>
      <c r="U447" s="5">
        <v>60</v>
      </c>
      <c r="V447" s="5">
        <v>60</v>
      </c>
      <c r="W447" s="5">
        <v>60</v>
      </c>
      <c r="X447" s="5">
        <v>60</v>
      </c>
      <c r="Y447" s="5">
        <v>118</v>
      </c>
      <c r="Z447" s="5">
        <v>175</v>
      </c>
      <c r="AA447" s="31">
        <f t="shared" si="107"/>
        <v>353</v>
      </c>
      <c r="AB447" s="10">
        <f t="shared" si="119"/>
        <v>5.3613540631018762E-4</v>
      </c>
      <c r="AC447" s="10">
        <f t="shared" si="120"/>
        <v>1.2612742546586504E-3</v>
      </c>
      <c r="AD447" s="10">
        <f t="shared" si="121"/>
        <v>3.0640406714630645E-4</v>
      </c>
      <c r="AE447" s="10">
        <f t="shared" si="122"/>
        <v>2.741295512958413E-4</v>
      </c>
      <c r="AF447" s="10">
        <f t="shared" si="123"/>
        <v>2.9931641219832906E-4</v>
      </c>
      <c r="AG447" s="10">
        <f t="shared" si="124"/>
        <v>2.8051888756812804E-4</v>
      </c>
      <c r="AH447" s="10">
        <f t="shared" si="125"/>
        <v>2.4614970376990821E-4</v>
      </c>
      <c r="AI447" s="10">
        <f t="shared" si="126"/>
        <v>2.5868502305937693E-4</v>
      </c>
      <c r="AJ447" s="10">
        <f t="shared" si="127"/>
        <v>4.092235719325011E-4</v>
      </c>
      <c r="AK447" s="10">
        <f t="shared" si="128"/>
        <v>1.3681976214440904E-3</v>
      </c>
      <c r="AL447" s="10">
        <f t="shared" si="130"/>
        <v>5.380257045315937E-3</v>
      </c>
    </row>
    <row r="448" spans="1:38" x14ac:dyDescent="0.25">
      <c r="A448" s="5" t="s">
        <v>66</v>
      </c>
      <c r="B448" s="5">
        <v>2013</v>
      </c>
      <c r="C448" s="6" t="str">
        <f t="shared" si="105"/>
        <v>WV-2013</v>
      </c>
      <c r="D448" s="7">
        <v>1709774</v>
      </c>
      <c r="E448" s="7">
        <v>95425.62</v>
      </c>
      <c r="F448" s="7">
        <v>199015.80099999998</v>
      </c>
      <c r="G448" s="7">
        <v>219891.51899999994</v>
      </c>
      <c r="H448" s="7">
        <v>203896.48299999998</v>
      </c>
      <c r="I448" s="7">
        <v>217797.07099999997</v>
      </c>
      <c r="J448" s="7">
        <v>250752.90399999992</v>
      </c>
      <c r="K448" s="7">
        <v>246320.25200000001</v>
      </c>
      <c r="L448" s="7">
        <v>153376.33400000006</v>
      </c>
      <c r="M448" s="7">
        <v>88696.293000000005</v>
      </c>
      <c r="N448" s="7">
        <v>33622.367999999995</v>
      </c>
      <c r="O448" s="20">
        <f t="shared" si="106"/>
        <v>275694.99500000005</v>
      </c>
      <c r="P448" s="5">
        <v>944</v>
      </c>
      <c r="Q448" s="5">
        <v>120</v>
      </c>
      <c r="R448" s="5">
        <v>60</v>
      </c>
      <c r="S448" s="5">
        <v>60</v>
      </c>
      <c r="T448" s="5">
        <v>60</v>
      </c>
      <c r="U448" s="5">
        <v>60</v>
      </c>
      <c r="V448" s="5">
        <v>60</v>
      </c>
      <c r="W448" s="5">
        <v>60</v>
      </c>
      <c r="X448" s="5">
        <v>82</v>
      </c>
      <c r="Y448" s="5">
        <v>123</v>
      </c>
      <c r="Z448" s="5">
        <v>199</v>
      </c>
      <c r="AA448" s="31">
        <f t="shared" si="107"/>
        <v>404</v>
      </c>
      <c r="AB448" s="10">
        <f t="shared" si="119"/>
        <v>5.5211975383881147E-4</v>
      </c>
      <c r="AC448" s="10">
        <f t="shared" si="120"/>
        <v>1.2575239228207269E-3</v>
      </c>
      <c r="AD448" s="10">
        <f t="shared" si="121"/>
        <v>3.0148359928466184E-4</v>
      </c>
      <c r="AE448" s="10">
        <f t="shared" si="122"/>
        <v>2.7286181965026135E-4</v>
      </c>
      <c r="AF448" s="10">
        <f t="shared" si="123"/>
        <v>2.9426696879317926E-4</v>
      </c>
      <c r="AG448" s="10">
        <f t="shared" si="124"/>
        <v>2.7548579842930949E-4</v>
      </c>
      <c r="AH448" s="10">
        <f t="shared" si="125"/>
        <v>2.3927938238354368E-4</v>
      </c>
      <c r="AI448" s="10">
        <f t="shared" si="126"/>
        <v>2.4358533053140915E-4</v>
      </c>
      <c r="AJ448" s="10">
        <f t="shared" si="127"/>
        <v>5.3463267677267582E-4</v>
      </c>
      <c r="AK448" s="10">
        <f t="shared" si="128"/>
        <v>1.3867546865797423E-3</v>
      </c>
      <c r="AL448" s="10">
        <f t="shared" si="130"/>
        <v>5.918678898523746E-3</v>
      </c>
    </row>
    <row r="449" spans="1:38" x14ac:dyDescent="0.25">
      <c r="A449" s="5" t="s">
        <v>66</v>
      </c>
      <c r="B449" s="5">
        <v>2014</v>
      </c>
      <c r="C449" s="6" t="str">
        <f t="shared" si="105"/>
        <v>WV-2014</v>
      </c>
      <c r="D449" s="7">
        <v>1648123</v>
      </c>
      <c r="E449" s="7">
        <v>93094.790999999997</v>
      </c>
      <c r="F449" s="7">
        <v>190358.6749999999</v>
      </c>
      <c r="G449" s="7">
        <v>215006.30200000003</v>
      </c>
      <c r="H449" s="7">
        <v>196989.70799999996</v>
      </c>
      <c r="I449" s="7">
        <v>203944.19999999998</v>
      </c>
      <c r="J449" s="7">
        <v>230993.27900000001</v>
      </c>
      <c r="K449" s="7">
        <v>240086.11800000002</v>
      </c>
      <c r="L449" s="7">
        <v>155814.01199999999</v>
      </c>
      <c r="M449" s="7">
        <v>87244.389000000025</v>
      </c>
      <c r="N449" s="7">
        <v>34261.348000000005</v>
      </c>
      <c r="O449" s="20">
        <f t="shared" si="106"/>
        <v>277319.74900000001</v>
      </c>
      <c r="P449" s="5">
        <v>906</v>
      </c>
      <c r="Q449" s="5">
        <v>120</v>
      </c>
      <c r="R449" s="5">
        <v>60</v>
      </c>
      <c r="S449" s="5">
        <v>60</v>
      </c>
      <c r="T449" s="5">
        <v>60</v>
      </c>
      <c r="U449" s="5">
        <v>60</v>
      </c>
      <c r="V449" s="5">
        <v>60</v>
      </c>
      <c r="W449" s="5">
        <v>73</v>
      </c>
      <c r="X449" s="5">
        <v>77</v>
      </c>
      <c r="Y449" s="5">
        <v>92</v>
      </c>
      <c r="Z449" s="5">
        <v>184</v>
      </c>
      <c r="AA449" s="31">
        <f t="shared" si="107"/>
        <v>353</v>
      </c>
      <c r="AB449" s="10">
        <f t="shared" si="119"/>
        <v>5.4971625297383752E-4</v>
      </c>
      <c r="AC449" s="10">
        <f t="shared" si="120"/>
        <v>1.2890087480834454E-3</v>
      </c>
      <c r="AD449" s="10">
        <f t="shared" si="121"/>
        <v>3.1519446119279845E-4</v>
      </c>
      <c r="AE449" s="10">
        <f t="shared" si="122"/>
        <v>2.7906158769243887E-4</v>
      </c>
      <c r="AF449" s="10">
        <f t="shared" si="123"/>
        <v>3.0458444052315674E-4</v>
      </c>
      <c r="AG449" s="10">
        <f t="shared" si="124"/>
        <v>2.941981188972278E-4</v>
      </c>
      <c r="AH449" s="10">
        <f t="shared" si="125"/>
        <v>2.5974781716484486E-4</v>
      </c>
      <c r="AI449" s="10">
        <f t="shared" si="126"/>
        <v>3.0405756321154727E-4</v>
      </c>
      <c r="AJ449" s="10">
        <f t="shared" si="127"/>
        <v>4.941789189023642E-4</v>
      </c>
      <c r="AK449" s="10">
        <f t="shared" si="128"/>
        <v>1.0545090756495523E-3</v>
      </c>
      <c r="AL449" s="10">
        <f t="shared" si="130"/>
        <v>5.3704833796965595E-3</v>
      </c>
    </row>
    <row r="450" spans="1:38" x14ac:dyDescent="0.25">
      <c r="A450" s="5" t="s">
        <v>66</v>
      </c>
      <c r="B450" s="5">
        <v>2015</v>
      </c>
      <c r="C450" s="6" t="str">
        <f t="shared" si="105"/>
        <v>WV-2015</v>
      </c>
      <c r="D450" s="7">
        <v>1534068</v>
      </c>
      <c r="E450" s="7">
        <v>87532.506999999998</v>
      </c>
      <c r="F450" s="7">
        <v>179115.66399999999</v>
      </c>
      <c r="G450" s="7">
        <v>203530.35900000003</v>
      </c>
      <c r="H450" s="7">
        <v>185741.79200000002</v>
      </c>
      <c r="I450" s="7">
        <v>190753.64199999999</v>
      </c>
      <c r="J450" s="7">
        <v>211106.94200000004</v>
      </c>
      <c r="K450" s="7">
        <v>219004.64300000004</v>
      </c>
      <c r="L450" s="7">
        <v>146122.51799999995</v>
      </c>
      <c r="M450" s="7">
        <v>78942.368999999992</v>
      </c>
      <c r="N450" s="7">
        <v>32636.475000000002</v>
      </c>
      <c r="O450" s="20">
        <f t="shared" si="106"/>
        <v>257701.36199999994</v>
      </c>
      <c r="P450" s="5">
        <v>955</v>
      </c>
      <c r="Q450" s="5">
        <v>120</v>
      </c>
      <c r="R450" s="5">
        <v>60</v>
      </c>
      <c r="S450" s="5">
        <v>60</v>
      </c>
      <c r="T450" s="5">
        <v>60</v>
      </c>
      <c r="U450" s="5">
        <v>60</v>
      </c>
      <c r="V450" s="5">
        <v>60</v>
      </c>
      <c r="W450" s="5">
        <v>60</v>
      </c>
      <c r="X450" s="5">
        <v>85</v>
      </c>
      <c r="Y450" s="5">
        <v>118</v>
      </c>
      <c r="Z450" s="5">
        <v>212</v>
      </c>
      <c r="AA450" s="31">
        <f t="shared" si="107"/>
        <v>415</v>
      </c>
      <c r="AB450" s="10">
        <f t="shared" si="119"/>
        <v>6.2252781493388816E-4</v>
      </c>
      <c r="AC450" s="10">
        <f t="shared" si="120"/>
        <v>1.3709192631715667E-3</v>
      </c>
      <c r="AD450" s="10">
        <f t="shared" si="121"/>
        <v>3.3497907810005941E-4</v>
      </c>
      <c r="AE450" s="10">
        <f t="shared" si="122"/>
        <v>2.9479631586558542E-4</v>
      </c>
      <c r="AF450" s="10">
        <f t="shared" si="123"/>
        <v>3.230290789915497E-4</v>
      </c>
      <c r="AG450" s="10">
        <f t="shared" si="124"/>
        <v>3.1454183191951851E-4</v>
      </c>
      <c r="AH450" s="10">
        <f t="shared" si="125"/>
        <v>2.8421613913577501E-4</v>
      </c>
      <c r="AI450" s="10">
        <f t="shared" si="126"/>
        <v>2.7396679439348686E-4</v>
      </c>
      <c r="AJ450" s="10">
        <f t="shared" si="127"/>
        <v>5.8170363584892531E-4</v>
      </c>
      <c r="AK450" s="10">
        <f t="shared" si="128"/>
        <v>1.4947613239222656E-3</v>
      </c>
      <c r="AL450" s="10">
        <f t="shared" si="130"/>
        <v>6.4957995616867319E-3</v>
      </c>
    </row>
    <row r="451" spans="1:38" x14ac:dyDescent="0.25">
      <c r="A451" s="5" t="s">
        <v>66</v>
      </c>
      <c r="B451" s="5">
        <v>2016</v>
      </c>
      <c r="C451" s="6" t="str">
        <f t="shared" ref="C451:C461" si="131">(A451&amp;"-"&amp;B451)</f>
        <v>WV-2016</v>
      </c>
      <c r="D451" s="7">
        <v>1685760</v>
      </c>
      <c r="E451" s="7">
        <v>95271.116000000009</v>
      </c>
      <c r="F451" s="7">
        <v>197379.66200000004</v>
      </c>
      <c r="G451" s="7">
        <v>217308.40600000005</v>
      </c>
      <c r="H451" s="7">
        <v>203684.43800000002</v>
      </c>
      <c r="I451" s="7">
        <v>208815.12200000006</v>
      </c>
      <c r="J451" s="7">
        <v>229522.10499999995</v>
      </c>
      <c r="K451" s="7">
        <v>241397.17900000006</v>
      </c>
      <c r="L451" s="7">
        <v>170002.90899999999</v>
      </c>
      <c r="M451" s="7">
        <v>88260.272000000012</v>
      </c>
      <c r="N451" s="7">
        <v>33823.551999999989</v>
      </c>
      <c r="O451" s="20">
        <f t="shared" si="106"/>
        <v>292086.73299999995</v>
      </c>
      <c r="P451" s="5">
        <v>857</v>
      </c>
      <c r="Q451" s="5">
        <v>120</v>
      </c>
      <c r="R451" s="5">
        <v>60</v>
      </c>
      <c r="S451" s="5">
        <v>60</v>
      </c>
      <c r="T451" s="5">
        <v>60</v>
      </c>
      <c r="U451" s="5">
        <v>60</v>
      </c>
      <c r="V451" s="5">
        <v>60</v>
      </c>
      <c r="W451" s="5">
        <v>60</v>
      </c>
      <c r="X451" s="5">
        <v>68</v>
      </c>
      <c r="Y451" s="5">
        <v>91</v>
      </c>
      <c r="Z451" s="5">
        <v>158</v>
      </c>
      <c r="AA451" s="31">
        <f t="shared" si="107"/>
        <v>317</v>
      </c>
      <c r="AB451" s="10">
        <f t="shared" si="119"/>
        <v>5.083760440394837E-4</v>
      </c>
      <c r="AC451" s="10">
        <f t="shared" si="120"/>
        <v>1.2595632867363493E-3</v>
      </c>
      <c r="AD451" s="10">
        <f t="shared" si="121"/>
        <v>3.039826869295175E-4</v>
      </c>
      <c r="AE451" s="10">
        <f t="shared" si="122"/>
        <v>2.7610528789208453E-4</v>
      </c>
      <c r="AF451" s="10">
        <f t="shared" si="123"/>
        <v>2.9457331443259299E-4</v>
      </c>
      <c r="AG451" s="10">
        <f t="shared" si="124"/>
        <v>2.8733551203250494E-4</v>
      </c>
      <c r="AH451" s="10">
        <f t="shared" si="125"/>
        <v>2.6141272972378854E-4</v>
      </c>
      <c r="AI451" s="10">
        <f t="shared" si="126"/>
        <v>2.4855302886534554E-4</v>
      </c>
      <c r="AJ451" s="10">
        <f t="shared" si="127"/>
        <v>3.999931554112407E-4</v>
      </c>
      <c r="AK451" s="10">
        <f t="shared" si="128"/>
        <v>1.0310414633664395E-3</v>
      </c>
      <c r="AL451" s="10">
        <f t="shared" si="130"/>
        <v>4.6713012282092684E-3</v>
      </c>
    </row>
    <row r="452" spans="1:38" x14ac:dyDescent="0.25">
      <c r="A452" s="5" t="s">
        <v>66</v>
      </c>
      <c r="B452" s="5">
        <v>2017</v>
      </c>
      <c r="C452" s="6" t="str">
        <f t="shared" si="131"/>
        <v>WV-2017</v>
      </c>
      <c r="D452" s="7">
        <v>1555727</v>
      </c>
      <c r="E452" s="7">
        <v>85713</v>
      </c>
      <c r="F452" s="7">
        <v>182063</v>
      </c>
      <c r="G452" s="7">
        <v>198444</v>
      </c>
      <c r="H452" s="7">
        <v>186817</v>
      </c>
      <c r="I452" s="7">
        <v>187249</v>
      </c>
      <c r="J452" s="7">
        <v>207374</v>
      </c>
      <c r="K452" s="7">
        <v>225160</v>
      </c>
      <c r="L452" s="7">
        <v>164118</v>
      </c>
      <c r="M452" s="7">
        <v>85728</v>
      </c>
      <c r="N452" s="7">
        <v>33061</v>
      </c>
      <c r="O452" s="20">
        <f t="shared" ref="O452:O461" si="132">SUM(L452:N452)</f>
        <v>282907</v>
      </c>
      <c r="P452" s="5">
        <v>914</v>
      </c>
      <c r="Q452" s="5">
        <v>120</v>
      </c>
      <c r="R452" s="5">
        <v>60</v>
      </c>
      <c r="S452" s="5">
        <v>60</v>
      </c>
      <c r="T452" s="5">
        <v>60</v>
      </c>
      <c r="U452" s="5">
        <v>60</v>
      </c>
      <c r="V452" s="5">
        <v>60</v>
      </c>
      <c r="W452" s="5">
        <v>60</v>
      </c>
      <c r="X452" s="5">
        <v>78</v>
      </c>
      <c r="Y452" s="5">
        <v>126</v>
      </c>
      <c r="Z452" s="5">
        <v>170</v>
      </c>
      <c r="AA452" s="31">
        <f t="shared" ref="AA452:AA461" si="133">SUM(X452:Z452)</f>
        <v>374</v>
      </c>
      <c r="AB452" s="10">
        <f t="shared" si="119"/>
        <v>5.8750667694267694E-4</v>
      </c>
      <c r="AC452" s="10">
        <f t="shared" si="120"/>
        <v>1.4000210003150047E-3</v>
      </c>
      <c r="AD452" s="10">
        <f t="shared" si="121"/>
        <v>3.2955625250600065E-4</v>
      </c>
      <c r="AE452" s="10">
        <f t="shared" si="122"/>
        <v>3.0235230090100987E-4</v>
      </c>
      <c r="AF452" s="10">
        <f t="shared" si="123"/>
        <v>3.2116991494350085E-4</v>
      </c>
      <c r="AG452" s="10">
        <f t="shared" si="124"/>
        <v>3.2042894755112176E-4</v>
      </c>
      <c r="AH452" s="10">
        <f t="shared" si="125"/>
        <v>2.8933231745541872E-4</v>
      </c>
      <c r="AI452" s="10">
        <f t="shared" si="126"/>
        <v>2.6647717178895008E-4</v>
      </c>
      <c r="AJ452" s="10">
        <f t="shared" si="127"/>
        <v>4.7526779512302122E-4</v>
      </c>
      <c r="AK452" s="10">
        <f t="shared" si="128"/>
        <v>1.4697648376259798E-3</v>
      </c>
      <c r="AL452" s="10">
        <f t="shared" si="130"/>
        <v>5.1420102235262095E-3</v>
      </c>
    </row>
    <row r="453" spans="1:38" x14ac:dyDescent="0.25">
      <c r="A453" s="5" t="s">
        <v>67</v>
      </c>
      <c r="B453" s="5">
        <v>2009</v>
      </c>
      <c r="C453" s="6" t="str">
        <f t="shared" si="131"/>
        <v>WY-2009</v>
      </c>
      <c r="D453" s="7">
        <v>519426</v>
      </c>
      <c r="E453" s="7">
        <v>35722.439000000006</v>
      </c>
      <c r="F453" s="7">
        <v>67029.884000000005</v>
      </c>
      <c r="G453" s="7">
        <v>80415.207000000009</v>
      </c>
      <c r="H453" s="7">
        <v>67060.034</v>
      </c>
      <c r="I453" s="7">
        <v>64126.428</v>
      </c>
      <c r="J453" s="7">
        <v>81240.143999999986</v>
      </c>
      <c r="K453" s="7">
        <v>61507.877999999997</v>
      </c>
      <c r="L453" s="7">
        <v>33323.114999999998</v>
      </c>
      <c r="M453" s="7">
        <v>21280.575999999997</v>
      </c>
      <c r="N453" s="7">
        <v>7882.1490000000003</v>
      </c>
      <c r="O453" s="20">
        <f t="shared" si="132"/>
        <v>62485.839999999989</v>
      </c>
      <c r="P453" s="5">
        <v>725</v>
      </c>
      <c r="Q453" s="5">
        <v>120</v>
      </c>
      <c r="R453" s="5">
        <v>60</v>
      </c>
      <c r="S453" s="5">
        <v>60</v>
      </c>
      <c r="T453" s="5">
        <v>60</v>
      </c>
      <c r="U453" s="5">
        <v>60</v>
      </c>
      <c r="V453" s="5">
        <v>60</v>
      </c>
      <c r="W453" s="5">
        <v>60</v>
      </c>
      <c r="X453" s="5">
        <v>60</v>
      </c>
      <c r="Y453" s="5">
        <v>60</v>
      </c>
      <c r="Z453" s="5">
        <v>65</v>
      </c>
      <c r="AA453" s="31">
        <f t="shared" si="133"/>
        <v>185</v>
      </c>
      <c r="AB453" s="10">
        <f t="shared" si="119"/>
        <v>1.3957714862174785E-3</v>
      </c>
      <c r="AC453" s="10">
        <f t="shared" si="120"/>
        <v>3.3592331139539488E-3</v>
      </c>
      <c r="AD453" s="10">
        <f t="shared" si="121"/>
        <v>8.9512313642076417E-4</v>
      </c>
      <c r="AE453" s="10">
        <f t="shared" si="122"/>
        <v>7.4612753281851269E-4</v>
      </c>
      <c r="AF453" s="10">
        <f t="shared" si="123"/>
        <v>8.9472069161193688E-4</v>
      </c>
      <c r="AG453" s="10">
        <f t="shared" si="124"/>
        <v>9.3565167858718093E-4</v>
      </c>
      <c r="AH453" s="10">
        <f t="shared" si="125"/>
        <v>7.3855112812207734E-4</v>
      </c>
      <c r="AI453" s="10">
        <f t="shared" si="126"/>
        <v>9.7548479887405652E-4</v>
      </c>
      <c r="AJ453" s="10">
        <f t="shared" si="127"/>
        <v>1.8005519592030938E-3</v>
      </c>
      <c r="AK453" s="10">
        <f t="shared" si="128"/>
        <v>2.8194725556300736E-3</v>
      </c>
      <c r="AL453" s="10">
        <f t="shared" si="130"/>
        <v>8.2464820190534336E-3</v>
      </c>
    </row>
    <row r="454" spans="1:38" x14ac:dyDescent="0.25">
      <c r="A454" s="5" t="s">
        <v>67</v>
      </c>
      <c r="B454" s="5">
        <v>2010</v>
      </c>
      <c r="C454" s="6" t="str">
        <f t="shared" si="131"/>
        <v>WY-2010</v>
      </c>
      <c r="D454" s="7">
        <v>537671</v>
      </c>
      <c r="E454" s="7">
        <v>35656.452000000005</v>
      </c>
      <c r="F454" s="7">
        <v>68534.260999999984</v>
      </c>
      <c r="G454" s="7">
        <v>80411.418999999994</v>
      </c>
      <c r="H454" s="7">
        <v>68406.895999999993</v>
      </c>
      <c r="I454" s="7">
        <v>65195.686000000002</v>
      </c>
      <c r="J454" s="7">
        <v>82623.87</v>
      </c>
      <c r="K454" s="7">
        <v>67551.90800000001</v>
      </c>
      <c r="L454" s="7">
        <v>37679.228999999992</v>
      </c>
      <c r="M454" s="7">
        <v>22678.042999999998</v>
      </c>
      <c r="N454" s="7">
        <v>8804.6000000000022</v>
      </c>
      <c r="O454" s="20">
        <f t="shared" si="132"/>
        <v>69161.871999999988</v>
      </c>
      <c r="P454" s="5">
        <v>725</v>
      </c>
      <c r="Q454" s="5">
        <v>120</v>
      </c>
      <c r="R454" s="5">
        <v>60</v>
      </c>
      <c r="S454" s="5">
        <v>60</v>
      </c>
      <c r="T454" s="5">
        <v>60</v>
      </c>
      <c r="U454" s="5">
        <v>60</v>
      </c>
      <c r="V454" s="5">
        <v>60</v>
      </c>
      <c r="W454" s="5">
        <v>60</v>
      </c>
      <c r="X454" s="5">
        <v>60</v>
      </c>
      <c r="Y454" s="5">
        <v>60</v>
      </c>
      <c r="Z454" s="5">
        <v>65</v>
      </c>
      <c r="AA454" s="31">
        <f t="shared" si="133"/>
        <v>185</v>
      </c>
      <c r="AB454" s="10">
        <f t="shared" si="119"/>
        <v>1.3484082273360475E-3</v>
      </c>
      <c r="AC454" s="10">
        <f t="shared" si="120"/>
        <v>3.3654498209748965E-3</v>
      </c>
      <c r="AD454" s="10">
        <f t="shared" si="121"/>
        <v>8.7547453090652014E-4</v>
      </c>
      <c r="AE454" s="10">
        <f t="shared" si="122"/>
        <v>7.4616268119830098E-4</v>
      </c>
      <c r="AF454" s="10">
        <f t="shared" si="123"/>
        <v>8.7710455390345454E-4</v>
      </c>
      <c r="AG454" s="10">
        <f t="shared" si="124"/>
        <v>9.2030629143161405E-4</v>
      </c>
      <c r="AH454" s="10">
        <f t="shared" si="125"/>
        <v>7.2618239741130506E-4</v>
      </c>
      <c r="AI454" s="10">
        <f t="shared" si="126"/>
        <v>8.8820585200939097E-4</v>
      </c>
      <c r="AJ454" s="10">
        <f t="shared" si="127"/>
        <v>1.5923892710225046E-3</v>
      </c>
      <c r="AK454" s="10">
        <f t="shared" si="128"/>
        <v>2.6457309389527131E-3</v>
      </c>
      <c r="AL454" s="10">
        <f t="shared" si="130"/>
        <v>7.3825045998682486E-3</v>
      </c>
    </row>
    <row r="455" spans="1:38" x14ac:dyDescent="0.25">
      <c r="A455" s="5" t="s">
        <v>67</v>
      </c>
      <c r="B455" s="5">
        <v>2011</v>
      </c>
      <c r="C455" s="6" t="str">
        <f t="shared" si="131"/>
        <v>WY-2011</v>
      </c>
      <c r="D455" s="7">
        <v>530679</v>
      </c>
      <c r="E455" s="7">
        <v>38826.058999999994</v>
      </c>
      <c r="F455" s="7">
        <v>72225.653000000006</v>
      </c>
      <c r="G455" s="7">
        <v>77785.752000000008</v>
      </c>
      <c r="H455" s="7">
        <v>70992.251999999993</v>
      </c>
      <c r="I455" s="7">
        <v>63307.262000000002</v>
      </c>
      <c r="J455" s="7">
        <v>78134.71100000001</v>
      </c>
      <c r="K455" s="7">
        <v>65900.815999999992</v>
      </c>
      <c r="L455" s="7">
        <v>35775.474000000002</v>
      </c>
      <c r="M455" s="7">
        <v>20393.716</v>
      </c>
      <c r="N455" s="7">
        <v>7791.6599999999989</v>
      </c>
      <c r="O455" s="20">
        <f t="shared" si="132"/>
        <v>63960.85</v>
      </c>
      <c r="P455" s="5">
        <v>732</v>
      </c>
      <c r="Q455" s="5">
        <v>120</v>
      </c>
      <c r="R455" s="5">
        <v>60</v>
      </c>
      <c r="S455" s="5">
        <v>60</v>
      </c>
      <c r="T455" s="5">
        <v>60</v>
      </c>
      <c r="U455" s="5">
        <v>60</v>
      </c>
      <c r="V455" s="5">
        <v>60</v>
      </c>
      <c r="W455" s="5">
        <v>60</v>
      </c>
      <c r="X455" s="5">
        <v>60</v>
      </c>
      <c r="Y455" s="5">
        <v>60</v>
      </c>
      <c r="Z455" s="5">
        <v>72</v>
      </c>
      <c r="AA455" s="31">
        <f t="shared" si="133"/>
        <v>192</v>
      </c>
      <c r="AB455" s="10">
        <f t="shared" si="119"/>
        <v>1.379364926820168E-3</v>
      </c>
      <c r="AC455" s="10">
        <f t="shared" si="120"/>
        <v>3.0907077125700557E-3</v>
      </c>
      <c r="AD455" s="10">
        <f t="shared" si="121"/>
        <v>8.3072976854913307E-4</v>
      </c>
      <c r="AE455" s="10">
        <f t="shared" si="122"/>
        <v>7.7134948827132241E-4</v>
      </c>
      <c r="AF455" s="10">
        <f t="shared" si="123"/>
        <v>8.4516265239761661E-4</v>
      </c>
      <c r="AG455" s="10">
        <f t="shared" si="124"/>
        <v>9.47758568361399E-4</v>
      </c>
      <c r="AH455" s="10">
        <f t="shared" si="125"/>
        <v>7.6790454885025422E-4</v>
      </c>
      <c r="AI455" s="10">
        <f t="shared" si="126"/>
        <v>9.1045913604468883E-4</v>
      </c>
      <c r="AJ455" s="10">
        <f t="shared" si="127"/>
        <v>1.6771266259113715E-3</v>
      </c>
      <c r="AK455" s="10">
        <f t="shared" si="128"/>
        <v>2.942082747450244E-3</v>
      </c>
      <c r="AL455" s="10">
        <f t="shared" si="130"/>
        <v>9.2406496176681233E-3</v>
      </c>
    </row>
    <row r="456" spans="1:38" x14ac:dyDescent="0.25">
      <c r="A456" s="5" t="s">
        <v>67</v>
      </c>
      <c r="B456" s="5">
        <v>2012</v>
      </c>
      <c r="C456" s="6" t="str">
        <f t="shared" si="131"/>
        <v>WY-2012</v>
      </c>
      <c r="D456" s="7">
        <v>560013</v>
      </c>
      <c r="E456" s="7">
        <v>38454.360000000008</v>
      </c>
      <c r="F456" s="7">
        <v>73894.048999999999</v>
      </c>
      <c r="G456" s="7">
        <v>79268.708000000013</v>
      </c>
      <c r="H456" s="7">
        <v>76961.332999999984</v>
      </c>
      <c r="I456" s="7">
        <v>68846.61099999999</v>
      </c>
      <c r="J456" s="7">
        <v>82175.246000000014</v>
      </c>
      <c r="K456" s="7">
        <v>71092.407000000007</v>
      </c>
      <c r="L456" s="7">
        <v>38537.858999999997</v>
      </c>
      <c r="M456" s="7">
        <v>21766.835999999999</v>
      </c>
      <c r="N456" s="7">
        <v>8578.1820000000007</v>
      </c>
      <c r="O456" s="20">
        <f t="shared" si="132"/>
        <v>68882.876999999993</v>
      </c>
      <c r="P456" s="5">
        <v>720</v>
      </c>
      <c r="Q456" s="5">
        <v>120</v>
      </c>
      <c r="R456" s="5">
        <v>60</v>
      </c>
      <c r="S456" s="5">
        <v>60</v>
      </c>
      <c r="T456" s="5">
        <v>60</v>
      </c>
      <c r="U456" s="5">
        <v>60</v>
      </c>
      <c r="V456" s="5">
        <v>60</v>
      </c>
      <c r="W456" s="5">
        <v>60</v>
      </c>
      <c r="X456" s="5">
        <v>60</v>
      </c>
      <c r="Y456" s="5">
        <v>60</v>
      </c>
      <c r="Z456" s="5">
        <v>60</v>
      </c>
      <c r="AA456" s="31">
        <f t="shared" si="133"/>
        <v>180</v>
      </c>
      <c r="AB456" s="10">
        <f t="shared" ref="AB456:AB461" si="134">(P456/D456)</f>
        <v>1.2856844394683695E-3</v>
      </c>
      <c r="AC456" s="10">
        <f t="shared" ref="AC456:AC461" si="135">(Q456/E456)</f>
        <v>3.1205824255038954E-3</v>
      </c>
      <c r="AD456" s="10">
        <f t="shared" ref="AD456:AD461" si="136">(R456/F456)</f>
        <v>8.1197337014243191E-4</v>
      </c>
      <c r="AE456" s="10">
        <f t="shared" ref="AE456:AE461" si="137">(S456/G456)</f>
        <v>7.5691911113273083E-4</v>
      </c>
      <c r="AF456" s="10">
        <f t="shared" ref="AF456:AF461" si="138">(T456/H456)</f>
        <v>7.7961227620628674E-4</v>
      </c>
      <c r="AG456" s="10">
        <f t="shared" ref="AG456:AG461" si="139">(U456/I456)</f>
        <v>8.7150259291630212E-4</v>
      </c>
      <c r="AH456" s="10">
        <f t="shared" ref="AH456:AH461" si="140">(V456/J456)</f>
        <v>7.3014688632632742E-4</v>
      </c>
      <c r="AI456" s="10">
        <f t="shared" ref="AI456:AI461" si="141">(W456/K456)</f>
        <v>8.4397198705060011E-4</v>
      </c>
      <c r="AJ456" s="10">
        <f t="shared" ref="AJ456:AJ461" si="142">(X456/L456)</f>
        <v>1.5569105694221365E-3</v>
      </c>
      <c r="AK456" s="10">
        <f t="shared" ref="AK456:AK461" si="143">(Y456/M456)</f>
        <v>2.7564869786311616E-3</v>
      </c>
      <c r="AL456" s="10">
        <f t="shared" si="130"/>
        <v>6.9944890420837414E-3</v>
      </c>
    </row>
    <row r="457" spans="1:38" x14ac:dyDescent="0.25">
      <c r="A457" s="5" t="s">
        <v>67</v>
      </c>
      <c r="B457" s="5">
        <v>2013</v>
      </c>
      <c r="C457" s="6" t="str">
        <f t="shared" si="131"/>
        <v>WY-2013</v>
      </c>
      <c r="D457" s="7">
        <v>498694</v>
      </c>
      <c r="E457" s="7">
        <v>34096.671999999999</v>
      </c>
      <c r="F457" s="7">
        <v>65882.247999999992</v>
      </c>
      <c r="G457" s="7">
        <v>70778.94200000001</v>
      </c>
      <c r="H457" s="7">
        <v>68628.370999999985</v>
      </c>
      <c r="I457" s="7">
        <v>59628.420000000006</v>
      </c>
      <c r="J457" s="7">
        <v>69991.216</v>
      </c>
      <c r="K457" s="7">
        <v>66500.143000000011</v>
      </c>
      <c r="L457" s="7">
        <v>36226.008999999991</v>
      </c>
      <c r="M457" s="7">
        <v>19807.528000000002</v>
      </c>
      <c r="N457" s="7">
        <v>7621.5540000000001</v>
      </c>
      <c r="O457" s="20">
        <f t="shared" si="132"/>
        <v>63655.091</v>
      </c>
      <c r="P457" s="5">
        <v>727</v>
      </c>
      <c r="Q457" s="5">
        <v>120</v>
      </c>
      <c r="R457" s="5">
        <v>60</v>
      </c>
      <c r="S457" s="5">
        <v>60</v>
      </c>
      <c r="T457" s="5">
        <v>60</v>
      </c>
      <c r="U457" s="5">
        <v>60</v>
      </c>
      <c r="V457" s="5">
        <v>60</v>
      </c>
      <c r="W457" s="5">
        <v>60</v>
      </c>
      <c r="X457" s="5">
        <v>60</v>
      </c>
      <c r="Y457" s="5">
        <v>60</v>
      </c>
      <c r="Z457" s="5">
        <v>67</v>
      </c>
      <c r="AA457" s="31">
        <f t="shared" si="133"/>
        <v>187</v>
      </c>
      <c r="AB457" s="10">
        <f t="shared" si="134"/>
        <v>1.4578077939578179E-3</v>
      </c>
      <c r="AC457" s="10">
        <f t="shared" si="135"/>
        <v>3.5194050609983285E-3</v>
      </c>
      <c r="AD457" s="10">
        <f t="shared" si="136"/>
        <v>9.1071573635435161E-4</v>
      </c>
      <c r="AE457" s="10">
        <f t="shared" si="137"/>
        <v>8.4770976090600496E-4</v>
      </c>
      <c r="AF457" s="10">
        <f t="shared" si="138"/>
        <v>8.7427399376855406E-4</v>
      </c>
      <c r="AG457" s="10">
        <f t="shared" si="139"/>
        <v>1.0062315922508092E-3</v>
      </c>
      <c r="AH457" s="10">
        <f t="shared" si="140"/>
        <v>8.5725042982536556E-4</v>
      </c>
      <c r="AI457" s="10">
        <f t="shared" si="141"/>
        <v>9.022536989130984E-4</v>
      </c>
      <c r="AJ457" s="10">
        <f t="shared" si="142"/>
        <v>1.656268566598104E-3</v>
      </c>
      <c r="AK457" s="10">
        <f t="shared" si="143"/>
        <v>3.0291513408437437E-3</v>
      </c>
      <c r="AL457" s="10">
        <f t="shared" si="130"/>
        <v>8.7908581373299984E-3</v>
      </c>
    </row>
    <row r="458" spans="1:38" x14ac:dyDescent="0.25">
      <c r="A458" s="5" t="s">
        <v>67</v>
      </c>
      <c r="B458" s="5">
        <v>2014</v>
      </c>
      <c r="C458" s="6" t="str">
        <f t="shared" si="131"/>
        <v>WY-2014</v>
      </c>
      <c r="D458" s="7">
        <v>541702</v>
      </c>
      <c r="E458" s="7">
        <v>35911.311000000002</v>
      </c>
      <c r="F458" s="7">
        <v>70763.042000000016</v>
      </c>
      <c r="G458" s="7">
        <v>77056.660999999993</v>
      </c>
      <c r="H458" s="7">
        <v>78026.312999999995</v>
      </c>
      <c r="I458" s="7">
        <v>65628.247000000003</v>
      </c>
      <c r="J458" s="7">
        <v>72773.612999999983</v>
      </c>
      <c r="K458" s="7">
        <v>71566.815000000017</v>
      </c>
      <c r="L458" s="7">
        <v>40325.80599999999</v>
      </c>
      <c r="M458" s="7">
        <v>21279.026000000002</v>
      </c>
      <c r="N458" s="7">
        <v>8257.5889999999999</v>
      </c>
      <c r="O458" s="20">
        <f t="shared" si="132"/>
        <v>69862.421000000002</v>
      </c>
      <c r="P458" s="5">
        <v>720</v>
      </c>
      <c r="Q458" s="5">
        <v>120</v>
      </c>
      <c r="R458" s="5">
        <v>60</v>
      </c>
      <c r="S458" s="5">
        <v>60</v>
      </c>
      <c r="T458" s="5">
        <v>60</v>
      </c>
      <c r="U458" s="5">
        <v>60</v>
      </c>
      <c r="V458" s="5">
        <v>60</v>
      </c>
      <c r="W458" s="5">
        <v>60</v>
      </c>
      <c r="X458" s="5">
        <v>60</v>
      </c>
      <c r="Y458" s="5">
        <v>60</v>
      </c>
      <c r="Z458" s="5">
        <v>60</v>
      </c>
      <c r="AA458" s="31">
        <f t="shared" si="133"/>
        <v>180</v>
      </c>
      <c r="AB458" s="10">
        <f t="shared" si="134"/>
        <v>1.329144068140786E-3</v>
      </c>
      <c r="AC458" s="10">
        <f t="shared" si="135"/>
        <v>3.3415655585506193E-3</v>
      </c>
      <c r="AD458" s="10">
        <f t="shared" si="136"/>
        <v>8.4790023583214511E-4</v>
      </c>
      <c r="AE458" s="10">
        <f t="shared" si="137"/>
        <v>7.7864780567120612E-4</v>
      </c>
      <c r="AF458" s="10">
        <f t="shared" si="138"/>
        <v>7.6897135970015662E-4</v>
      </c>
      <c r="AG458" s="10">
        <f t="shared" si="139"/>
        <v>9.1424047940820354E-4</v>
      </c>
      <c r="AH458" s="10">
        <f t="shared" si="140"/>
        <v>8.2447466226529128E-4</v>
      </c>
      <c r="AI458" s="10">
        <f t="shared" si="141"/>
        <v>8.3837739600399973E-4</v>
      </c>
      <c r="AJ458" s="10">
        <f t="shared" si="142"/>
        <v>1.4878809861853725E-3</v>
      </c>
      <c r="AK458" s="10">
        <f t="shared" si="143"/>
        <v>2.8196779307473941E-3</v>
      </c>
      <c r="AL458" s="10">
        <f t="shared" si="130"/>
        <v>7.2660433935377508E-3</v>
      </c>
    </row>
    <row r="459" spans="1:38" x14ac:dyDescent="0.25">
      <c r="A459" s="5" t="s">
        <v>67</v>
      </c>
      <c r="B459" s="5">
        <v>2015</v>
      </c>
      <c r="C459" s="6" t="str">
        <f t="shared" si="131"/>
        <v>WY-2015</v>
      </c>
      <c r="D459" s="7">
        <v>510198</v>
      </c>
      <c r="E459" s="7">
        <v>32801.687000000005</v>
      </c>
      <c r="F459" s="7">
        <v>66994.024000000005</v>
      </c>
      <c r="G459" s="7">
        <v>72571.356999999989</v>
      </c>
      <c r="H459" s="7">
        <v>68412.987000000008</v>
      </c>
      <c r="I459" s="7">
        <v>59987.608000000007</v>
      </c>
      <c r="J459" s="7">
        <v>66932.83199999998</v>
      </c>
      <c r="K459" s="7">
        <v>70780.774999999994</v>
      </c>
      <c r="L459" s="7">
        <v>41818.155999999995</v>
      </c>
      <c r="M459" s="7">
        <v>21471.459000000003</v>
      </c>
      <c r="N459" s="7">
        <v>8752.6949999999997</v>
      </c>
      <c r="O459" s="20">
        <f t="shared" si="132"/>
        <v>72042.31</v>
      </c>
      <c r="P459" s="5">
        <v>720</v>
      </c>
      <c r="Q459" s="5">
        <v>120</v>
      </c>
      <c r="R459" s="5">
        <v>60</v>
      </c>
      <c r="S459" s="5">
        <v>60</v>
      </c>
      <c r="T459" s="5">
        <v>60</v>
      </c>
      <c r="U459" s="5">
        <v>60</v>
      </c>
      <c r="V459" s="5">
        <v>60</v>
      </c>
      <c r="W459" s="5">
        <v>60</v>
      </c>
      <c r="X459" s="5">
        <v>60</v>
      </c>
      <c r="Y459" s="5">
        <v>60</v>
      </c>
      <c r="Z459" s="5">
        <v>60</v>
      </c>
      <c r="AA459" s="31">
        <f t="shared" si="133"/>
        <v>180</v>
      </c>
      <c r="AB459" s="10">
        <f t="shared" si="134"/>
        <v>1.4112168217045146E-3</v>
      </c>
      <c r="AC459" s="10">
        <f t="shared" si="135"/>
        <v>3.658348425798953E-3</v>
      </c>
      <c r="AD459" s="10">
        <f t="shared" si="136"/>
        <v>8.9560227043534502E-4</v>
      </c>
      <c r="AE459" s="10">
        <f t="shared" si="137"/>
        <v>8.2677246892324207E-4</v>
      </c>
      <c r="AF459" s="10">
        <f t="shared" si="138"/>
        <v>8.7702646282642198E-4</v>
      </c>
      <c r="AG459" s="10">
        <f t="shared" si="139"/>
        <v>1.0002065759981626E-3</v>
      </c>
      <c r="AH459" s="10">
        <f t="shared" si="140"/>
        <v>8.9642105685891222E-4</v>
      </c>
      <c r="AI459" s="10">
        <f t="shared" si="141"/>
        <v>8.4768780788286094E-4</v>
      </c>
      <c r="AJ459" s="10">
        <f t="shared" si="142"/>
        <v>1.4347834945185054E-3</v>
      </c>
      <c r="AK459" s="10">
        <f t="shared" si="143"/>
        <v>2.7944072175067375E-3</v>
      </c>
      <c r="AL459" s="10">
        <f t="shared" si="130"/>
        <v>6.8550315074385661E-3</v>
      </c>
    </row>
    <row r="460" spans="1:38" x14ac:dyDescent="0.25">
      <c r="A460" s="5" t="s">
        <v>67</v>
      </c>
      <c r="B460" s="5">
        <v>2016</v>
      </c>
      <c r="C460" s="6" t="str">
        <f t="shared" si="131"/>
        <v>WY-2016</v>
      </c>
      <c r="D460" s="7">
        <v>490148</v>
      </c>
      <c r="E460" s="7">
        <v>32210.192999999999</v>
      </c>
      <c r="F460" s="7">
        <v>67026.941999999995</v>
      </c>
      <c r="G460" s="7">
        <v>65014.995999999999</v>
      </c>
      <c r="H460" s="7">
        <v>65874.232000000004</v>
      </c>
      <c r="I460" s="7">
        <v>59140.994999999995</v>
      </c>
      <c r="J460" s="7">
        <v>62570.478999999999</v>
      </c>
      <c r="K460" s="7">
        <v>67318.626999999993</v>
      </c>
      <c r="L460" s="7">
        <v>41483.021999999997</v>
      </c>
      <c r="M460" s="7">
        <v>21250.66</v>
      </c>
      <c r="N460" s="7">
        <v>8469.7879999999986</v>
      </c>
      <c r="O460" s="20">
        <f t="shared" si="132"/>
        <v>71203.47</v>
      </c>
      <c r="P460" s="5">
        <v>720</v>
      </c>
      <c r="Q460" s="5">
        <v>120</v>
      </c>
      <c r="R460" s="5">
        <v>60</v>
      </c>
      <c r="S460" s="5">
        <v>60</v>
      </c>
      <c r="T460" s="5">
        <v>60</v>
      </c>
      <c r="U460" s="5">
        <v>60</v>
      </c>
      <c r="V460" s="5">
        <v>60</v>
      </c>
      <c r="W460" s="5">
        <v>60</v>
      </c>
      <c r="X460" s="5">
        <v>60</v>
      </c>
      <c r="Y460" s="5">
        <v>60</v>
      </c>
      <c r="Z460" s="5">
        <v>60</v>
      </c>
      <c r="AA460" s="31">
        <f t="shared" si="133"/>
        <v>180</v>
      </c>
      <c r="AB460" s="10">
        <f t="shared" si="134"/>
        <v>1.4689440740347814E-3</v>
      </c>
      <c r="AC460" s="10">
        <f t="shared" si="135"/>
        <v>3.725528747996015E-3</v>
      </c>
      <c r="AD460" s="10">
        <f t="shared" si="136"/>
        <v>8.9516242587943222E-4</v>
      </c>
      <c r="AE460" s="10">
        <f t="shared" si="137"/>
        <v>9.2286401125057363E-4</v>
      </c>
      <c r="AF460" s="10">
        <f t="shared" si="138"/>
        <v>9.1082655809937942E-4</v>
      </c>
      <c r="AG460" s="10">
        <f t="shared" si="139"/>
        <v>1.01452469644787E-3</v>
      </c>
      <c r="AH460" s="10">
        <f t="shared" si="140"/>
        <v>9.5891866194599531E-4</v>
      </c>
      <c r="AI460" s="10">
        <f t="shared" si="141"/>
        <v>8.9128377499440099E-4</v>
      </c>
      <c r="AJ460" s="10">
        <f t="shared" si="142"/>
        <v>1.4463748566823315E-3</v>
      </c>
      <c r="AK460" s="10">
        <f t="shared" si="143"/>
        <v>2.8234417189866102E-3</v>
      </c>
      <c r="AL460" s="10">
        <f t="shared" si="130"/>
        <v>7.0840025747988039E-3</v>
      </c>
    </row>
    <row r="461" spans="1:38" x14ac:dyDescent="0.25">
      <c r="A461" s="5" t="s">
        <v>67</v>
      </c>
      <c r="B461" s="5">
        <v>2017</v>
      </c>
      <c r="C461" s="6" t="str">
        <f t="shared" si="131"/>
        <v>WY-2017</v>
      </c>
      <c r="D461" s="7">
        <v>541693</v>
      </c>
      <c r="E461" s="7">
        <v>34227</v>
      </c>
      <c r="F461" s="7">
        <v>72247</v>
      </c>
      <c r="G461" s="7">
        <v>75543</v>
      </c>
      <c r="H461" s="7">
        <v>76586</v>
      </c>
      <c r="I461" s="7">
        <v>65717</v>
      </c>
      <c r="J461" s="7">
        <v>66377</v>
      </c>
      <c r="K461" s="7">
        <v>74600</v>
      </c>
      <c r="L461" s="7">
        <v>45551</v>
      </c>
      <c r="M461" s="7">
        <v>21917</v>
      </c>
      <c r="N461" s="7">
        <v>8928</v>
      </c>
      <c r="O461" s="20">
        <f t="shared" si="132"/>
        <v>76396</v>
      </c>
      <c r="P461" s="5">
        <v>732</v>
      </c>
      <c r="Q461" s="5">
        <v>120</v>
      </c>
      <c r="R461" s="5">
        <v>60</v>
      </c>
      <c r="S461" s="5">
        <v>60</v>
      </c>
      <c r="T461" s="5">
        <v>60</v>
      </c>
      <c r="U461" s="5">
        <v>60</v>
      </c>
      <c r="V461" s="5">
        <v>60</v>
      </c>
      <c r="W461" s="5">
        <v>60</v>
      </c>
      <c r="X461" s="5">
        <v>60</v>
      </c>
      <c r="Y461" s="5">
        <v>60</v>
      </c>
      <c r="Z461" s="5">
        <v>72</v>
      </c>
      <c r="AA461" s="31">
        <f t="shared" si="133"/>
        <v>192</v>
      </c>
      <c r="AB461" s="10">
        <f t="shared" si="134"/>
        <v>1.3513189204955574E-3</v>
      </c>
      <c r="AC461" s="10">
        <f t="shared" si="135"/>
        <v>3.5060040319046365E-3</v>
      </c>
      <c r="AD461" s="10">
        <f t="shared" si="136"/>
        <v>8.3048431076722905E-4</v>
      </c>
      <c r="AE461" s="10">
        <f t="shared" si="137"/>
        <v>7.9424963265954489E-4</v>
      </c>
      <c r="AF461" s="10">
        <f t="shared" si="138"/>
        <v>7.8343300342099075E-4</v>
      </c>
      <c r="AG461" s="10">
        <f t="shared" si="139"/>
        <v>9.1300576715309587E-4</v>
      </c>
      <c r="AH461" s="10">
        <f t="shared" si="140"/>
        <v>9.0392756527110294E-4</v>
      </c>
      <c r="AI461" s="10">
        <f t="shared" si="141"/>
        <v>8.042895442359249E-4</v>
      </c>
      <c r="AJ461" s="10">
        <f t="shared" si="142"/>
        <v>1.3172048912208293E-3</v>
      </c>
      <c r="AK461" s="10">
        <f t="shared" si="143"/>
        <v>2.7376009490349957E-3</v>
      </c>
      <c r="AL461" s="10">
        <f t="shared" si="130"/>
        <v>8.0645161290322578E-3</v>
      </c>
    </row>
  </sheetData>
  <mergeCells count="3">
    <mergeCell ref="AB1:AL1"/>
    <mergeCell ref="A1:O1"/>
    <mergeCell ref="P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89B3-7CD5-47F7-B139-12DF164128CD}">
  <dimension ref="A1:F28"/>
  <sheetViews>
    <sheetView tabSelected="1" workbookViewId="0">
      <selection activeCell="E27" sqref="E27"/>
    </sheetView>
  </sheetViews>
  <sheetFormatPr defaultRowHeight="15" x14ac:dyDescent="0.25"/>
  <cols>
    <col min="1" max="1" width="35.140625" bestFit="1" customWidth="1"/>
    <col min="2" max="2" width="27.85546875" bestFit="1" customWidth="1"/>
    <col min="3" max="3" width="34" bestFit="1" customWidth="1"/>
  </cols>
  <sheetData>
    <row r="1" spans="1:6" x14ac:dyDescent="0.25">
      <c r="A1" s="11" t="s">
        <v>70</v>
      </c>
    </row>
    <row r="2" spans="1:6" x14ac:dyDescent="0.25">
      <c r="B2" s="16" t="s">
        <v>71</v>
      </c>
      <c r="C2" s="16" t="s">
        <v>72</v>
      </c>
    </row>
    <row r="3" spans="1:6" x14ac:dyDescent="0.25">
      <c r="A3" s="5" t="s">
        <v>73</v>
      </c>
      <c r="B3" s="12" t="s">
        <v>87</v>
      </c>
      <c r="C3" s="31" t="s">
        <v>88</v>
      </c>
      <c r="E3" s="27" t="s">
        <v>89</v>
      </c>
    </row>
    <row r="4" spans="1:6" x14ac:dyDescent="0.25">
      <c r="A4" s="5" t="s">
        <v>74</v>
      </c>
      <c r="B4" s="5" t="s">
        <v>84</v>
      </c>
      <c r="C4" s="5" t="s">
        <v>84</v>
      </c>
    </row>
    <row r="5" spans="1:6" x14ac:dyDescent="0.25">
      <c r="A5" s="5" t="s">
        <v>75</v>
      </c>
      <c r="B5" s="5" t="s">
        <v>85</v>
      </c>
      <c r="C5" s="5" t="s">
        <v>85</v>
      </c>
    </row>
    <row r="6" spans="1:6" x14ac:dyDescent="0.25">
      <c r="A6" s="5" t="s">
        <v>76</v>
      </c>
      <c r="B6" s="13">
        <f>_xlfn.VAR.S('Integrated Data'!O3:O461)</f>
        <v>786799499984.09717</v>
      </c>
      <c r="C6" s="7">
        <f>_xlfn.VAR.S('Integrated Data'!AA3:AA461)</f>
        <v>944307.02087317221</v>
      </c>
    </row>
    <row r="7" spans="1:6" x14ac:dyDescent="0.25">
      <c r="A7" s="5" t="s">
        <v>94</v>
      </c>
      <c r="B7" s="7">
        <f>_xlfn.STDEV.S('Integrated Data'!O3:O461)</f>
        <v>887017.19260908198</v>
      </c>
      <c r="C7" s="14">
        <f>_xlfn.STDEV.S('Integrated Data'!AA3:AA461)</f>
        <v>971.75460939126617</v>
      </c>
    </row>
    <row r="8" spans="1:6" x14ac:dyDescent="0.25">
      <c r="A8" s="5" t="s">
        <v>95</v>
      </c>
      <c r="B8" s="7">
        <f>(B7*2)</f>
        <v>1774034.385218164</v>
      </c>
      <c r="C8" s="14">
        <f>(C7*2)</f>
        <v>1943.5092187825323</v>
      </c>
    </row>
    <row r="9" spans="1:6" x14ac:dyDescent="0.25">
      <c r="A9" s="5" t="s">
        <v>77</v>
      </c>
      <c r="B9" s="7">
        <f>AVERAGE('Integrated Data'!O3:O461)</f>
        <v>806988.93864488031</v>
      </c>
      <c r="C9" s="14">
        <f>AVERAGE('Integrated Data'!AA3:AA461)</f>
        <v>896.79956427015247</v>
      </c>
    </row>
    <row r="10" spans="1:6" x14ac:dyDescent="0.25">
      <c r="A10" s="5" t="s">
        <v>93</v>
      </c>
      <c r="B10" s="24">
        <f>(B17/COUNT('Integrated Data'!O3:O461))</f>
        <v>0.10675381263616558</v>
      </c>
      <c r="C10" s="25">
        <f>(C17/COUNT('Integrated Data'!AA3:AA461))</f>
        <v>0.12636165577342048</v>
      </c>
      <c r="E10" s="28" t="s">
        <v>106</v>
      </c>
    </row>
    <row r="11" spans="1:6" x14ac:dyDescent="0.25">
      <c r="A11" s="5" t="s">
        <v>96</v>
      </c>
      <c r="B11" s="24">
        <f>(B18/COUNT('Integrated Data'!O3:O461))</f>
        <v>6.3180827886710242E-2</v>
      </c>
      <c r="C11" s="24">
        <f>(C18/COUNT('Integrated Data'!AA3:AA461))</f>
        <v>3.9215686274509803E-2</v>
      </c>
      <c r="E11" s="26" t="s">
        <v>107</v>
      </c>
    </row>
    <row r="12" spans="1:6" x14ac:dyDescent="0.25">
      <c r="A12" s="15"/>
      <c r="B12" s="15"/>
      <c r="C12" s="15"/>
    </row>
    <row r="13" spans="1:6" x14ac:dyDescent="0.25">
      <c r="A13" s="16" t="s">
        <v>97</v>
      </c>
      <c r="B13" s="7">
        <f>(B9+B7)</f>
        <v>1694006.1312539624</v>
      </c>
      <c r="C13" s="7">
        <f>(C9+C7)</f>
        <v>1868.5541736614186</v>
      </c>
      <c r="F13" s="11"/>
    </row>
    <row r="14" spans="1:6" x14ac:dyDescent="0.25">
      <c r="A14" s="16" t="s">
        <v>101</v>
      </c>
      <c r="B14" s="7">
        <f>(B9+B8)</f>
        <v>2581023.3238630444</v>
      </c>
      <c r="C14" s="7">
        <f>(C9+C8)</f>
        <v>2840.3087830526847</v>
      </c>
      <c r="F14" s="11"/>
    </row>
    <row r="15" spans="1:6" x14ac:dyDescent="0.25">
      <c r="A15" s="16" t="s">
        <v>98</v>
      </c>
      <c r="B15" s="29">
        <f>(B9-B7)</f>
        <v>-80028.253964201664</v>
      </c>
      <c r="C15" s="29">
        <f>(C9-C7)</f>
        <v>-74.955045121113699</v>
      </c>
      <c r="E15" s="30" t="s">
        <v>103</v>
      </c>
    </row>
    <row r="16" spans="1:6" x14ac:dyDescent="0.25">
      <c r="A16" s="16" t="s">
        <v>102</v>
      </c>
      <c r="B16" s="29">
        <f>(B9-B8)</f>
        <v>-967045.44657328364</v>
      </c>
      <c r="C16" s="29">
        <f>(C9-C8)</f>
        <v>-1046.70965451238</v>
      </c>
      <c r="E16" s="23"/>
    </row>
    <row r="17" spans="1:5" x14ac:dyDescent="0.25">
      <c r="A17" s="16" t="s">
        <v>99</v>
      </c>
      <c r="B17" s="18">
        <f>COUNTIF('Integrated Data'!O3:O461,"&gt;"&amp;'Statistical Analysis'!B13)</f>
        <v>49</v>
      </c>
      <c r="C17" s="22">
        <f>COUNTIF('Integrated Data'!AA3:AA461,"&gt;"&amp;'Statistical Analysis'!C13)</f>
        <v>58</v>
      </c>
      <c r="E17" s="19"/>
    </row>
    <row r="18" spans="1:5" x14ac:dyDescent="0.25">
      <c r="A18" s="16" t="s">
        <v>104</v>
      </c>
      <c r="B18" s="18">
        <f>COUNTIF('Integrated Data'!O5:O463,"&gt;"&amp;'Statistical Analysis'!B14)</f>
        <v>29</v>
      </c>
      <c r="C18" s="22">
        <f>COUNTIF('Integrated Data'!AA5:AA463,"&gt;"&amp;'Statistical Analysis'!C14)</f>
        <v>18</v>
      </c>
      <c r="E18" s="19"/>
    </row>
    <row r="19" spans="1:5" x14ac:dyDescent="0.25">
      <c r="A19" s="16" t="s">
        <v>100</v>
      </c>
      <c r="B19" s="18" t="s">
        <v>86</v>
      </c>
      <c r="C19" s="22" t="s">
        <v>86</v>
      </c>
      <c r="E19" s="17"/>
    </row>
    <row r="20" spans="1:5" x14ac:dyDescent="0.25">
      <c r="A20" s="16" t="s">
        <v>105</v>
      </c>
      <c r="B20" s="18" t="s">
        <v>86</v>
      </c>
      <c r="C20" s="22" t="s">
        <v>86</v>
      </c>
      <c r="E20" s="17"/>
    </row>
    <row r="22" spans="1:5" x14ac:dyDescent="0.25">
      <c r="A22" s="11" t="s">
        <v>78</v>
      </c>
    </row>
    <row r="23" spans="1:5" x14ac:dyDescent="0.25">
      <c r="A23" s="11"/>
      <c r="B23" s="5" t="s">
        <v>71</v>
      </c>
      <c r="C23" s="5" t="s">
        <v>72</v>
      </c>
    </row>
    <row r="24" spans="1:5" x14ac:dyDescent="0.25">
      <c r="A24" s="5" t="s">
        <v>79</v>
      </c>
      <c r="B24" s="12" t="s">
        <v>87</v>
      </c>
      <c r="C24" s="31" t="s">
        <v>88</v>
      </c>
    </row>
    <row r="25" spans="1:5" ht="30.75" customHeight="1" x14ac:dyDescent="0.25">
      <c r="A25" s="5" t="s">
        <v>80</v>
      </c>
      <c r="B25" s="39" t="s">
        <v>91</v>
      </c>
      <c r="C25" s="40"/>
    </row>
    <row r="26" spans="1:5" x14ac:dyDescent="0.25">
      <c r="A26" s="5" t="s">
        <v>81</v>
      </c>
      <c r="B26" s="41">
        <f>CORREL('Integrated Data'!O3:O461,'Integrated Data'!AA3:AA461)</f>
        <v>0.94031885044744379</v>
      </c>
      <c r="C26" s="42"/>
    </row>
    <row r="27" spans="1:5" ht="31.5" customHeight="1" x14ac:dyDescent="0.25">
      <c r="A27" s="5" t="s">
        <v>82</v>
      </c>
      <c r="B27" s="39" t="s">
        <v>108</v>
      </c>
      <c r="C27" s="40"/>
    </row>
    <row r="28" spans="1:5" ht="44.25" customHeight="1" x14ac:dyDescent="0.25">
      <c r="A28" s="5" t="s">
        <v>83</v>
      </c>
      <c r="B28" s="39" t="s">
        <v>92</v>
      </c>
      <c r="C28" s="40"/>
    </row>
  </sheetData>
  <mergeCells count="4">
    <mergeCell ref="B25:C25"/>
    <mergeCell ref="B26:C26"/>
    <mergeCell ref="B27:C27"/>
    <mergeCell ref="B28:C2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Integrated Data</vt:lpstr>
      <vt:lpstr>Statistical Analysis</vt:lpstr>
    </vt:vector>
  </TitlesOfParts>
  <Company>CDHS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Duong</dc:creator>
  <cp:lastModifiedBy>Mindy Duong</cp:lastModifiedBy>
  <dcterms:created xsi:type="dcterms:W3CDTF">2023-01-04T00:23:28Z</dcterms:created>
  <dcterms:modified xsi:type="dcterms:W3CDTF">2023-01-04T19:01:50Z</dcterms:modified>
</cp:coreProperties>
</file>