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projects\data-analysis\practice-work\excel_mother_of_business\chapter-4\"/>
    </mc:Choice>
  </mc:AlternateContent>
  <xr:revisionPtr revIDLastSave="0" documentId="13_ncr:1_{3CA09066-310B-495C-80F8-C8AE80257FB8}" xr6:coauthVersionLast="47" xr6:coauthVersionMax="47" xr10:uidLastSave="{00000000-0000-0000-0000-000000000000}"/>
  <bookViews>
    <workbookView xWindow="-108" yWindow="-108" windowWidth="23256" windowHeight="12456" tabRatio="757" firstSheet="3" activeTab="3" xr2:uid="{ADB4FD3C-C9D3-4F81-80E1-333BD75800CB}"/>
  </bookViews>
  <sheets>
    <sheet name="orders raw" sheetId="2" state="hidden" r:id="rId1"/>
    <sheet name="products raw" sheetId="1" state="hidden" r:id="rId2"/>
    <sheet name="customers raw" sheetId="3" state="hidden" r:id="rId3"/>
    <sheet name="orders" sheetId="5" r:id="rId4"/>
    <sheet name="products" sheetId="6" r:id="rId5"/>
    <sheet name="customers" sheetId="7" r:id="rId6"/>
  </sheets>
  <definedNames>
    <definedName name="ExternalData_1" localSheetId="5" hidden="1">'customers'!$A$1:$B$11</definedName>
    <definedName name="ExternalData_1" localSheetId="3" hidden="1">orders!$A$2:$E$102</definedName>
    <definedName name="ExternalData_1" localSheetId="4" hidden="1">products!$A$1:$G$21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9CE73-A180-4D65-A430-CBEE747A4432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423DA7DC-49E7-42D3-ABAE-4B2AC868526C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3" xr16:uid="{302B165F-BBB3-4022-93CF-AD97B4F9BABD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<sst xmlns="http://schemas.openxmlformats.org/spreadsheetml/2006/main" count="319" uniqueCount="189">
  <si>
    <t>order_id</t>
  </si>
  <si>
    <t>date</t>
  </si>
  <si>
    <t>customer_id</t>
  </si>
  <si>
    <t>product_id</t>
  </si>
  <si>
    <t>qty</t>
  </si>
  <si>
    <t>8Q</t>
  </si>
  <si>
    <t>2Q</t>
  </si>
  <si>
    <t>10Q</t>
  </si>
  <si>
    <t>5Q</t>
  </si>
  <si>
    <t>6Q</t>
  </si>
  <si>
    <t>product_name</t>
  </si>
  <si>
    <t>calories</t>
  </si>
  <si>
    <t>protein</t>
  </si>
  <si>
    <t>carbs</t>
  </si>
  <si>
    <t>fat</t>
  </si>
  <si>
    <t xml:space="preserve">  Apple</t>
  </si>
  <si>
    <t>₹200</t>
  </si>
  <si>
    <t>Banana</t>
  </si>
  <si>
    <t>₹80</t>
  </si>
  <si>
    <t>Avocado</t>
  </si>
  <si>
    <t>₹100</t>
  </si>
  <si>
    <t>Broccoli</t>
  </si>
  <si>
    <t>₹30</t>
  </si>
  <si>
    <t>Chicken</t>
  </si>
  <si>
    <t>₹250</t>
  </si>
  <si>
    <t>Fish</t>
  </si>
  <si>
    <t>₹120</t>
  </si>
  <si>
    <t>Rice</t>
  </si>
  <si>
    <t>Pasta</t>
  </si>
  <si>
    <t>₹60</t>
  </si>
  <si>
    <t>Carrot</t>
  </si>
  <si>
    <t>₹40</t>
  </si>
  <si>
    <t>Celery</t>
  </si>
  <si>
    <t>₹50</t>
  </si>
  <si>
    <t xml:space="preserve">   Cheese</t>
  </si>
  <si>
    <t>Chocolate Cake</t>
  </si>
  <si>
    <t>Yogurt</t>
  </si>
  <si>
    <t xml:space="preserve"> Donut</t>
  </si>
  <si>
    <t>Eggs</t>
  </si>
  <si>
    <t>₹65</t>
  </si>
  <si>
    <t>French Fries</t>
  </si>
  <si>
    <t xml:space="preserve">      Grapefruit</t>
  </si>
  <si>
    <t>₹20</t>
  </si>
  <si>
    <t>Grape Juice</t>
  </si>
  <si>
    <t>Grilled Cheese</t>
  </si>
  <si>
    <t xml:space="preserve">          Hamburger</t>
  </si>
  <si>
    <t>₹70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</si>
  <si>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</si>
  <si>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</si>
  <si>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</si>
  <si>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</si>
  <si>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</si>
  <si>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</si>
  <si>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</si>
  <si>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</si>
  <si>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</si>
  <si>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</si>
  <si>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</si>
  <si>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</si>
  <si>
    <t>1125</t>
  </si>
  <si>
    <t>6</t>
  </si>
  <si>
    <t>1127</t>
  </si>
  <si>
    <t>2</t>
  </si>
  <si>
    <t>1152</t>
  </si>
  <si>
    <t>7</t>
  </si>
  <si>
    <t>1153</t>
  </si>
  <si>
    <t>9</t>
  </si>
  <si>
    <t>1161</t>
  </si>
  <si>
    <t>1163</t>
  </si>
  <si>
    <t>4</t>
  </si>
  <si>
    <t>1167</t>
  </si>
  <si>
    <t>1176</t>
  </si>
  <si>
    <t>5</t>
  </si>
  <si>
    <t>1183</t>
  </si>
  <si>
    <t>1187</t>
  </si>
  <si>
    <t>1193</t>
  </si>
  <si>
    <t>1194</t>
  </si>
  <si>
    <t>1195</t>
  </si>
  <si>
    <t>3</t>
  </si>
  <si>
    <t>1199</t>
  </si>
  <si>
    <t>Not Available</t>
  </si>
  <si>
    <t>1200</t>
  </si>
  <si>
    <t>1206</t>
  </si>
  <si>
    <t>1211</t>
  </si>
  <si>
    <t>1213</t>
  </si>
  <si>
    <t>10</t>
  </si>
  <si>
    <t>1215</t>
  </si>
  <si>
    <t>1227</t>
  </si>
  <si>
    <t>1233</t>
  </si>
  <si>
    <t>1235</t>
  </si>
  <si>
    <t>1255</t>
  </si>
  <si>
    <t>1257</t>
  </si>
  <si>
    <t>8</t>
  </si>
  <si>
    <t>1258</t>
  </si>
  <si>
    <t>1273</t>
  </si>
  <si>
    <t>1277</t>
  </si>
  <si>
    <t>1289</t>
  </si>
  <si>
    <t>1290</t>
  </si>
  <si>
    <t>1292</t>
  </si>
  <si>
    <t>1294</t>
  </si>
  <si>
    <t>1295</t>
  </si>
  <si>
    <t>1297</t>
  </si>
  <si>
    <t>1300</t>
  </si>
  <si>
    <t>1302</t>
  </si>
  <si>
    <t>1309</t>
  </si>
  <si>
    <t>1310</t>
  </si>
  <si>
    <t>1318</t>
  </si>
  <si>
    <t>1319</t>
  </si>
  <si>
    <t>1321</t>
  </si>
  <si>
    <t>1323</t>
  </si>
  <si>
    <t>1324</t>
  </si>
  <si>
    <t>1327</t>
  </si>
  <si>
    <t>1330</t>
  </si>
  <si>
    <t>1335</t>
  </si>
  <si>
    <t>1338</t>
  </si>
  <si>
    <t>1339</t>
  </si>
  <si>
    <t>1341</t>
  </si>
  <si>
    <t>1342</t>
  </si>
  <si>
    <t>1346</t>
  </si>
  <si>
    <t>1347</t>
  </si>
  <si>
    <t>1350</t>
  </si>
  <si>
    <t>1352</t>
  </si>
  <si>
    <t>1353</t>
  </si>
  <si>
    <t>1358</t>
  </si>
  <si>
    <t>1359</t>
  </si>
  <si>
    <t>1361</t>
  </si>
  <si>
    <t>1364</t>
  </si>
  <si>
    <t>1370</t>
  </si>
  <si>
    <t>1374</t>
  </si>
  <si>
    <t>1379</t>
  </si>
  <si>
    <t>1382</t>
  </si>
  <si>
    <t>1388</t>
  </si>
  <si>
    <t>1395</t>
  </si>
  <si>
    <t>1396</t>
  </si>
  <si>
    <t>1397</t>
  </si>
  <si>
    <t>1406</t>
  </si>
  <si>
    <t>1420</t>
  </si>
  <si>
    <t>1436</t>
  </si>
  <si>
    <t>1438</t>
  </si>
  <si>
    <t>1445</t>
  </si>
  <si>
    <t>1455</t>
  </si>
  <si>
    <t>1457</t>
  </si>
  <si>
    <t>1459</t>
  </si>
  <si>
    <t>1466</t>
  </si>
  <si>
    <t>1471</t>
  </si>
  <si>
    <t>1480</t>
  </si>
  <si>
    <t>1484</t>
  </si>
  <si>
    <t>1487</t>
  </si>
  <si>
    <t>1489</t>
  </si>
  <si>
    <t>1491</t>
  </si>
  <si>
    <t>1517</t>
  </si>
  <si>
    <t>1522</t>
  </si>
  <si>
    <t>1527</t>
  </si>
  <si>
    <t>1533</t>
  </si>
  <si>
    <t>1536</t>
  </si>
  <si>
    <t>1540</t>
  </si>
  <si>
    <t>1547</t>
  </si>
  <si>
    <t>1552</t>
  </si>
  <si>
    <t>1557</t>
  </si>
  <si>
    <t>1569</t>
  </si>
  <si>
    <t>1572</t>
  </si>
  <si>
    <t>1573</t>
  </si>
  <si>
    <t>1574</t>
  </si>
  <si>
    <t>1576</t>
  </si>
  <si>
    <t>1580</t>
  </si>
  <si>
    <t>1582</t>
  </si>
  <si>
    <t>1584</t>
  </si>
  <si>
    <t>1587</t>
  </si>
  <si>
    <t>1597</t>
  </si>
  <si>
    <t>12</t>
  </si>
  <si>
    <t>price (INR)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</si>
  <si>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</si>
  <si>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</si>
  <si>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</si>
  <si>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</si>
  <si>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</si>
  <si>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</si>
  <si>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</si>
  <si>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</si>
  <si>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</si>
  <si>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</si>
  <si>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</si>
  <si>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</si>
  <si>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</si>
  <si>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</si>
  <si>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</si>
  <si>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</si>
  <si>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Price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</si>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</sst>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Font="1"/>
    <xf numFmtId="22" fontId="0" fillId="0" borderId="0" xfId="0" applyNumberFormat="1" applyFont="1"/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30" formatCode="@"/>
    </dxf>
    <dxf>
      <numFmt numFmtId="164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319BD604-99C8-4068-8C84-79F89ADFA1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4</xdr:row>
      <xdr:rowOff>7620</xdr:rowOff>
    </xdr:from>
    <xdr:to>
      <xdr:col>17</xdr:col>
      <xdr:colOff>152400</xdr:colOff>
      <xdr:row>10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2C2B2A-F81C-1C9E-DA06-DE48F1FAD344}"/>
            </a:ext>
          </a:extLst>
        </xdr:cNvPr>
        <xdr:cNvSpPr/>
      </xdr:nvSpPr>
      <xdr:spPr>
        <a:xfrm>
          <a:off x="8983980" y="739140"/>
          <a:ext cx="3992880" cy="12573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Do not touch the formula bar</a:t>
          </a:r>
        </a:p>
        <a:p>
          <a:pPr algn="l"/>
          <a:endParaRPr lang="en-IN" sz="1100"/>
        </a:p>
        <a:p>
          <a:pPr algn="l"/>
          <a:r>
            <a:rPr lang="en-IN" sz="1100"/>
            <a:t>The task was to use XLOOKUP</a:t>
          </a:r>
          <a:r>
            <a:rPr lang="en-IN" sz="1100" baseline="0"/>
            <a:t> to get the price but as I don't have M360 I used VLOOKUP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Raw files are hidden</a:t>
          </a:r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441BF5-F91E-45BB-8B88-1A1F9AAEE830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1" name="order_id" tableColumnId="1"/>
      <queryTableField id="2" name="date" tableColumnId="2"/>
      <queryTableField id="3" name="customer_id" tableColumnId="3"/>
      <queryTableField id="6" dataBound="0" tableColumnId="8"/>
      <queryTableField id="4" name="product_id" tableColumnId="4"/>
      <queryTableField id="7" dataBound="0" tableColumnId="7"/>
      <queryTableField id="10" dataBound="0" tableColumnId="10"/>
      <queryTableField id="11" dataBound="0" tableColumnId="11"/>
      <queryTableField id="12" dataBound="0" tableColumnId="12"/>
    </queryTableFields>
    <queryTableDeletedFields count="1">
      <deletedField name="qt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F4954AE-413E-401F-86CB-7AEBE4745486}" autoFormatId="16" applyNumberFormats="0" applyBorderFormats="0" applyFontFormats="0" applyPatternFormats="0" applyAlignmentFormats="0" applyWidthHeightFormats="0">
  <queryTableRefresh nextId="8">
    <queryTableFields count="7">
      <queryTableField id="1" name="product_id" tableColumnId="1"/>
      <queryTableField id="2" name="product_name" tableColumnId="2"/>
      <queryTableField id="3" name="calories" tableColumnId="3"/>
      <queryTableField id="4" name="protein" tableColumnId="4"/>
      <queryTableField id="5" name="carbs" tableColumnId="5"/>
      <queryTableField id="6" name="fat" tableColumnId="6"/>
      <queryTableField id="7" name="price (INR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BF9C4D-0ED5-4143-A61F-6AC198EB27E4}" autoFormatId="16" applyNumberFormats="0" applyBorderFormats="0" applyFontFormats="0" applyPatternFormats="0" applyAlignmentFormats="0" applyWidthHeightFormats="0">
  <queryTableRefresh nextId="3">
    <queryTableFields count="2">
      <queryTableField id="1" name="customer_id" tableColumnId="1"/>
      <queryTableField id="2" name="customer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_raw" displayName="orders_raw" ref="A1:E106" totalsRowShown="0">
  <autoFilter ref="A1:E106" xr:uid="{7801ABE5-643D-4939-9FE2-19277109C76B}"/>
  <tableColumns count="5">
    <tableColumn id="1" xr3:uid="{E637DD82-5867-4120-82B7-564EDB606FFB}" name="order_id" dataDxfId="22"/>
    <tableColumn id="2" xr3:uid="{F1A125B6-CF20-48BE-953E-2C5DA10FEFAA}" name="date" dataDxfId="21"/>
    <tableColumn id="3" xr3:uid="{E03D5681-C661-4886-952B-8DFCA6D4A2D6}" name="customer_id" dataDxfId="20"/>
    <tableColumn id="4" xr3:uid="{38E65C09-171B-488B-B7F3-59854A07D30B}" name="product_id" dataDxfId="19"/>
    <tableColumn id="7" xr3:uid="{4CA81E9E-D711-4EBE-8E36-05D0190C1F84}" name="qty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_raw" displayName="products_raw" ref="A1:G21" totalsRowShown="0">
  <autoFilter ref="A1:G21" xr:uid="{0A400A46-21AD-4BA4-AA4B-F4441FAE63A8}"/>
  <tableColumns count="7">
    <tableColumn id="1" xr3:uid="{2F724C30-FEC0-4CB7-9451-01ED9EB1EF4B}" name="product_id" dataDxfId="17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_raw" displayName="customers_raw" ref="A1:B11" totalsRowShown="0">
  <autoFilter ref="A1:B11" xr:uid="{E136194B-B49D-4BEE-852B-AE5A74AAB81F}"/>
  <tableColumns count="2">
    <tableColumn id="1" xr3:uid="{CF8165CB-64B9-41FE-8DF6-84DD95AB7AF2}" name="customer_id" dataDxfId="15"/>
    <tableColumn id="2" xr3:uid="{BB28EDD7-691C-4F25-BA59-E0CAA20F0BFF}" name="custo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F3A57-975B-454A-BA68-4F334B1087D8}" name="orders" displayName="orders" ref="A2:I102" tableType="queryTable" totalsRowShown="0" headerRowDxfId="0" dataDxfId="1">
  <tableColumns count="9">
    <tableColumn id="1" xr3:uid="{9DB5685F-370A-4326-877D-B96A4AABA3D9}" uniqueName="1" name="order_id" queryTableFieldId="1" dataDxfId="10"/>
    <tableColumn id="2" xr3:uid="{30653BDE-EE4F-413D-ABB5-1C5CF141566B}" uniqueName="2" name="date" queryTableFieldId="2" dataDxfId="9"/>
    <tableColumn id="3" xr3:uid="{3F030BCD-5141-4650-A028-267A8C2E51AB}" uniqueName="3" name="customer_id" queryTableFieldId="3" dataDxfId="8"/>
    <tableColumn id="8" xr3:uid="{B55C612D-AAA1-48DA-9BBD-EB32D0154891}" uniqueName="8" name="customer_name" queryTableFieldId="6" dataDxfId="7">
      <calculatedColumnFormula>VLOOKUP(orders[customer_id],customers[],2,FALSE)</calculatedColumnFormula>
    </tableColumn>
    <tableColumn id="4" xr3:uid="{3F1461E4-66D2-4608-9452-9751DDB4E91B}" uniqueName="4" name="product_id" queryTableFieldId="4" dataDxfId="6"/>
    <tableColumn id="7" xr3:uid="{ADF70B4D-B0E3-497A-BBEB-E3906D61FB4F}" uniqueName="7" name="product_name" queryTableFieldId="7" dataDxfId="5">
      <calculatedColumnFormula>INDEX(products[product_name], MATCH($E3, products[product_id], 0))</calculatedColumnFormula>
    </tableColumn>
    <tableColumn id="10" xr3:uid="{239BCDBA-910E-45BE-BE14-0F4B465E231D}" uniqueName="10" name="qty" queryTableFieldId="10" dataDxfId="4"/>
    <tableColumn id="11" xr3:uid="{33FD30B0-1377-413C-B706-9D1D99F63AA1}" uniqueName="11" name="Price" queryTableFieldId="11" dataDxfId="3">
      <calculatedColumnFormula>VLOOKUP(orders[[#This Row],[product_id]],products[],7,FALSE)</calculatedColumnFormula>
    </tableColumn>
    <tableColumn id="12" xr3:uid="{DD8E3C93-E01B-44E6-AEC5-49833AD0F650}" uniqueName="12" name="total_price" queryTableFieldId="12" dataDxfId="2">
      <calculatedColumnFormula>IFERROR(orders[[#This Row],[qty]]*orders[[#This Row],[Price]],"Not Available")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D2F3D2-EE09-4551-82DC-9D862718759E}" name="products" displayName="products" ref="A1:G21" tableType="queryTable" totalsRowShown="0">
  <autoFilter ref="A1:G21" xr:uid="{BCD2F3D2-EE09-4551-82DC-9D862718759E}"/>
  <tableColumns count="7">
    <tableColumn id="1" xr3:uid="{08890C3C-63CC-4340-8E59-29E82143B533}" uniqueName="1" name="product_id" queryTableFieldId="1"/>
    <tableColumn id="2" xr3:uid="{332EB9BC-116B-49AB-886D-61BAF55FF065}" uniqueName="2" name="product_name" queryTableFieldId="2" dataDxfId="14"/>
    <tableColumn id="3" xr3:uid="{3FF45C58-3A85-4F2C-9279-B04D34BC469B}" uniqueName="3" name="calories" queryTableFieldId="3"/>
    <tableColumn id="4" xr3:uid="{FD5A8A72-5EA1-4181-A653-99554204E08E}" uniqueName="4" name="protein" queryTableFieldId="4"/>
    <tableColumn id="5" xr3:uid="{E527A7C1-7B3E-48B4-95E9-656F61A34571}" uniqueName="5" name="carbs" queryTableFieldId="5"/>
    <tableColumn id="6" xr3:uid="{7AD60BB1-00CE-4EAF-82A9-39EFDD4158FC}" uniqueName="6" name="fat" queryTableFieldId="6"/>
    <tableColumn id="7" xr3:uid="{C33B7DC3-E9FA-4FEF-A714-E83B9234637B}" uniqueName="7" name="price (INR)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2A3CFC-6266-4710-8FEB-493AE6076756}" name="customers" displayName="customers" ref="A1:B11" tableType="queryTable" totalsRowShown="0">
  <autoFilter ref="A1:B11" xr:uid="{D32A3CFC-6266-4710-8FEB-493AE6076756}"/>
  <tableColumns count="2">
    <tableColumn id="1" xr3:uid="{40BAFBBD-9B71-4562-A25A-F7468045F3D8}" uniqueName="1" name="customer_id" queryTableFieldId="1"/>
    <tableColumn id="2" xr3:uid="{B3A480F7-6CB7-496B-8D95-C9BC97CD8F62}" uniqueName="2" name="customer" queryTableFieldId="2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workbookViewId="0">
      <selection activeCell="D23" sqref="D23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2.5546875" customWidth="1"/>
  </cols>
  <sheetData>
    <row r="1" spans="1:8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H1" s="2"/>
    </row>
    <row r="2" spans="1:8" x14ac:dyDescent="0.3">
      <c r="A2" s="2">
        <v>1125</v>
      </c>
      <c r="B2" s="1">
        <v>44958</v>
      </c>
      <c r="C2" s="2">
        <v>11</v>
      </c>
      <c r="D2" s="3">
        <v>704</v>
      </c>
      <c r="E2">
        <v>6</v>
      </c>
    </row>
    <row r="3" spans="1:8" x14ac:dyDescent="0.3">
      <c r="A3" s="2">
        <v>1127</v>
      </c>
      <c r="B3" s="1">
        <v>44958</v>
      </c>
      <c r="C3" s="2">
        <v>19</v>
      </c>
      <c r="D3" s="3">
        <v>392</v>
      </c>
      <c r="E3">
        <v>2</v>
      </c>
    </row>
    <row r="4" spans="1:8" x14ac:dyDescent="0.3">
      <c r="A4" s="2">
        <v>1152</v>
      </c>
      <c r="B4" s="1">
        <v>44958</v>
      </c>
      <c r="C4" s="2">
        <v>14</v>
      </c>
      <c r="D4" s="3">
        <v>646</v>
      </c>
      <c r="E4">
        <v>7</v>
      </c>
    </row>
    <row r="5" spans="1:8" x14ac:dyDescent="0.3">
      <c r="A5" s="2">
        <v>1153</v>
      </c>
      <c r="B5" s="1">
        <v>44958</v>
      </c>
      <c r="C5" s="2">
        <v>35</v>
      </c>
      <c r="D5" s="3">
        <v>294</v>
      </c>
      <c r="E5">
        <v>9</v>
      </c>
    </row>
    <row r="6" spans="1:8" x14ac:dyDescent="0.3">
      <c r="A6" s="2">
        <v>1161</v>
      </c>
      <c r="B6" s="1">
        <v>44958</v>
      </c>
      <c r="C6" s="2">
        <v>35</v>
      </c>
      <c r="D6" s="3">
        <v>651</v>
      </c>
      <c r="E6">
        <v>6</v>
      </c>
    </row>
    <row r="7" spans="1:8" x14ac:dyDescent="0.3">
      <c r="A7" s="2">
        <v>1163</v>
      </c>
      <c r="B7" s="1">
        <v>44959</v>
      </c>
      <c r="C7" s="2">
        <v>50</v>
      </c>
      <c r="D7" s="3">
        <v>646</v>
      </c>
      <c r="E7">
        <v>4</v>
      </c>
    </row>
    <row r="8" spans="1:8" x14ac:dyDescent="0.3">
      <c r="A8" s="2">
        <v>1167</v>
      </c>
      <c r="B8" s="1">
        <v>44959</v>
      </c>
      <c r="C8" s="2">
        <v>35</v>
      </c>
      <c r="D8" s="3">
        <v>739</v>
      </c>
      <c r="E8">
        <v>9</v>
      </c>
    </row>
    <row r="9" spans="1:8" x14ac:dyDescent="0.3">
      <c r="A9" s="2">
        <v>1167</v>
      </c>
      <c r="B9" s="1">
        <v>44959</v>
      </c>
      <c r="C9" s="2">
        <v>35</v>
      </c>
      <c r="D9" s="3">
        <v>739</v>
      </c>
      <c r="E9" t="s">
        <v>5</v>
      </c>
    </row>
    <row r="10" spans="1:8" x14ac:dyDescent="0.3">
      <c r="A10" s="2">
        <v>1176</v>
      </c>
      <c r="B10" s="1">
        <v>44959</v>
      </c>
      <c r="C10" s="2">
        <v>11</v>
      </c>
      <c r="D10" s="3">
        <v>628</v>
      </c>
      <c r="E10">
        <v>5</v>
      </c>
    </row>
    <row r="11" spans="1:8" x14ac:dyDescent="0.3">
      <c r="A11" s="2">
        <v>1183</v>
      </c>
      <c r="B11" s="1">
        <v>44959</v>
      </c>
      <c r="C11" s="2">
        <v>21</v>
      </c>
      <c r="D11" s="3">
        <v>163</v>
      </c>
      <c r="E11">
        <v>7</v>
      </c>
    </row>
    <row r="12" spans="1:8" x14ac:dyDescent="0.3">
      <c r="A12" s="2">
        <v>1187</v>
      </c>
      <c r="B12" s="1">
        <v>44959</v>
      </c>
      <c r="C12" s="2">
        <v>19</v>
      </c>
      <c r="D12" s="3">
        <v>594</v>
      </c>
      <c r="E12">
        <v>6</v>
      </c>
    </row>
    <row r="13" spans="1:8" x14ac:dyDescent="0.3">
      <c r="A13" s="2">
        <v>1193</v>
      </c>
      <c r="B13" s="1">
        <v>44960</v>
      </c>
      <c r="C13" s="2">
        <v>34</v>
      </c>
      <c r="D13" s="3">
        <v>651</v>
      </c>
      <c r="E13">
        <v>2</v>
      </c>
    </row>
    <row r="14" spans="1:8" x14ac:dyDescent="0.3">
      <c r="A14" s="2">
        <v>1194</v>
      </c>
      <c r="B14" s="1">
        <v>44960</v>
      </c>
      <c r="C14" s="2">
        <v>11</v>
      </c>
      <c r="D14" s="3">
        <v>600</v>
      </c>
      <c r="E14">
        <v>9</v>
      </c>
    </row>
    <row r="15" spans="1:8" x14ac:dyDescent="0.3">
      <c r="A15" s="2">
        <v>1195</v>
      </c>
      <c r="B15" s="1">
        <v>44960</v>
      </c>
      <c r="C15" s="2">
        <v>29</v>
      </c>
      <c r="D15" s="3">
        <v>739</v>
      </c>
      <c r="E15">
        <v>3</v>
      </c>
    </row>
    <row r="16" spans="1:8" x14ac:dyDescent="0.3">
      <c r="A16" s="2">
        <v>1199</v>
      </c>
      <c r="B16" s="1">
        <v>44960</v>
      </c>
      <c r="C16" s="2">
        <v>35</v>
      </c>
      <c r="D16" s="3">
        <v>797</v>
      </c>
    </row>
    <row r="17" spans="1:5" x14ac:dyDescent="0.3">
      <c r="A17" s="2">
        <v>1200</v>
      </c>
      <c r="B17" s="1">
        <v>44960</v>
      </c>
      <c r="C17" s="2">
        <v>79</v>
      </c>
      <c r="D17" s="3">
        <v>521</v>
      </c>
      <c r="E17">
        <v>3</v>
      </c>
    </row>
    <row r="18" spans="1:5" x14ac:dyDescent="0.3">
      <c r="A18" s="2">
        <v>1206</v>
      </c>
      <c r="B18" s="1">
        <v>44961</v>
      </c>
      <c r="C18" s="2">
        <v>11</v>
      </c>
      <c r="D18" s="3">
        <v>886</v>
      </c>
    </row>
    <row r="19" spans="1:5" x14ac:dyDescent="0.3">
      <c r="A19" s="2">
        <v>1211</v>
      </c>
      <c r="B19" s="1">
        <v>44961</v>
      </c>
      <c r="C19" s="2">
        <v>79</v>
      </c>
      <c r="D19" s="3">
        <v>646</v>
      </c>
      <c r="E19">
        <v>7</v>
      </c>
    </row>
    <row r="20" spans="1:5" x14ac:dyDescent="0.3">
      <c r="A20" s="2">
        <v>1213</v>
      </c>
      <c r="B20" s="1">
        <v>44961</v>
      </c>
      <c r="C20" s="2">
        <v>29</v>
      </c>
      <c r="D20" s="3">
        <v>328</v>
      </c>
      <c r="E20">
        <v>10</v>
      </c>
    </row>
    <row r="21" spans="1:5" x14ac:dyDescent="0.3">
      <c r="A21" s="2">
        <v>1215</v>
      </c>
      <c r="B21" s="1">
        <v>44961</v>
      </c>
      <c r="C21" s="2">
        <v>21</v>
      </c>
      <c r="D21" s="3">
        <v>811</v>
      </c>
      <c r="E21">
        <v>3</v>
      </c>
    </row>
    <row r="22" spans="1:5" x14ac:dyDescent="0.3">
      <c r="A22" s="2">
        <v>1227</v>
      </c>
      <c r="B22" s="1">
        <v>44961</v>
      </c>
      <c r="C22" s="2">
        <v>50</v>
      </c>
      <c r="D22" s="3">
        <v>704</v>
      </c>
      <c r="E22">
        <v>5</v>
      </c>
    </row>
    <row r="23" spans="1:5" x14ac:dyDescent="0.3">
      <c r="A23" s="2">
        <v>1233</v>
      </c>
      <c r="B23" s="1">
        <v>44962</v>
      </c>
      <c r="C23" s="2">
        <v>79</v>
      </c>
      <c r="D23" s="3">
        <v>328</v>
      </c>
      <c r="E23">
        <v>10</v>
      </c>
    </row>
    <row r="24" spans="1:5" x14ac:dyDescent="0.3">
      <c r="A24" s="2">
        <v>1235</v>
      </c>
      <c r="B24" s="1">
        <v>44962</v>
      </c>
      <c r="C24" s="2">
        <v>14</v>
      </c>
      <c r="D24" s="3">
        <v>163</v>
      </c>
      <c r="E24">
        <v>10</v>
      </c>
    </row>
    <row r="25" spans="1:5" x14ac:dyDescent="0.3">
      <c r="A25" s="2">
        <v>1255</v>
      </c>
      <c r="B25" s="1">
        <v>44962</v>
      </c>
      <c r="C25" s="2">
        <v>50</v>
      </c>
      <c r="D25" s="3">
        <v>521</v>
      </c>
      <c r="E25">
        <v>2</v>
      </c>
    </row>
    <row r="26" spans="1:5" x14ac:dyDescent="0.3">
      <c r="A26" s="2">
        <v>1257</v>
      </c>
      <c r="B26" s="1">
        <v>44962</v>
      </c>
      <c r="C26" s="2">
        <v>11</v>
      </c>
      <c r="D26" s="3">
        <v>590</v>
      </c>
      <c r="E26">
        <v>8</v>
      </c>
    </row>
    <row r="27" spans="1:5" x14ac:dyDescent="0.3">
      <c r="A27" s="2">
        <v>1258</v>
      </c>
      <c r="B27" s="1">
        <v>44962</v>
      </c>
      <c r="C27" s="2">
        <v>34</v>
      </c>
      <c r="D27" s="3">
        <v>704</v>
      </c>
      <c r="E27">
        <v>4</v>
      </c>
    </row>
    <row r="28" spans="1:5" x14ac:dyDescent="0.3">
      <c r="A28" s="2">
        <v>1273</v>
      </c>
      <c r="B28" s="1">
        <v>44963</v>
      </c>
      <c r="C28" s="2">
        <v>50</v>
      </c>
      <c r="D28" s="3">
        <v>886</v>
      </c>
      <c r="E28">
        <v>3</v>
      </c>
    </row>
    <row r="29" spans="1:5" x14ac:dyDescent="0.3">
      <c r="A29" s="2">
        <v>1277</v>
      </c>
      <c r="B29" s="1">
        <v>44963</v>
      </c>
      <c r="C29" s="2">
        <v>34</v>
      </c>
      <c r="D29" s="3">
        <v>704</v>
      </c>
      <c r="E29">
        <v>6</v>
      </c>
    </row>
    <row r="30" spans="1:5" x14ac:dyDescent="0.3">
      <c r="A30" s="2">
        <v>1289</v>
      </c>
      <c r="B30" s="1">
        <v>44963</v>
      </c>
      <c r="C30" s="2">
        <v>19</v>
      </c>
      <c r="D30" s="3">
        <v>811</v>
      </c>
      <c r="E30">
        <v>6</v>
      </c>
    </row>
    <row r="31" spans="1:5" x14ac:dyDescent="0.3">
      <c r="A31" s="2">
        <v>1290</v>
      </c>
      <c r="B31" s="1">
        <v>44963</v>
      </c>
      <c r="C31" s="2">
        <v>35</v>
      </c>
      <c r="D31" s="3">
        <v>600</v>
      </c>
      <c r="E31">
        <v>5</v>
      </c>
    </row>
    <row r="32" spans="1:5" x14ac:dyDescent="0.3">
      <c r="A32" s="2">
        <v>1292</v>
      </c>
      <c r="B32" s="1">
        <v>44963</v>
      </c>
      <c r="C32" s="2">
        <v>14</v>
      </c>
      <c r="D32" s="3">
        <v>804</v>
      </c>
      <c r="E32" t="s">
        <v>6</v>
      </c>
    </row>
    <row r="33" spans="1:5" x14ac:dyDescent="0.3">
      <c r="A33" s="2">
        <v>1294</v>
      </c>
      <c r="B33" s="1">
        <v>44964</v>
      </c>
      <c r="C33" s="2">
        <v>19</v>
      </c>
      <c r="D33" s="3">
        <v>651</v>
      </c>
      <c r="E33">
        <v>3</v>
      </c>
    </row>
    <row r="34" spans="1:5" x14ac:dyDescent="0.3">
      <c r="A34" s="2">
        <v>1295</v>
      </c>
      <c r="B34" s="1">
        <v>44964</v>
      </c>
      <c r="C34" s="2">
        <v>14</v>
      </c>
      <c r="D34" s="3">
        <v>521</v>
      </c>
      <c r="E34">
        <v>4</v>
      </c>
    </row>
    <row r="35" spans="1:5" x14ac:dyDescent="0.3">
      <c r="A35" s="2">
        <v>1297</v>
      </c>
      <c r="B35" s="1">
        <v>44964</v>
      </c>
      <c r="C35" s="2">
        <v>35</v>
      </c>
      <c r="D35" s="3">
        <v>628</v>
      </c>
      <c r="E35">
        <v>9</v>
      </c>
    </row>
    <row r="36" spans="1:5" x14ac:dyDescent="0.3">
      <c r="A36" s="2">
        <v>1297</v>
      </c>
      <c r="B36" s="1">
        <v>44964</v>
      </c>
      <c r="C36" s="2">
        <v>35</v>
      </c>
      <c r="D36" s="3">
        <v>628</v>
      </c>
      <c r="E36">
        <v>3</v>
      </c>
    </row>
    <row r="37" spans="1:5" x14ac:dyDescent="0.3">
      <c r="A37" s="2">
        <v>1300</v>
      </c>
      <c r="B37" s="1">
        <v>44964</v>
      </c>
      <c r="C37" s="2">
        <v>35</v>
      </c>
      <c r="D37" s="3">
        <v>797</v>
      </c>
      <c r="E37">
        <v>4</v>
      </c>
    </row>
    <row r="38" spans="1:5" x14ac:dyDescent="0.3">
      <c r="A38" s="2">
        <v>1302</v>
      </c>
      <c r="B38" s="1">
        <v>44964</v>
      </c>
      <c r="C38" s="2">
        <v>34</v>
      </c>
      <c r="D38" s="3">
        <v>328</v>
      </c>
      <c r="E38">
        <v>3</v>
      </c>
    </row>
    <row r="39" spans="1:5" x14ac:dyDescent="0.3">
      <c r="A39" s="2">
        <v>1309</v>
      </c>
      <c r="B39" s="1">
        <v>44965</v>
      </c>
      <c r="C39" s="2">
        <v>34</v>
      </c>
      <c r="D39" s="3">
        <v>163</v>
      </c>
    </row>
    <row r="40" spans="1:5" x14ac:dyDescent="0.3">
      <c r="A40" s="2">
        <v>1310</v>
      </c>
      <c r="B40" s="1">
        <v>44965</v>
      </c>
      <c r="C40" s="2">
        <v>79</v>
      </c>
      <c r="D40" s="3">
        <v>484</v>
      </c>
      <c r="E40">
        <v>3</v>
      </c>
    </row>
    <row r="41" spans="1:5" x14ac:dyDescent="0.3">
      <c r="A41" s="2">
        <v>1318</v>
      </c>
      <c r="B41" s="1">
        <v>44965</v>
      </c>
      <c r="C41" s="2">
        <v>29</v>
      </c>
      <c r="D41" s="3">
        <v>794</v>
      </c>
      <c r="E41">
        <v>3</v>
      </c>
    </row>
    <row r="42" spans="1:5" x14ac:dyDescent="0.3">
      <c r="A42" s="2">
        <v>1319</v>
      </c>
      <c r="B42" s="1">
        <v>44965</v>
      </c>
      <c r="C42" s="2">
        <v>14</v>
      </c>
      <c r="D42" s="3">
        <v>521</v>
      </c>
      <c r="E42">
        <v>6</v>
      </c>
    </row>
    <row r="43" spans="1:5" x14ac:dyDescent="0.3">
      <c r="A43" s="2">
        <v>1321</v>
      </c>
      <c r="B43" s="1">
        <v>44965</v>
      </c>
      <c r="C43" s="2">
        <v>21</v>
      </c>
      <c r="D43" s="3">
        <v>594</v>
      </c>
      <c r="E43">
        <v>7</v>
      </c>
    </row>
    <row r="44" spans="1:5" x14ac:dyDescent="0.3">
      <c r="A44" s="2">
        <v>1323</v>
      </c>
      <c r="B44" s="1">
        <v>44966</v>
      </c>
      <c r="C44" s="2">
        <v>79</v>
      </c>
      <c r="D44" s="3">
        <v>646</v>
      </c>
      <c r="E44">
        <v>9</v>
      </c>
    </row>
    <row r="45" spans="1:5" x14ac:dyDescent="0.3">
      <c r="A45" s="2">
        <v>1324</v>
      </c>
      <c r="B45" s="1">
        <v>44966</v>
      </c>
      <c r="C45" s="2">
        <v>19</v>
      </c>
      <c r="D45" s="3">
        <v>594</v>
      </c>
      <c r="E45">
        <v>8</v>
      </c>
    </row>
    <row r="46" spans="1:5" x14ac:dyDescent="0.3">
      <c r="A46" s="2">
        <v>1327</v>
      </c>
      <c r="B46" s="1">
        <v>44966</v>
      </c>
      <c r="C46" s="2">
        <v>50</v>
      </c>
      <c r="D46" s="3">
        <v>392</v>
      </c>
      <c r="E46">
        <v>9</v>
      </c>
    </row>
    <row r="47" spans="1:5" x14ac:dyDescent="0.3">
      <c r="A47" s="2">
        <v>1330</v>
      </c>
      <c r="B47" s="1">
        <v>44966</v>
      </c>
      <c r="C47" s="2">
        <v>29</v>
      </c>
      <c r="D47" s="3">
        <v>804</v>
      </c>
      <c r="E47" t="s">
        <v>7</v>
      </c>
    </row>
    <row r="48" spans="1:5" x14ac:dyDescent="0.3">
      <c r="A48" s="2">
        <v>1335</v>
      </c>
      <c r="B48" s="1">
        <v>44966</v>
      </c>
      <c r="C48" s="2">
        <v>34</v>
      </c>
      <c r="D48" s="3">
        <v>811</v>
      </c>
      <c r="E48">
        <v>6</v>
      </c>
    </row>
    <row r="49" spans="1:5" x14ac:dyDescent="0.3">
      <c r="A49" s="2">
        <v>1338</v>
      </c>
      <c r="B49" s="1">
        <v>44967</v>
      </c>
      <c r="C49" s="2">
        <v>14</v>
      </c>
      <c r="D49" s="3">
        <v>521</v>
      </c>
      <c r="E49">
        <v>5</v>
      </c>
    </row>
    <row r="50" spans="1:5" x14ac:dyDescent="0.3">
      <c r="A50" s="2">
        <v>1339</v>
      </c>
      <c r="B50" s="1">
        <v>44967</v>
      </c>
      <c r="C50" s="2">
        <v>35</v>
      </c>
      <c r="D50" s="3">
        <v>886</v>
      </c>
    </row>
    <row r="51" spans="1:5" x14ac:dyDescent="0.3">
      <c r="A51" s="2">
        <v>1341</v>
      </c>
      <c r="B51" s="1">
        <v>44967</v>
      </c>
      <c r="C51" s="2">
        <v>29</v>
      </c>
      <c r="D51" s="3">
        <v>600</v>
      </c>
      <c r="E51">
        <v>6</v>
      </c>
    </row>
    <row r="52" spans="1:5" x14ac:dyDescent="0.3">
      <c r="A52" s="2">
        <v>1342</v>
      </c>
      <c r="B52" s="1">
        <v>44967</v>
      </c>
      <c r="C52" s="2">
        <v>11</v>
      </c>
      <c r="D52" s="3">
        <v>651</v>
      </c>
      <c r="E52">
        <v>6</v>
      </c>
    </row>
    <row r="53" spans="1:5" x14ac:dyDescent="0.3">
      <c r="A53" s="2">
        <v>1346</v>
      </c>
      <c r="B53" s="1">
        <v>44967</v>
      </c>
      <c r="C53" s="2">
        <v>21</v>
      </c>
      <c r="D53" s="3">
        <v>328</v>
      </c>
      <c r="E53">
        <v>2</v>
      </c>
    </row>
    <row r="54" spans="1:5" x14ac:dyDescent="0.3">
      <c r="A54" s="2">
        <v>1347</v>
      </c>
      <c r="B54" s="1">
        <v>44968</v>
      </c>
      <c r="C54" s="2">
        <v>79</v>
      </c>
      <c r="D54" s="3">
        <v>862</v>
      </c>
      <c r="E54">
        <v>9</v>
      </c>
    </row>
    <row r="55" spans="1:5" x14ac:dyDescent="0.3">
      <c r="A55" s="2">
        <v>1350</v>
      </c>
      <c r="B55" s="1">
        <v>44968</v>
      </c>
      <c r="C55" s="2">
        <v>19</v>
      </c>
      <c r="D55" s="3">
        <v>484</v>
      </c>
      <c r="E55">
        <v>9</v>
      </c>
    </row>
    <row r="56" spans="1:5" x14ac:dyDescent="0.3">
      <c r="A56" s="2">
        <v>1352</v>
      </c>
      <c r="B56" s="1">
        <v>44968</v>
      </c>
      <c r="C56" s="2">
        <v>35</v>
      </c>
      <c r="D56" s="3">
        <v>704</v>
      </c>
      <c r="E56">
        <v>4</v>
      </c>
    </row>
    <row r="57" spans="1:5" x14ac:dyDescent="0.3">
      <c r="A57" s="2">
        <v>1352</v>
      </c>
      <c r="B57" s="1">
        <v>44968</v>
      </c>
      <c r="C57" s="2">
        <v>35</v>
      </c>
      <c r="D57" s="3">
        <v>704</v>
      </c>
      <c r="E57">
        <v>2</v>
      </c>
    </row>
    <row r="58" spans="1:5" x14ac:dyDescent="0.3">
      <c r="A58" s="2">
        <v>1353</v>
      </c>
      <c r="B58" s="1">
        <v>44968</v>
      </c>
      <c r="C58" s="2">
        <v>34</v>
      </c>
      <c r="D58" s="3">
        <v>739</v>
      </c>
      <c r="E58">
        <v>3</v>
      </c>
    </row>
    <row r="59" spans="1:5" x14ac:dyDescent="0.3">
      <c r="A59" s="2">
        <v>1358</v>
      </c>
      <c r="B59" s="1">
        <v>44968</v>
      </c>
      <c r="C59" s="2">
        <v>50</v>
      </c>
      <c r="D59" s="3">
        <v>594</v>
      </c>
      <c r="E59">
        <v>9</v>
      </c>
    </row>
    <row r="60" spans="1:5" x14ac:dyDescent="0.3">
      <c r="A60" s="2">
        <v>1359</v>
      </c>
      <c r="B60" s="1">
        <v>44969</v>
      </c>
      <c r="C60" s="2">
        <v>35</v>
      </c>
      <c r="D60" s="3">
        <v>392</v>
      </c>
      <c r="E60">
        <v>3</v>
      </c>
    </row>
    <row r="61" spans="1:5" x14ac:dyDescent="0.3">
      <c r="A61" s="2">
        <v>1361</v>
      </c>
      <c r="B61" s="1">
        <v>44969</v>
      </c>
      <c r="C61" s="2">
        <v>35</v>
      </c>
      <c r="D61" s="3">
        <v>794</v>
      </c>
      <c r="E61">
        <v>7</v>
      </c>
    </row>
    <row r="62" spans="1:5" x14ac:dyDescent="0.3">
      <c r="A62" s="2">
        <v>1364</v>
      </c>
      <c r="B62" s="1">
        <v>44969</v>
      </c>
      <c r="C62" s="2">
        <v>21</v>
      </c>
      <c r="D62" s="3">
        <v>739</v>
      </c>
      <c r="E62">
        <v>7</v>
      </c>
    </row>
    <row r="63" spans="1:5" x14ac:dyDescent="0.3">
      <c r="A63" s="2">
        <v>1370</v>
      </c>
      <c r="B63" s="1">
        <v>44969</v>
      </c>
      <c r="C63" s="2">
        <v>50</v>
      </c>
      <c r="D63" s="3">
        <v>594</v>
      </c>
      <c r="E63">
        <v>10</v>
      </c>
    </row>
    <row r="64" spans="1:5" x14ac:dyDescent="0.3">
      <c r="A64" s="2">
        <v>1374</v>
      </c>
      <c r="B64" s="1">
        <v>44969</v>
      </c>
      <c r="C64" s="2">
        <v>19</v>
      </c>
      <c r="D64" s="3">
        <v>811</v>
      </c>
      <c r="E64">
        <v>8</v>
      </c>
    </row>
    <row r="65" spans="1:5" x14ac:dyDescent="0.3">
      <c r="A65" s="2">
        <v>1379</v>
      </c>
      <c r="B65" s="1">
        <v>44970</v>
      </c>
      <c r="C65" s="2">
        <v>14</v>
      </c>
      <c r="D65" s="3">
        <v>794</v>
      </c>
      <c r="E65">
        <v>10</v>
      </c>
    </row>
    <row r="66" spans="1:5" x14ac:dyDescent="0.3">
      <c r="A66" s="2">
        <v>1382</v>
      </c>
      <c r="B66" s="1">
        <v>44970</v>
      </c>
      <c r="C66" s="2">
        <v>35</v>
      </c>
      <c r="D66" s="3">
        <v>862</v>
      </c>
      <c r="E66" t="s">
        <v>7</v>
      </c>
    </row>
    <row r="67" spans="1:5" x14ac:dyDescent="0.3">
      <c r="A67" s="2">
        <v>1388</v>
      </c>
      <c r="B67" s="1">
        <v>44970</v>
      </c>
      <c r="C67" s="2">
        <v>11</v>
      </c>
      <c r="D67" s="3">
        <v>804</v>
      </c>
      <c r="E67">
        <v>3</v>
      </c>
    </row>
    <row r="68" spans="1:5" x14ac:dyDescent="0.3">
      <c r="A68" s="2">
        <v>1395</v>
      </c>
      <c r="B68" s="1">
        <v>44970</v>
      </c>
      <c r="C68" s="2">
        <v>19</v>
      </c>
      <c r="D68" s="3">
        <v>590</v>
      </c>
    </row>
    <row r="69" spans="1:5" x14ac:dyDescent="0.3">
      <c r="A69" s="2">
        <v>1396</v>
      </c>
      <c r="B69" s="1">
        <v>44970</v>
      </c>
      <c r="C69" s="2">
        <v>34</v>
      </c>
      <c r="D69" s="3">
        <v>628</v>
      </c>
      <c r="E69">
        <v>9</v>
      </c>
    </row>
    <row r="70" spans="1:5" x14ac:dyDescent="0.3">
      <c r="A70" s="2">
        <v>1397</v>
      </c>
      <c r="B70" s="1">
        <v>44971</v>
      </c>
      <c r="C70" s="2">
        <v>79</v>
      </c>
      <c r="D70" s="3">
        <v>797</v>
      </c>
      <c r="E70">
        <v>6</v>
      </c>
    </row>
    <row r="71" spans="1:5" x14ac:dyDescent="0.3">
      <c r="A71" s="2">
        <v>1406</v>
      </c>
      <c r="B71" s="1">
        <v>44971</v>
      </c>
      <c r="C71" s="2">
        <v>19</v>
      </c>
      <c r="D71" s="3">
        <v>294</v>
      </c>
      <c r="E71">
        <v>3</v>
      </c>
    </row>
    <row r="72" spans="1:5" x14ac:dyDescent="0.3">
      <c r="A72" s="2">
        <v>1420</v>
      </c>
      <c r="B72" s="1">
        <v>44971</v>
      </c>
      <c r="C72" s="2">
        <v>21</v>
      </c>
      <c r="D72" s="3">
        <v>590</v>
      </c>
      <c r="E72">
        <v>7</v>
      </c>
    </row>
    <row r="73" spans="1:5" x14ac:dyDescent="0.3">
      <c r="A73" s="2">
        <v>1436</v>
      </c>
      <c r="B73" s="1">
        <v>44971</v>
      </c>
      <c r="C73" s="2">
        <v>35</v>
      </c>
      <c r="D73" s="3">
        <v>392</v>
      </c>
      <c r="E73">
        <v>3</v>
      </c>
    </row>
    <row r="74" spans="1:5" x14ac:dyDescent="0.3">
      <c r="A74" s="2">
        <v>1438</v>
      </c>
      <c r="B74" s="1">
        <v>44971</v>
      </c>
      <c r="C74" s="2">
        <v>14</v>
      </c>
      <c r="D74" s="3">
        <v>704</v>
      </c>
      <c r="E74">
        <v>4</v>
      </c>
    </row>
    <row r="75" spans="1:5" x14ac:dyDescent="0.3">
      <c r="A75" s="2">
        <v>1445</v>
      </c>
      <c r="B75" s="1">
        <v>44972</v>
      </c>
      <c r="C75" s="2">
        <v>34</v>
      </c>
      <c r="D75" s="3">
        <v>704</v>
      </c>
      <c r="E75">
        <v>4</v>
      </c>
    </row>
    <row r="76" spans="1:5" x14ac:dyDescent="0.3">
      <c r="A76" s="2">
        <v>1455</v>
      </c>
      <c r="B76" s="1">
        <v>44972</v>
      </c>
      <c r="C76" s="2">
        <v>29</v>
      </c>
      <c r="D76" s="3">
        <v>294</v>
      </c>
      <c r="E76">
        <v>10</v>
      </c>
    </row>
    <row r="77" spans="1:5" x14ac:dyDescent="0.3">
      <c r="A77" s="2">
        <v>1457</v>
      </c>
      <c r="B77" s="1">
        <v>44972</v>
      </c>
      <c r="C77" s="2">
        <v>50</v>
      </c>
      <c r="D77" s="3">
        <v>484</v>
      </c>
      <c r="E77">
        <v>10</v>
      </c>
    </row>
    <row r="78" spans="1:5" x14ac:dyDescent="0.3">
      <c r="A78" s="2">
        <v>1457</v>
      </c>
      <c r="B78" s="1">
        <v>44972</v>
      </c>
      <c r="C78" s="2">
        <v>50</v>
      </c>
      <c r="D78" s="3">
        <v>484</v>
      </c>
      <c r="E78">
        <v>2</v>
      </c>
    </row>
    <row r="79" spans="1:5" x14ac:dyDescent="0.3">
      <c r="A79" s="2">
        <v>1459</v>
      </c>
      <c r="B79" s="1">
        <v>44972</v>
      </c>
      <c r="C79" s="2">
        <v>14</v>
      </c>
      <c r="D79" s="3">
        <v>594</v>
      </c>
      <c r="E79">
        <v>5</v>
      </c>
    </row>
    <row r="80" spans="1:5" x14ac:dyDescent="0.3">
      <c r="A80" s="2">
        <v>1466</v>
      </c>
      <c r="B80" s="1">
        <v>44972</v>
      </c>
      <c r="C80" s="2">
        <v>35</v>
      </c>
      <c r="D80" s="3">
        <v>163</v>
      </c>
      <c r="E80">
        <v>6</v>
      </c>
    </row>
    <row r="81" spans="1:5" x14ac:dyDescent="0.3">
      <c r="A81" s="2">
        <v>1471</v>
      </c>
      <c r="B81" s="1">
        <v>44973</v>
      </c>
      <c r="C81" s="2">
        <v>50</v>
      </c>
      <c r="D81" s="3">
        <v>651</v>
      </c>
      <c r="E81">
        <v>8</v>
      </c>
    </row>
    <row r="82" spans="1:5" x14ac:dyDescent="0.3">
      <c r="A82" s="2">
        <v>1480</v>
      </c>
      <c r="B82" s="1">
        <v>44973</v>
      </c>
      <c r="C82" s="2">
        <v>19</v>
      </c>
      <c r="D82" s="3">
        <v>704</v>
      </c>
      <c r="E82">
        <v>2</v>
      </c>
    </row>
    <row r="83" spans="1:5" x14ac:dyDescent="0.3">
      <c r="A83" s="2">
        <v>1484</v>
      </c>
      <c r="B83" s="1">
        <v>44973</v>
      </c>
      <c r="C83" s="2">
        <v>35</v>
      </c>
      <c r="D83" s="3">
        <v>590</v>
      </c>
      <c r="E83">
        <v>8</v>
      </c>
    </row>
    <row r="84" spans="1:5" x14ac:dyDescent="0.3">
      <c r="A84" s="2">
        <v>1487</v>
      </c>
      <c r="B84" s="1">
        <v>44973</v>
      </c>
      <c r="C84" s="2">
        <v>21</v>
      </c>
      <c r="D84" s="3">
        <v>811</v>
      </c>
      <c r="E84" t="s">
        <v>8</v>
      </c>
    </row>
    <row r="85" spans="1:5" x14ac:dyDescent="0.3">
      <c r="A85" s="2">
        <v>1489</v>
      </c>
      <c r="B85" s="1">
        <v>44973</v>
      </c>
      <c r="C85" s="2">
        <v>35</v>
      </c>
      <c r="D85" s="3">
        <v>594</v>
      </c>
      <c r="E85">
        <v>8</v>
      </c>
    </row>
    <row r="86" spans="1:5" x14ac:dyDescent="0.3">
      <c r="A86" s="2">
        <v>1491</v>
      </c>
      <c r="B86" s="1">
        <v>44974</v>
      </c>
      <c r="C86" s="2">
        <v>29</v>
      </c>
      <c r="D86" s="3">
        <v>739</v>
      </c>
      <c r="E86">
        <v>2</v>
      </c>
    </row>
    <row r="87" spans="1:5" x14ac:dyDescent="0.3">
      <c r="A87" s="2">
        <v>1517</v>
      </c>
      <c r="B87" s="1">
        <v>44974</v>
      </c>
      <c r="C87" s="2">
        <v>21</v>
      </c>
      <c r="D87" s="3">
        <v>628</v>
      </c>
      <c r="E87">
        <v>10</v>
      </c>
    </row>
    <row r="88" spans="1:5" x14ac:dyDescent="0.3">
      <c r="A88" s="2">
        <v>1522</v>
      </c>
      <c r="B88" s="1">
        <v>44974</v>
      </c>
      <c r="C88" s="2">
        <v>11</v>
      </c>
      <c r="D88" s="3">
        <v>392</v>
      </c>
      <c r="E88">
        <v>4</v>
      </c>
    </row>
    <row r="89" spans="1:5" x14ac:dyDescent="0.3">
      <c r="A89" s="2">
        <v>1527</v>
      </c>
      <c r="B89" s="1">
        <v>44974</v>
      </c>
      <c r="C89" s="2">
        <v>35</v>
      </c>
      <c r="D89" s="3">
        <v>484</v>
      </c>
      <c r="E89">
        <v>6</v>
      </c>
    </row>
    <row r="90" spans="1:5" x14ac:dyDescent="0.3">
      <c r="A90" s="2">
        <v>1533</v>
      </c>
      <c r="B90" s="1">
        <v>44974</v>
      </c>
      <c r="C90" s="2">
        <v>50</v>
      </c>
      <c r="D90" s="3">
        <v>294</v>
      </c>
      <c r="E90">
        <v>8</v>
      </c>
    </row>
    <row r="91" spans="1:5" x14ac:dyDescent="0.3">
      <c r="A91" s="2">
        <v>1536</v>
      </c>
      <c r="B91" s="1">
        <v>44975</v>
      </c>
      <c r="C91" s="2">
        <v>29</v>
      </c>
      <c r="D91" s="3">
        <v>392</v>
      </c>
      <c r="E91">
        <v>4</v>
      </c>
    </row>
    <row r="92" spans="1:5" x14ac:dyDescent="0.3">
      <c r="A92" s="2">
        <v>1540</v>
      </c>
      <c r="B92" s="1">
        <v>44975</v>
      </c>
      <c r="C92" s="2">
        <v>35</v>
      </c>
      <c r="D92" s="3">
        <v>294</v>
      </c>
      <c r="E92">
        <v>5</v>
      </c>
    </row>
    <row r="93" spans="1:5" x14ac:dyDescent="0.3">
      <c r="A93" s="2">
        <v>1547</v>
      </c>
      <c r="B93" s="1">
        <v>44975</v>
      </c>
      <c r="C93" s="2">
        <v>34</v>
      </c>
      <c r="D93" s="3">
        <v>862</v>
      </c>
      <c r="E93">
        <v>3</v>
      </c>
    </row>
    <row r="94" spans="1:5" x14ac:dyDescent="0.3">
      <c r="A94" s="2">
        <v>1552</v>
      </c>
      <c r="B94" s="1">
        <v>44975</v>
      </c>
      <c r="C94" s="2">
        <v>79</v>
      </c>
      <c r="D94" s="3">
        <v>163</v>
      </c>
      <c r="E94">
        <v>3</v>
      </c>
    </row>
    <row r="95" spans="1:5" x14ac:dyDescent="0.3">
      <c r="A95" s="2">
        <v>1557</v>
      </c>
      <c r="B95" s="1">
        <v>44975</v>
      </c>
      <c r="C95" s="2">
        <v>21</v>
      </c>
      <c r="D95" s="3">
        <v>628</v>
      </c>
      <c r="E95" t="s">
        <v>9</v>
      </c>
    </row>
    <row r="96" spans="1:5" x14ac:dyDescent="0.3">
      <c r="A96" s="2">
        <v>1569</v>
      </c>
      <c r="B96" s="1">
        <v>44976</v>
      </c>
      <c r="C96" s="2">
        <v>35</v>
      </c>
      <c r="D96" s="3">
        <v>862</v>
      </c>
      <c r="E96">
        <v>5</v>
      </c>
    </row>
    <row r="97" spans="1:5" x14ac:dyDescent="0.3">
      <c r="A97" s="2">
        <v>1572</v>
      </c>
      <c r="B97" s="1">
        <v>44976</v>
      </c>
      <c r="C97" s="2">
        <v>21</v>
      </c>
      <c r="D97" s="3">
        <v>704</v>
      </c>
      <c r="E97">
        <v>4</v>
      </c>
    </row>
    <row r="98" spans="1:5" x14ac:dyDescent="0.3">
      <c r="A98" s="2">
        <v>1573</v>
      </c>
      <c r="B98" s="1">
        <v>44976</v>
      </c>
      <c r="C98" s="2">
        <v>19</v>
      </c>
      <c r="D98" s="3">
        <v>646</v>
      </c>
    </row>
    <row r="99" spans="1:5" x14ac:dyDescent="0.3">
      <c r="A99" s="2">
        <v>1574</v>
      </c>
      <c r="B99" s="1">
        <v>44976</v>
      </c>
      <c r="C99" s="2">
        <v>79</v>
      </c>
      <c r="D99" s="3">
        <v>590</v>
      </c>
      <c r="E99">
        <v>2</v>
      </c>
    </row>
    <row r="100" spans="1:5" x14ac:dyDescent="0.3">
      <c r="A100" s="2">
        <v>1576</v>
      </c>
      <c r="B100" s="1">
        <v>44976</v>
      </c>
      <c r="C100" s="2">
        <v>11</v>
      </c>
      <c r="D100" s="3">
        <v>392</v>
      </c>
      <c r="E100">
        <v>3</v>
      </c>
    </row>
    <row r="101" spans="1:5" x14ac:dyDescent="0.3">
      <c r="A101" s="2">
        <v>1580</v>
      </c>
      <c r="B101" s="1">
        <v>44977</v>
      </c>
      <c r="C101" s="2">
        <v>14</v>
      </c>
      <c r="D101" s="3">
        <v>392</v>
      </c>
      <c r="E101">
        <v>2</v>
      </c>
    </row>
    <row r="102" spans="1:5" x14ac:dyDescent="0.3">
      <c r="A102" s="2">
        <v>1582</v>
      </c>
      <c r="B102" s="1">
        <v>44977</v>
      </c>
      <c r="C102" s="2">
        <v>35</v>
      </c>
      <c r="D102" s="3">
        <v>811</v>
      </c>
      <c r="E102">
        <v>4</v>
      </c>
    </row>
    <row r="103" spans="1:5" x14ac:dyDescent="0.3">
      <c r="A103" s="2">
        <v>1584</v>
      </c>
      <c r="B103" s="1">
        <v>44977</v>
      </c>
      <c r="C103" s="2">
        <v>21</v>
      </c>
      <c r="D103" s="3">
        <v>651</v>
      </c>
    </row>
    <row r="104" spans="1:5" x14ac:dyDescent="0.3">
      <c r="A104" s="2">
        <v>1587</v>
      </c>
      <c r="B104" s="1">
        <v>44977</v>
      </c>
      <c r="C104" s="2">
        <v>11</v>
      </c>
      <c r="D104" s="3">
        <v>804</v>
      </c>
      <c r="E104" t="s">
        <v>5</v>
      </c>
    </row>
    <row r="105" spans="1:5" x14ac:dyDescent="0.3">
      <c r="A105" s="2">
        <v>1597</v>
      </c>
      <c r="B105" s="1">
        <v>44977</v>
      </c>
      <c r="C105" s="2">
        <v>29</v>
      </c>
      <c r="D105" s="3">
        <v>739</v>
      </c>
      <c r="E105">
        <v>12</v>
      </c>
    </row>
    <row r="106" spans="1:5" x14ac:dyDescent="0.3">
      <c r="A106" s="2">
        <v>1597</v>
      </c>
      <c r="B106" s="1">
        <v>44977</v>
      </c>
      <c r="C106" s="2">
        <v>29</v>
      </c>
      <c r="D106" s="3">
        <v>739</v>
      </c>
      <c r="E106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B9" sqref="B9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  <col min="8" max="8" width="8.88671875" customWidth="1"/>
  </cols>
  <sheetData>
    <row r="1" spans="1:7" x14ac:dyDescent="0.3">
      <c r="A1" s="2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58</v>
      </c>
    </row>
    <row r="2" spans="1:7" x14ac:dyDescent="0.3">
      <c r="A2" s="2">
        <v>646</v>
      </c>
      <c r="B2" t="s">
        <v>15</v>
      </c>
      <c r="C2">
        <v>52</v>
      </c>
      <c r="D2">
        <v>0.26</v>
      </c>
      <c r="E2">
        <v>13.8</v>
      </c>
      <c r="F2">
        <v>0.17</v>
      </c>
      <c r="G2" s="2" t="s">
        <v>16</v>
      </c>
    </row>
    <row r="3" spans="1:7" x14ac:dyDescent="0.3">
      <c r="A3" s="2">
        <v>651</v>
      </c>
      <c r="B3" t="s">
        <v>17</v>
      </c>
      <c r="C3">
        <v>89</v>
      </c>
      <c r="D3">
        <v>1.0900000000000001</v>
      </c>
      <c r="E3">
        <v>22.8</v>
      </c>
      <c r="F3">
        <v>0.33</v>
      </c>
      <c r="G3" s="2" t="s">
        <v>18</v>
      </c>
    </row>
    <row r="4" spans="1:7" x14ac:dyDescent="0.3">
      <c r="A4" s="2">
        <v>886</v>
      </c>
      <c r="B4" t="s">
        <v>19</v>
      </c>
      <c r="C4">
        <v>322</v>
      </c>
      <c r="D4">
        <v>4.0199999999999996</v>
      </c>
      <c r="E4">
        <v>17.149999999999999</v>
      </c>
      <c r="F4">
        <v>29.47</v>
      </c>
      <c r="G4" s="2" t="s">
        <v>20</v>
      </c>
    </row>
    <row r="5" spans="1:7" x14ac:dyDescent="0.3">
      <c r="A5" s="2">
        <v>804</v>
      </c>
      <c r="B5" t="s">
        <v>21</v>
      </c>
      <c r="C5">
        <v>34</v>
      </c>
      <c r="D5">
        <v>2.82</v>
      </c>
      <c r="E5">
        <v>6.64</v>
      </c>
      <c r="F5">
        <v>0.37</v>
      </c>
      <c r="G5" s="2" t="s">
        <v>22</v>
      </c>
    </row>
    <row r="6" spans="1:7" x14ac:dyDescent="0.3">
      <c r="A6" s="2">
        <v>594</v>
      </c>
      <c r="B6" t="s">
        <v>23</v>
      </c>
      <c r="C6">
        <v>335</v>
      </c>
      <c r="D6">
        <v>31.02</v>
      </c>
      <c r="E6">
        <v>0</v>
      </c>
      <c r="F6">
        <v>23.11</v>
      </c>
      <c r="G6" s="2" t="s">
        <v>24</v>
      </c>
    </row>
    <row r="7" spans="1:7" x14ac:dyDescent="0.3">
      <c r="A7" s="2">
        <v>628</v>
      </c>
      <c r="B7" t="s">
        <v>25</v>
      </c>
      <c r="C7">
        <v>206</v>
      </c>
      <c r="D7">
        <v>20.260000000000002</v>
      </c>
      <c r="E7">
        <v>0</v>
      </c>
      <c r="F7">
        <v>13.92</v>
      </c>
      <c r="G7" s="2" t="s">
        <v>26</v>
      </c>
    </row>
    <row r="8" spans="1:7" x14ac:dyDescent="0.3">
      <c r="A8" s="2">
        <v>294</v>
      </c>
      <c r="B8" t="s">
        <v>27</v>
      </c>
      <c r="C8">
        <v>130</v>
      </c>
      <c r="D8">
        <v>2.69</v>
      </c>
      <c r="E8">
        <v>28.73</v>
      </c>
      <c r="F8">
        <v>0.28000000000000003</v>
      </c>
      <c r="G8" s="2" t="s">
        <v>18</v>
      </c>
    </row>
    <row r="9" spans="1:7" x14ac:dyDescent="0.3">
      <c r="A9" s="2">
        <v>328</v>
      </c>
      <c r="B9" t="s">
        <v>28</v>
      </c>
      <c r="C9">
        <v>131</v>
      </c>
      <c r="D9">
        <v>5.47</v>
      </c>
      <c r="E9">
        <v>25.77</v>
      </c>
      <c r="F9">
        <v>1.03</v>
      </c>
      <c r="G9" s="2" t="s">
        <v>29</v>
      </c>
    </row>
    <row r="10" spans="1:7" x14ac:dyDescent="0.3">
      <c r="A10" s="2">
        <v>521</v>
      </c>
      <c r="B10" t="s">
        <v>30</v>
      </c>
      <c r="C10">
        <v>41</v>
      </c>
      <c r="D10">
        <v>0.93</v>
      </c>
      <c r="E10">
        <v>9.58</v>
      </c>
      <c r="F10">
        <v>0.24</v>
      </c>
      <c r="G10" s="2" t="s">
        <v>31</v>
      </c>
    </row>
    <row r="11" spans="1:7" x14ac:dyDescent="0.3">
      <c r="A11" s="2">
        <v>811</v>
      </c>
      <c r="B11" t="s">
        <v>32</v>
      </c>
      <c r="C11">
        <v>16</v>
      </c>
      <c r="D11">
        <v>0.69</v>
      </c>
      <c r="E11">
        <v>3.06</v>
      </c>
      <c r="F11">
        <v>0.17</v>
      </c>
      <c r="G11" s="2" t="s">
        <v>33</v>
      </c>
    </row>
    <row r="12" spans="1:7" x14ac:dyDescent="0.3">
      <c r="A12" s="2">
        <v>797</v>
      </c>
      <c r="B12" t="s">
        <v>34</v>
      </c>
      <c r="C12">
        <v>402</v>
      </c>
      <c r="D12">
        <v>25.09</v>
      </c>
      <c r="E12">
        <v>3.09</v>
      </c>
      <c r="F12">
        <v>33.82</v>
      </c>
      <c r="G12" s="2" t="s">
        <v>18</v>
      </c>
    </row>
    <row r="13" spans="1:7" x14ac:dyDescent="0.3">
      <c r="A13" s="2">
        <v>862</v>
      </c>
      <c r="B13" t="s">
        <v>35</v>
      </c>
      <c r="C13">
        <v>452</v>
      </c>
      <c r="D13">
        <v>3.75</v>
      </c>
      <c r="E13">
        <v>44.61</v>
      </c>
      <c r="F13">
        <v>29.11</v>
      </c>
      <c r="G13" s="2" t="s">
        <v>16</v>
      </c>
    </row>
    <row r="14" spans="1:7" x14ac:dyDescent="0.3">
      <c r="A14" s="2">
        <v>392</v>
      </c>
      <c r="B14" t="s">
        <v>36</v>
      </c>
      <c r="C14">
        <v>118</v>
      </c>
      <c r="D14">
        <v>6.38</v>
      </c>
      <c r="E14">
        <v>14.02</v>
      </c>
      <c r="F14">
        <v>4.0999999999999996</v>
      </c>
      <c r="G14" s="2" t="s">
        <v>22</v>
      </c>
    </row>
    <row r="15" spans="1:7" x14ac:dyDescent="0.3">
      <c r="A15" s="2">
        <v>739</v>
      </c>
      <c r="B15" t="s">
        <v>37</v>
      </c>
      <c r="C15">
        <v>452</v>
      </c>
      <c r="D15">
        <v>4.09</v>
      </c>
      <c r="E15">
        <v>50.44</v>
      </c>
      <c r="F15">
        <v>27.51</v>
      </c>
      <c r="G15" s="2" t="s">
        <v>31</v>
      </c>
    </row>
    <row r="16" spans="1:7" x14ac:dyDescent="0.3">
      <c r="A16" s="2">
        <v>704</v>
      </c>
      <c r="B16" t="s">
        <v>38</v>
      </c>
      <c r="C16">
        <v>155</v>
      </c>
      <c r="D16">
        <v>12.58</v>
      </c>
      <c r="E16">
        <v>0.77</v>
      </c>
      <c r="F16">
        <v>10.61</v>
      </c>
      <c r="G16" s="2" t="s">
        <v>39</v>
      </c>
    </row>
    <row r="17" spans="1:7" x14ac:dyDescent="0.3">
      <c r="A17" s="2">
        <v>590</v>
      </c>
      <c r="B17" t="s">
        <v>40</v>
      </c>
      <c r="C17">
        <v>365</v>
      </c>
      <c r="D17">
        <v>4.34</v>
      </c>
      <c r="E17">
        <v>49.74</v>
      </c>
      <c r="F17">
        <v>17.53</v>
      </c>
      <c r="G17" s="2" t="s">
        <v>33</v>
      </c>
    </row>
    <row r="18" spans="1:7" x14ac:dyDescent="0.3">
      <c r="A18" s="2">
        <v>600</v>
      </c>
      <c r="B18" t="s">
        <v>41</v>
      </c>
      <c r="C18">
        <v>42</v>
      </c>
      <c r="D18">
        <v>0.79</v>
      </c>
      <c r="E18">
        <v>10.66</v>
      </c>
      <c r="F18">
        <v>0.14000000000000001</v>
      </c>
      <c r="G18" s="2" t="s">
        <v>42</v>
      </c>
    </row>
    <row r="19" spans="1:7" x14ac:dyDescent="0.3">
      <c r="A19" s="2">
        <v>163</v>
      </c>
      <c r="B19" t="s">
        <v>43</v>
      </c>
      <c r="C19">
        <v>152</v>
      </c>
      <c r="D19">
        <v>1.72</v>
      </c>
      <c r="E19">
        <v>37.130000000000003</v>
      </c>
      <c r="F19">
        <v>0.37</v>
      </c>
      <c r="G19" s="2" t="s">
        <v>31</v>
      </c>
    </row>
    <row r="20" spans="1:7" x14ac:dyDescent="0.3">
      <c r="A20" s="2">
        <v>794</v>
      </c>
      <c r="B20" t="s">
        <v>44</v>
      </c>
      <c r="C20">
        <v>440</v>
      </c>
      <c r="D20">
        <v>21.73</v>
      </c>
      <c r="E20">
        <v>33.46</v>
      </c>
      <c r="F20">
        <v>26.27</v>
      </c>
      <c r="G20" s="2" t="s">
        <v>20</v>
      </c>
    </row>
    <row r="21" spans="1:7" x14ac:dyDescent="0.3">
      <c r="A21" s="2">
        <v>484</v>
      </c>
      <c r="B21" t="s">
        <v>45</v>
      </c>
      <c r="C21">
        <v>250</v>
      </c>
      <c r="D21">
        <v>13.29</v>
      </c>
      <c r="E21">
        <v>17.32</v>
      </c>
      <c r="F21">
        <v>14.62</v>
      </c>
      <c r="G21" s="2" t="s">
        <v>46</v>
      </c>
    </row>
  </sheetData>
  <conditionalFormatting sqref="A2:A21">
    <cfRule type="duplicateValues" dxfId="12" priority="1"/>
    <cfRule type="duplicateValues" dxfId="1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E18" sqref="E18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47</v>
      </c>
    </row>
    <row r="2" spans="1:2" x14ac:dyDescent="0.3">
      <c r="A2" s="2">
        <v>34</v>
      </c>
      <c r="B2" t="s">
        <v>48</v>
      </c>
    </row>
    <row r="3" spans="1:2" x14ac:dyDescent="0.3">
      <c r="A3" s="2">
        <v>29</v>
      </c>
      <c r="B3" t="s">
        <v>49</v>
      </c>
    </row>
    <row r="4" spans="1:2" x14ac:dyDescent="0.3">
      <c r="A4" s="2">
        <v>79</v>
      </c>
      <c r="B4" t="s">
        <v>50</v>
      </c>
    </row>
    <row r="5" spans="1:2" x14ac:dyDescent="0.3">
      <c r="A5" s="2">
        <v>14</v>
      </c>
      <c r="B5" t="s">
        <v>51</v>
      </c>
    </row>
    <row r="6" spans="1:2" x14ac:dyDescent="0.3">
      <c r="A6" s="2">
        <v>21</v>
      </c>
      <c r="B6" t="s">
        <v>52</v>
      </c>
    </row>
    <row r="7" spans="1:2" x14ac:dyDescent="0.3">
      <c r="A7" s="2">
        <v>19</v>
      </c>
      <c r="B7" t="s">
        <v>53</v>
      </c>
    </row>
    <row r="8" spans="1:2" x14ac:dyDescent="0.3">
      <c r="A8" s="2">
        <v>35</v>
      </c>
      <c r="B8" t="s">
        <v>54</v>
      </c>
    </row>
    <row r="9" spans="1:2" x14ac:dyDescent="0.3">
      <c r="A9" s="2">
        <v>50</v>
      </c>
      <c r="B9" t="s">
        <v>55</v>
      </c>
    </row>
    <row r="10" spans="1:2" x14ac:dyDescent="0.3">
      <c r="A10" s="2">
        <v>35</v>
      </c>
      <c r="B10" t="s">
        <v>56</v>
      </c>
    </row>
    <row r="11" spans="1:2" x14ac:dyDescent="0.3">
      <c r="A11" s="2">
        <v>11</v>
      </c>
      <c r="B11" t="s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3F6E-D4BD-4720-BD8C-837441A76E8A}">
  <dimension ref="A2:I102"/>
  <sheetViews>
    <sheetView tabSelected="1" workbookViewId="0">
      <selection activeCell="L18" sqref="L18"/>
    </sheetView>
  </sheetViews>
  <sheetFormatPr defaultRowHeight="14.4" x14ac:dyDescent="0.3"/>
  <cols>
    <col min="1" max="1" width="10.33203125" bestFit="1" customWidth="1"/>
    <col min="2" max="3" width="13.6640625" bestFit="1" customWidth="1"/>
    <col min="4" max="4" width="17" bestFit="1" customWidth="1"/>
    <col min="5" max="5" width="12.44140625" bestFit="1" customWidth="1"/>
    <col min="6" max="6" width="15.77734375" bestFit="1" customWidth="1"/>
    <col min="7" max="7" width="11.88671875" bestFit="1" customWidth="1"/>
    <col min="8" max="8" width="7.33203125" bestFit="1" customWidth="1"/>
    <col min="9" max="9" width="12.21875" bestFit="1" customWidth="1"/>
  </cols>
  <sheetData>
    <row r="2" spans="1:9" x14ac:dyDescent="0.3">
      <c r="A2" s="4" t="s">
        <v>0</v>
      </c>
      <c r="B2" s="4" t="s">
        <v>1</v>
      </c>
      <c r="C2" s="4" t="s">
        <v>2</v>
      </c>
      <c r="D2" s="4" t="s">
        <v>186</v>
      </c>
      <c r="E2" s="4" t="s">
        <v>3</v>
      </c>
      <c r="F2" s="4" t="s">
        <v>10</v>
      </c>
      <c r="G2" s="4" t="s">
        <v>4</v>
      </c>
      <c r="H2" s="4" t="s">
        <v>187</v>
      </c>
      <c r="I2" s="4" t="s">
        <v>188</v>
      </c>
    </row>
    <row r="3" spans="1:9" x14ac:dyDescent="0.3">
      <c r="A3" s="4" t="s">
        <v>59</v>
      </c>
      <c r="B3" s="5">
        <v>44958</v>
      </c>
      <c r="C3" s="4">
        <v>11</v>
      </c>
      <c r="D3" s="4" t="str">
        <f>VLOOKUP(orders[customer_id],customers[],2,FALSE)</f>
        <v>anthony</v>
      </c>
      <c r="E3" s="4">
        <v>704</v>
      </c>
      <c r="F3" s="4" t="str">
        <f>INDEX(products[product_name], MATCH($E3, products[product_id], 0))</f>
        <v>Eggs</v>
      </c>
      <c r="G3" s="4" t="s">
        <v>60</v>
      </c>
      <c r="H3" s="4">
        <f>VLOOKUP(orders[[#This Row],[product_id]],products[],7,FALSE)</f>
        <v>65</v>
      </c>
      <c r="I3" s="4">
        <f>IFERROR(orders[[#This Row],[qty]]*orders[[#This Row],[Price]],"Not Available")</f>
        <v>390</v>
      </c>
    </row>
    <row r="4" spans="1:9" x14ac:dyDescent="0.3">
      <c r="A4" s="4" t="s">
        <v>61</v>
      </c>
      <c r="B4" s="5">
        <v>44958</v>
      </c>
      <c r="C4" s="4">
        <v>19</v>
      </c>
      <c r="D4" s="4" t="str">
        <f>VLOOKUP(orders[customer_id],customers[],2,FALSE)</f>
        <v>ahmed</v>
      </c>
      <c r="E4" s="4">
        <v>392</v>
      </c>
      <c r="F4" s="4" t="str">
        <f>INDEX(products[product_name], MATCH($E4, products[product_id], 0))</f>
        <v>Yogurt</v>
      </c>
      <c r="G4" s="4" t="s">
        <v>62</v>
      </c>
      <c r="H4" s="4">
        <f>VLOOKUP(orders[[#This Row],[product_id]],products[],7,FALSE)</f>
        <v>30</v>
      </c>
      <c r="I4" s="4">
        <f>IFERROR(orders[[#This Row],[qty]]*orders[[#This Row],[Price]],"Not Available")</f>
        <v>60</v>
      </c>
    </row>
    <row r="5" spans="1:9" x14ac:dyDescent="0.3">
      <c r="A5" s="4" t="s">
        <v>63</v>
      </c>
      <c r="B5" s="5">
        <v>44958</v>
      </c>
      <c r="C5" s="4">
        <v>14</v>
      </c>
      <c r="D5" s="4" t="str">
        <f>VLOOKUP(orders[customer_id],customers[],2,FALSE)</f>
        <v>ravi</v>
      </c>
      <c r="E5" s="4">
        <v>646</v>
      </c>
      <c r="F5" s="4" t="str">
        <f>INDEX(products[product_name], MATCH($E5, products[product_id], 0))</f>
        <v>Apple</v>
      </c>
      <c r="G5" s="4" t="s">
        <v>64</v>
      </c>
      <c r="H5" s="4">
        <f>VLOOKUP(orders[[#This Row],[product_id]],products[],7,FALSE)</f>
        <v>200</v>
      </c>
      <c r="I5" s="4">
        <f>IFERROR(orders[[#This Row],[qty]]*orders[[#This Row],[Price]],"Not Available")</f>
        <v>1400</v>
      </c>
    </row>
    <row r="6" spans="1:9" x14ac:dyDescent="0.3">
      <c r="A6" s="4" t="s">
        <v>65</v>
      </c>
      <c r="B6" s="5">
        <v>44958</v>
      </c>
      <c r="C6" s="4">
        <v>35</v>
      </c>
      <c r="D6" s="4" t="str">
        <f>VLOOKUP(orders[customer_id],customers[],2,FALSE)</f>
        <v>mike</v>
      </c>
      <c r="E6" s="4">
        <v>294</v>
      </c>
      <c r="F6" s="4" t="str">
        <f>INDEX(products[product_name], MATCH($E6, products[product_id], 0))</f>
        <v>Rice</v>
      </c>
      <c r="G6" s="4" t="s">
        <v>66</v>
      </c>
      <c r="H6" s="4">
        <f>VLOOKUP(orders[[#This Row],[product_id]],products[],7,FALSE)</f>
        <v>80</v>
      </c>
      <c r="I6" s="4">
        <f>IFERROR(orders[[#This Row],[qty]]*orders[[#This Row],[Price]],"Not Available")</f>
        <v>720</v>
      </c>
    </row>
    <row r="7" spans="1:9" x14ac:dyDescent="0.3">
      <c r="A7" s="4" t="s">
        <v>67</v>
      </c>
      <c r="B7" s="5">
        <v>44958</v>
      </c>
      <c r="C7" s="4">
        <v>35</v>
      </c>
      <c r="D7" s="4" t="str">
        <f>VLOOKUP(orders[customer_id],customers[],2,FALSE)</f>
        <v>mike</v>
      </c>
      <c r="E7" s="4">
        <v>651</v>
      </c>
      <c r="F7" s="4" t="str">
        <f>INDEX(products[product_name], MATCH($E7, products[product_id], 0))</f>
        <v>Banana</v>
      </c>
      <c r="G7" s="4" t="s">
        <v>60</v>
      </c>
      <c r="H7" s="4">
        <f>VLOOKUP(orders[[#This Row],[product_id]],products[],7,FALSE)</f>
        <v>80</v>
      </c>
      <c r="I7" s="4">
        <f>IFERROR(orders[[#This Row],[qty]]*orders[[#This Row],[Price]],"Not Available")</f>
        <v>480</v>
      </c>
    </row>
    <row r="8" spans="1:9" x14ac:dyDescent="0.3">
      <c r="A8" s="4" t="s">
        <v>68</v>
      </c>
      <c r="B8" s="5">
        <v>44959</v>
      </c>
      <c r="C8" s="4">
        <v>50</v>
      </c>
      <c r="D8" s="4" t="str">
        <f>VLOOKUP(orders[customer_id],customers[],2,FALSE)</f>
        <v>bruce</v>
      </c>
      <c r="E8" s="4">
        <v>646</v>
      </c>
      <c r="F8" s="4" t="str">
        <f>INDEX(products[product_name], MATCH($E8, products[product_id], 0))</f>
        <v>Apple</v>
      </c>
      <c r="G8" s="4" t="s">
        <v>69</v>
      </c>
      <c r="H8" s="4">
        <f>VLOOKUP(orders[[#This Row],[product_id]],products[],7,FALSE)</f>
        <v>200</v>
      </c>
      <c r="I8" s="4">
        <f>IFERROR(orders[[#This Row],[qty]]*orders[[#This Row],[Price]],"Not Available")</f>
        <v>800</v>
      </c>
    </row>
    <row r="9" spans="1:9" x14ac:dyDescent="0.3">
      <c r="A9" s="4" t="s">
        <v>70</v>
      </c>
      <c r="B9" s="5">
        <v>44959</v>
      </c>
      <c r="C9" s="4">
        <v>35</v>
      </c>
      <c r="D9" s="4" t="str">
        <f>VLOOKUP(orders[customer_id],customers[],2,FALSE)</f>
        <v>mike</v>
      </c>
      <c r="E9" s="4">
        <v>739</v>
      </c>
      <c r="F9" s="4" t="str">
        <f>INDEX(products[product_name], MATCH($E9, products[product_id], 0))</f>
        <v>Donut</v>
      </c>
      <c r="G9" s="4" t="s">
        <v>66</v>
      </c>
      <c r="H9" s="4">
        <f>VLOOKUP(orders[[#This Row],[product_id]],products[],7,FALSE)</f>
        <v>40</v>
      </c>
      <c r="I9" s="4">
        <f>IFERROR(orders[[#This Row],[qty]]*orders[[#This Row],[Price]],"Not Available")</f>
        <v>360</v>
      </c>
    </row>
    <row r="10" spans="1:9" x14ac:dyDescent="0.3">
      <c r="A10" s="4" t="s">
        <v>71</v>
      </c>
      <c r="B10" s="5">
        <v>44959</v>
      </c>
      <c r="C10" s="4">
        <v>11</v>
      </c>
      <c r="D10" s="4" t="str">
        <f>VLOOKUP(orders[customer_id],customers[],2,FALSE)</f>
        <v>anthony</v>
      </c>
      <c r="E10" s="4">
        <v>628</v>
      </c>
      <c r="F10" s="4" t="str">
        <f>INDEX(products[product_name], MATCH($E10, products[product_id], 0))</f>
        <v>Fish</v>
      </c>
      <c r="G10" s="4" t="s">
        <v>72</v>
      </c>
      <c r="H10" s="4">
        <f>VLOOKUP(orders[[#This Row],[product_id]],products[],7,FALSE)</f>
        <v>120</v>
      </c>
      <c r="I10" s="4">
        <f>IFERROR(orders[[#This Row],[qty]]*orders[[#This Row],[Price]],"Not Available")</f>
        <v>600</v>
      </c>
    </row>
    <row r="11" spans="1:9" x14ac:dyDescent="0.3">
      <c r="A11" s="4" t="s">
        <v>73</v>
      </c>
      <c r="B11" s="5">
        <v>44959</v>
      </c>
      <c r="C11" s="4">
        <v>21</v>
      </c>
      <c r="D11" s="4" t="str">
        <f>VLOOKUP(orders[customer_id],customers[],2,FALSE)</f>
        <v>lisa</v>
      </c>
      <c r="E11" s="4">
        <v>163</v>
      </c>
      <c r="F11" s="4" t="str">
        <f>INDEX(products[product_name], MATCH($E11, products[product_id], 0))</f>
        <v>Grape Juice</v>
      </c>
      <c r="G11" s="4" t="s">
        <v>64</v>
      </c>
      <c r="H11" s="4">
        <f>VLOOKUP(orders[[#This Row],[product_id]],products[],7,FALSE)</f>
        <v>40</v>
      </c>
      <c r="I11" s="4">
        <f>IFERROR(orders[[#This Row],[qty]]*orders[[#This Row],[Price]],"Not Available")</f>
        <v>280</v>
      </c>
    </row>
    <row r="12" spans="1:9" x14ac:dyDescent="0.3">
      <c r="A12" s="4" t="s">
        <v>74</v>
      </c>
      <c r="B12" s="5">
        <v>44959</v>
      </c>
      <c r="C12" s="4">
        <v>19</v>
      </c>
      <c r="D12" s="4" t="str">
        <f>VLOOKUP(orders[customer_id],customers[],2,FALSE)</f>
        <v>ahmed</v>
      </c>
      <c r="E12" s="4">
        <v>594</v>
      </c>
      <c r="F12" s="4" t="str">
        <f>INDEX(products[product_name], MATCH($E12, products[product_id], 0))</f>
        <v>Chicken</v>
      </c>
      <c r="G12" s="4" t="s">
        <v>60</v>
      </c>
      <c r="H12" s="4">
        <f>VLOOKUP(orders[[#This Row],[product_id]],products[],7,FALSE)</f>
        <v>250</v>
      </c>
      <c r="I12" s="4">
        <f>IFERROR(orders[[#This Row],[qty]]*orders[[#This Row],[Price]],"Not Available")</f>
        <v>1500</v>
      </c>
    </row>
    <row r="13" spans="1:9" x14ac:dyDescent="0.3">
      <c r="A13" s="4" t="s">
        <v>75</v>
      </c>
      <c r="B13" s="5">
        <v>44960</v>
      </c>
      <c r="C13" s="4">
        <v>34</v>
      </c>
      <c r="D13" s="4" t="str">
        <f>VLOOKUP(orders[customer_id],customers[],2,FALSE)</f>
        <v>jay</v>
      </c>
      <c r="E13" s="4">
        <v>651</v>
      </c>
      <c r="F13" s="4" t="str">
        <f>INDEX(products[product_name], MATCH($E13, products[product_id], 0))</f>
        <v>Banana</v>
      </c>
      <c r="G13" s="4" t="s">
        <v>62</v>
      </c>
      <c r="H13" s="4">
        <f>VLOOKUP(orders[[#This Row],[product_id]],products[],7,FALSE)</f>
        <v>80</v>
      </c>
      <c r="I13" s="4">
        <f>IFERROR(orders[[#This Row],[qty]]*orders[[#This Row],[Price]],"Not Available")</f>
        <v>160</v>
      </c>
    </row>
    <row r="14" spans="1:9" x14ac:dyDescent="0.3">
      <c r="A14" s="4" t="s">
        <v>76</v>
      </c>
      <c r="B14" s="5">
        <v>44960</v>
      </c>
      <c r="C14" s="4">
        <v>11</v>
      </c>
      <c r="D14" s="4" t="str">
        <f>VLOOKUP(orders[customer_id],customers[],2,FALSE)</f>
        <v>anthony</v>
      </c>
      <c r="E14" s="4">
        <v>600</v>
      </c>
      <c r="F14" s="4" t="str">
        <f>INDEX(products[product_name], MATCH($E14, products[product_id], 0))</f>
        <v>Grapefruit</v>
      </c>
      <c r="G14" s="4" t="s">
        <v>66</v>
      </c>
      <c r="H14" s="4">
        <f>VLOOKUP(orders[[#This Row],[product_id]],products[],7,FALSE)</f>
        <v>20</v>
      </c>
      <c r="I14" s="4">
        <f>IFERROR(orders[[#This Row],[qty]]*orders[[#This Row],[Price]],"Not Available")</f>
        <v>180</v>
      </c>
    </row>
    <row r="15" spans="1:9" x14ac:dyDescent="0.3">
      <c r="A15" s="4" t="s">
        <v>77</v>
      </c>
      <c r="B15" s="5">
        <v>44960</v>
      </c>
      <c r="C15" s="4">
        <v>29</v>
      </c>
      <c r="D15" s="4" t="str">
        <f>VLOOKUP(orders[customer_id],customers[],2,FALSE)</f>
        <v>john</v>
      </c>
      <c r="E15" s="4">
        <v>739</v>
      </c>
      <c r="F15" s="4" t="str">
        <f>INDEX(products[product_name], MATCH($E15, products[product_id], 0))</f>
        <v>Donut</v>
      </c>
      <c r="G15" s="4" t="s">
        <v>78</v>
      </c>
      <c r="H15" s="4">
        <f>VLOOKUP(orders[[#This Row],[product_id]],products[],7,FALSE)</f>
        <v>40</v>
      </c>
      <c r="I15" s="4">
        <f>IFERROR(orders[[#This Row],[qty]]*orders[[#This Row],[Price]],"Not Available")</f>
        <v>120</v>
      </c>
    </row>
    <row r="16" spans="1:9" x14ac:dyDescent="0.3">
      <c r="A16" s="4" t="s">
        <v>79</v>
      </c>
      <c r="B16" s="5">
        <v>44960</v>
      </c>
      <c r="C16" s="4">
        <v>35</v>
      </c>
      <c r="D16" s="4" t="str">
        <f>VLOOKUP(orders[customer_id],customers[],2,FALSE)</f>
        <v>mike</v>
      </c>
      <c r="E16" s="4">
        <v>797</v>
      </c>
      <c r="F16" s="4" t="str">
        <f>INDEX(products[product_name], MATCH($E16, products[product_id], 0))</f>
        <v>Cheese</v>
      </c>
      <c r="G16" s="4" t="s">
        <v>80</v>
      </c>
      <c r="H16" s="4">
        <f>VLOOKUP(orders[[#This Row],[product_id]],products[],7,FALSE)</f>
        <v>80</v>
      </c>
      <c r="I16" s="4" t="str">
        <f>IFERROR(orders[[#This Row],[qty]]*orders[[#This Row],[Price]],"Not Available")</f>
        <v>Not Available</v>
      </c>
    </row>
    <row r="17" spans="1:9" x14ac:dyDescent="0.3">
      <c r="A17" s="4" t="s">
        <v>81</v>
      </c>
      <c r="B17" s="5">
        <v>44960</v>
      </c>
      <c r="C17" s="4">
        <v>79</v>
      </c>
      <c r="D17" s="4" t="str">
        <f>VLOOKUP(orders[customer_id],customers[],2,FALSE)</f>
        <v>tim</v>
      </c>
      <c r="E17" s="4">
        <v>521</v>
      </c>
      <c r="F17" s="4" t="str">
        <f>INDEX(products[product_name], MATCH($E17, products[product_id], 0))</f>
        <v>Carrot</v>
      </c>
      <c r="G17" s="4" t="s">
        <v>78</v>
      </c>
      <c r="H17" s="4">
        <f>VLOOKUP(orders[[#This Row],[product_id]],products[],7,FALSE)</f>
        <v>40</v>
      </c>
      <c r="I17" s="4">
        <f>IFERROR(orders[[#This Row],[qty]]*orders[[#This Row],[Price]],"Not Available")</f>
        <v>120</v>
      </c>
    </row>
    <row r="18" spans="1:9" x14ac:dyDescent="0.3">
      <c r="A18" s="4" t="s">
        <v>82</v>
      </c>
      <c r="B18" s="5">
        <v>44961</v>
      </c>
      <c r="C18" s="4">
        <v>11</v>
      </c>
      <c r="D18" s="4" t="str">
        <f>VLOOKUP(orders[customer_id],customers[],2,FALSE)</f>
        <v>anthony</v>
      </c>
      <c r="E18" s="4">
        <v>886</v>
      </c>
      <c r="F18" s="4" t="str">
        <f>INDEX(products[product_name], MATCH($E18, products[product_id], 0))</f>
        <v>Avocado</v>
      </c>
      <c r="G18" s="4" t="s">
        <v>80</v>
      </c>
      <c r="H18" s="4">
        <f>VLOOKUP(orders[[#This Row],[product_id]],products[],7,FALSE)</f>
        <v>100</v>
      </c>
      <c r="I18" s="4" t="str">
        <f>IFERROR(orders[[#This Row],[qty]]*orders[[#This Row],[Price]],"Not Available")</f>
        <v>Not Available</v>
      </c>
    </row>
    <row r="19" spans="1:9" x14ac:dyDescent="0.3">
      <c r="A19" s="4" t="s">
        <v>83</v>
      </c>
      <c r="B19" s="5">
        <v>44961</v>
      </c>
      <c r="C19" s="4">
        <v>79</v>
      </c>
      <c r="D19" s="4" t="str">
        <f>VLOOKUP(orders[customer_id],customers[],2,FALSE)</f>
        <v>tim</v>
      </c>
      <c r="E19" s="4">
        <v>646</v>
      </c>
      <c r="F19" s="4" t="str">
        <f>INDEX(products[product_name], MATCH($E19, products[product_id], 0))</f>
        <v>Apple</v>
      </c>
      <c r="G19" s="4" t="s">
        <v>64</v>
      </c>
      <c r="H19" s="4">
        <f>VLOOKUP(orders[[#This Row],[product_id]],products[],7,FALSE)</f>
        <v>200</v>
      </c>
      <c r="I19" s="4">
        <f>IFERROR(orders[[#This Row],[qty]]*orders[[#This Row],[Price]],"Not Available")</f>
        <v>1400</v>
      </c>
    </row>
    <row r="20" spans="1:9" x14ac:dyDescent="0.3">
      <c r="A20" s="4" t="s">
        <v>84</v>
      </c>
      <c r="B20" s="5">
        <v>44961</v>
      </c>
      <c r="C20" s="4">
        <v>29</v>
      </c>
      <c r="D20" s="4" t="str">
        <f>VLOOKUP(orders[customer_id],customers[],2,FALSE)</f>
        <v>john</v>
      </c>
      <c r="E20" s="4">
        <v>328</v>
      </c>
      <c r="F20" s="4" t="str">
        <f>INDEX(products[product_name], MATCH($E20, products[product_id], 0))</f>
        <v>Pasta</v>
      </c>
      <c r="G20" s="4" t="s">
        <v>85</v>
      </c>
      <c r="H20" s="4">
        <f>VLOOKUP(orders[[#This Row],[product_id]],products[],7,FALSE)</f>
        <v>60</v>
      </c>
      <c r="I20" s="4">
        <f>IFERROR(orders[[#This Row],[qty]]*orders[[#This Row],[Price]],"Not Available")</f>
        <v>600</v>
      </c>
    </row>
    <row r="21" spans="1:9" x14ac:dyDescent="0.3">
      <c r="A21" s="4" t="s">
        <v>86</v>
      </c>
      <c r="B21" s="5">
        <v>44961</v>
      </c>
      <c r="C21" s="4">
        <v>21</v>
      </c>
      <c r="D21" s="4" t="str">
        <f>VLOOKUP(orders[customer_id],customers[],2,FALSE)</f>
        <v>lisa</v>
      </c>
      <c r="E21" s="4">
        <v>811</v>
      </c>
      <c r="F21" s="4" t="str">
        <f>INDEX(products[product_name], MATCH($E21, products[product_id], 0))</f>
        <v>Celery</v>
      </c>
      <c r="G21" s="4" t="s">
        <v>78</v>
      </c>
      <c r="H21" s="4">
        <f>VLOOKUP(orders[[#This Row],[product_id]],products[],7,FALSE)</f>
        <v>50</v>
      </c>
      <c r="I21" s="4">
        <f>IFERROR(orders[[#This Row],[qty]]*orders[[#This Row],[Price]],"Not Available")</f>
        <v>150</v>
      </c>
    </row>
    <row r="22" spans="1:9" x14ac:dyDescent="0.3">
      <c r="A22" s="4" t="s">
        <v>87</v>
      </c>
      <c r="B22" s="5">
        <v>44961</v>
      </c>
      <c r="C22" s="4">
        <v>50</v>
      </c>
      <c r="D22" s="4" t="str">
        <f>VLOOKUP(orders[customer_id],customers[],2,FALSE)</f>
        <v>bruce</v>
      </c>
      <c r="E22" s="4">
        <v>704</v>
      </c>
      <c r="F22" s="4" t="str">
        <f>INDEX(products[product_name], MATCH($E22, products[product_id], 0))</f>
        <v>Eggs</v>
      </c>
      <c r="G22" s="4" t="s">
        <v>72</v>
      </c>
      <c r="H22" s="4">
        <f>VLOOKUP(orders[[#This Row],[product_id]],products[],7,FALSE)</f>
        <v>65</v>
      </c>
      <c r="I22" s="4">
        <f>IFERROR(orders[[#This Row],[qty]]*orders[[#This Row],[Price]],"Not Available")</f>
        <v>325</v>
      </c>
    </row>
    <row r="23" spans="1:9" x14ac:dyDescent="0.3">
      <c r="A23" s="4" t="s">
        <v>88</v>
      </c>
      <c r="B23" s="5">
        <v>44962</v>
      </c>
      <c r="C23" s="4">
        <v>79</v>
      </c>
      <c r="D23" s="4" t="str">
        <f>VLOOKUP(orders[customer_id],customers[],2,FALSE)</f>
        <v>tim</v>
      </c>
      <c r="E23" s="4">
        <v>328</v>
      </c>
      <c r="F23" s="4" t="str">
        <f>INDEX(products[product_name], MATCH($E23, products[product_id], 0))</f>
        <v>Pasta</v>
      </c>
      <c r="G23" s="4" t="s">
        <v>85</v>
      </c>
      <c r="H23" s="4">
        <f>VLOOKUP(orders[[#This Row],[product_id]],products[],7,FALSE)</f>
        <v>60</v>
      </c>
      <c r="I23" s="4">
        <f>IFERROR(orders[[#This Row],[qty]]*orders[[#This Row],[Price]],"Not Available")</f>
        <v>600</v>
      </c>
    </row>
    <row r="24" spans="1:9" x14ac:dyDescent="0.3">
      <c r="A24" s="4" t="s">
        <v>89</v>
      </c>
      <c r="B24" s="5">
        <v>44962</v>
      </c>
      <c r="C24" s="4">
        <v>14</v>
      </c>
      <c r="D24" s="4" t="str">
        <f>VLOOKUP(orders[customer_id],customers[],2,FALSE)</f>
        <v>ravi</v>
      </c>
      <c r="E24" s="4">
        <v>163</v>
      </c>
      <c r="F24" s="4" t="str">
        <f>INDEX(products[product_name], MATCH($E24, products[product_id], 0))</f>
        <v>Grape Juice</v>
      </c>
      <c r="G24" s="4" t="s">
        <v>85</v>
      </c>
      <c r="H24" s="4">
        <f>VLOOKUP(orders[[#This Row],[product_id]],products[],7,FALSE)</f>
        <v>40</v>
      </c>
      <c r="I24" s="4">
        <f>IFERROR(orders[[#This Row],[qty]]*orders[[#This Row],[Price]],"Not Available")</f>
        <v>400</v>
      </c>
    </row>
    <row r="25" spans="1:9" x14ac:dyDescent="0.3">
      <c r="A25" s="4" t="s">
        <v>90</v>
      </c>
      <c r="B25" s="5">
        <v>44962</v>
      </c>
      <c r="C25" s="4">
        <v>50</v>
      </c>
      <c r="D25" s="4" t="str">
        <f>VLOOKUP(orders[customer_id],customers[],2,FALSE)</f>
        <v>bruce</v>
      </c>
      <c r="E25" s="4">
        <v>521</v>
      </c>
      <c r="F25" s="4" t="str">
        <f>INDEX(products[product_name], MATCH($E25, products[product_id], 0))</f>
        <v>Carrot</v>
      </c>
      <c r="G25" s="4" t="s">
        <v>62</v>
      </c>
      <c r="H25" s="4">
        <f>VLOOKUP(orders[[#This Row],[product_id]],products[],7,FALSE)</f>
        <v>40</v>
      </c>
      <c r="I25" s="4">
        <f>IFERROR(orders[[#This Row],[qty]]*orders[[#This Row],[Price]],"Not Available")</f>
        <v>80</v>
      </c>
    </row>
    <row r="26" spans="1:9" x14ac:dyDescent="0.3">
      <c r="A26" s="4" t="s">
        <v>91</v>
      </c>
      <c r="B26" s="5">
        <v>44962</v>
      </c>
      <c r="C26" s="4">
        <v>11</v>
      </c>
      <c r="D26" s="4" t="str">
        <f>VLOOKUP(orders[customer_id],customers[],2,FALSE)</f>
        <v>anthony</v>
      </c>
      <c r="E26" s="4">
        <v>590</v>
      </c>
      <c r="F26" s="4" t="str">
        <f>INDEX(products[product_name], MATCH($E26, products[product_id], 0))</f>
        <v>French Fries</v>
      </c>
      <c r="G26" s="4" t="s">
        <v>92</v>
      </c>
      <c r="H26" s="4">
        <f>VLOOKUP(orders[[#This Row],[product_id]],products[],7,FALSE)</f>
        <v>50</v>
      </c>
      <c r="I26" s="4">
        <f>IFERROR(orders[[#This Row],[qty]]*orders[[#This Row],[Price]],"Not Available")</f>
        <v>400</v>
      </c>
    </row>
    <row r="27" spans="1:9" x14ac:dyDescent="0.3">
      <c r="A27" s="4" t="s">
        <v>93</v>
      </c>
      <c r="B27" s="5">
        <v>44962</v>
      </c>
      <c r="C27" s="4">
        <v>34</v>
      </c>
      <c r="D27" s="4" t="str">
        <f>VLOOKUP(orders[customer_id],customers[],2,FALSE)</f>
        <v>jay</v>
      </c>
      <c r="E27" s="4">
        <v>704</v>
      </c>
      <c r="F27" s="4" t="str">
        <f>INDEX(products[product_name], MATCH($E27, products[product_id], 0))</f>
        <v>Eggs</v>
      </c>
      <c r="G27" s="4" t="s">
        <v>69</v>
      </c>
      <c r="H27" s="4">
        <f>VLOOKUP(orders[[#This Row],[product_id]],products[],7,FALSE)</f>
        <v>65</v>
      </c>
      <c r="I27" s="4">
        <f>IFERROR(orders[[#This Row],[qty]]*orders[[#This Row],[Price]],"Not Available")</f>
        <v>260</v>
      </c>
    </row>
    <row r="28" spans="1:9" x14ac:dyDescent="0.3">
      <c r="A28" s="4" t="s">
        <v>94</v>
      </c>
      <c r="B28" s="5">
        <v>44963</v>
      </c>
      <c r="C28" s="4">
        <v>50</v>
      </c>
      <c r="D28" s="4" t="str">
        <f>VLOOKUP(orders[customer_id],customers[],2,FALSE)</f>
        <v>bruce</v>
      </c>
      <c r="E28" s="4">
        <v>886</v>
      </c>
      <c r="F28" s="4" t="str">
        <f>INDEX(products[product_name], MATCH($E28, products[product_id], 0))</f>
        <v>Avocado</v>
      </c>
      <c r="G28" s="4" t="s">
        <v>78</v>
      </c>
      <c r="H28" s="4">
        <f>VLOOKUP(orders[[#This Row],[product_id]],products[],7,FALSE)</f>
        <v>100</v>
      </c>
      <c r="I28" s="4">
        <f>IFERROR(orders[[#This Row],[qty]]*orders[[#This Row],[Price]],"Not Available")</f>
        <v>300</v>
      </c>
    </row>
    <row r="29" spans="1:9" x14ac:dyDescent="0.3">
      <c r="A29" s="4" t="s">
        <v>95</v>
      </c>
      <c r="B29" s="5">
        <v>44963</v>
      </c>
      <c r="C29" s="4">
        <v>34</v>
      </c>
      <c r="D29" s="4" t="str">
        <f>VLOOKUP(orders[customer_id],customers[],2,FALSE)</f>
        <v>jay</v>
      </c>
      <c r="E29" s="4">
        <v>704</v>
      </c>
      <c r="F29" s="4" t="str">
        <f>INDEX(products[product_name], MATCH($E29, products[product_id], 0))</f>
        <v>Eggs</v>
      </c>
      <c r="G29" s="4" t="s">
        <v>60</v>
      </c>
      <c r="H29" s="4">
        <f>VLOOKUP(orders[[#This Row],[product_id]],products[],7,FALSE)</f>
        <v>65</v>
      </c>
      <c r="I29" s="4">
        <f>IFERROR(orders[[#This Row],[qty]]*orders[[#This Row],[Price]],"Not Available")</f>
        <v>390</v>
      </c>
    </row>
    <row r="30" spans="1:9" x14ac:dyDescent="0.3">
      <c r="A30" s="4" t="s">
        <v>96</v>
      </c>
      <c r="B30" s="5">
        <v>44963</v>
      </c>
      <c r="C30" s="4">
        <v>19</v>
      </c>
      <c r="D30" s="4" t="str">
        <f>VLOOKUP(orders[customer_id],customers[],2,FALSE)</f>
        <v>ahmed</v>
      </c>
      <c r="E30" s="4">
        <v>811</v>
      </c>
      <c r="F30" s="4" t="str">
        <f>INDEX(products[product_name], MATCH($E30, products[product_id], 0))</f>
        <v>Celery</v>
      </c>
      <c r="G30" s="4" t="s">
        <v>60</v>
      </c>
      <c r="H30" s="4">
        <f>VLOOKUP(orders[[#This Row],[product_id]],products[],7,FALSE)</f>
        <v>50</v>
      </c>
      <c r="I30" s="4">
        <f>IFERROR(orders[[#This Row],[qty]]*orders[[#This Row],[Price]],"Not Available")</f>
        <v>300</v>
      </c>
    </row>
    <row r="31" spans="1:9" x14ac:dyDescent="0.3">
      <c r="A31" s="4" t="s">
        <v>97</v>
      </c>
      <c r="B31" s="5">
        <v>44963</v>
      </c>
      <c r="C31" s="4">
        <v>35</v>
      </c>
      <c r="D31" s="4" t="str">
        <f>VLOOKUP(orders[customer_id],customers[],2,FALSE)</f>
        <v>mike</v>
      </c>
      <c r="E31" s="4">
        <v>600</v>
      </c>
      <c r="F31" s="4" t="str">
        <f>INDEX(products[product_name], MATCH($E31, products[product_id], 0))</f>
        <v>Grapefruit</v>
      </c>
      <c r="G31" s="4" t="s">
        <v>72</v>
      </c>
      <c r="H31" s="4">
        <f>VLOOKUP(orders[[#This Row],[product_id]],products[],7,FALSE)</f>
        <v>20</v>
      </c>
      <c r="I31" s="4">
        <f>IFERROR(orders[[#This Row],[qty]]*orders[[#This Row],[Price]],"Not Available")</f>
        <v>100</v>
      </c>
    </row>
    <row r="32" spans="1:9" x14ac:dyDescent="0.3">
      <c r="A32" s="4" t="s">
        <v>98</v>
      </c>
      <c r="B32" s="5">
        <v>44963</v>
      </c>
      <c r="C32" s="4">
        <v>14</v>
      </c>
      <c r="D32" s="4" t="str">
        <f>VLOOKUP(orders[customer_id],customers[],2,FALSE)</f>
        <v>ravi</v>
      </c>
      <c r="E32" s="4">
        <v>804</v>
      </c>
      <c r="F32" s="4" t="str">
        <f>INDEX(products[product_name], MATCH($E32, products[product_id], 0))</f>
        <v>Broccoli</v>
      </c>
      <c r="G32" s="4" t="s">
        <v>62</v>
      </c>
      <c r="H32" s="4">
        <f>VLOOKUP(orders[[#This Row],[product_id]],products[],7,FALSE)</f>
        <v>30</v>
      </c>
      <c r="I32" s="4">
        <f>IFERROR(orders[[#This Row],[qty]]*orders[[#This Row],[Price]],"Not Available")</f>
        <v>60</v>
      </c>
    </row>
    <row r="33" spans="1:9" x14ac:dyDescent="0.3">
      <c r="A33" s="4" t="s">
        <v>99</v>
      </c>
      <c r="B33" s="5">
        <v>44964</v>
      </c>
      <c r="C33" s="4">
        <v>19</v>
      </c>
      <c r="D33" s="4" t="str">
        <f>VLOOKUP(orders[customer_id],customers[],2,FALSE)</f>
        <v>ahmed</v>
      </c>
      <c r="E33" s="4">
        <v>651</v>
      </c>
      <c r="F33" s="4" t="str">
        <f>INDEX(products[product_name], MATCH($E33, products[product_id], 0))</f>
        <v>Banana</v>
      </c>
      <c r="G33" s="4" t="s">
        <v>78</v>
      </c>
      <c r="H33" s="4">
        <f>VLOOKUP(orders[[#This Row],[product_id]],products[],7,FALSE)</f>
        <v>80</v>
      </c>
      <c r="I33" s="4">
        <f>IFERROR(orders[[#This Row],[qty]]*orders[[#This Row],[Price]],"Not Available")</f>
        <v>240</v>
      </c>
    </row>
    <row r="34" spans="1:9" x14ac:dyDescent="0.3">
      <c r="A34" s="4" t="s">
        <v>100</v>
      </c>
      <c r="B34" s="5">
        <v>44964</v>
      </c>
      <c r="C34" s="4">
        <v>14</v>
      </c>
      <c r="D34" s="4" t="str">
        <f>VLOOKUP(orders[customer_id],customers[],2,FALSE)</f>
        <v>ravi</v>
      </c>
      <c r="E34" s="4">
        <v>521</v>
      </c>
      <c r="F34" s="4" t="str">
        <f>INDEX(products[product_name], MATCH($E34, products[product_id], 0))</f>
        <v>Carrot</v>
      </c>
      <c r="G34" s="4" t="s">
        <v>69</v>
      </c>
      <c r="H34" s="4">
        <f>VLOOKUP(orders[[#This Row],[product_id]],products[],7,FALSE)</f>
        <v>40</v>
      </c>
      <c r="I34" s="4">
        <f>IFERROR(orders[[#This Row],[qty]]*orders[[#This Row],[Price]],"Not Available")</f>
        <v>160</v>
      </c>
    </row>
    <row r="35" spans="1:9" x14ac:dyDescent="0.3">
      <c r="A35" s="4" t="s">
        <v>101</v>
      </c>
      <c r="B35" s="5">
        <v>44964</v>
      </c>
      <c r="C35" s="4">
        <v>35</v>
      </c>
      <c r="D35" s="4" t="str">
        <f>VLOOKUP(orders[customer_id],customers[],2,FALSE)</f>
        <v>mike</v>
      </c>
      <c r="E35" s="4">
        <v>628</v>
      </c>
      <c r="F35" s="4" t="str">
        <f>INDEX(products[product_name], MATCH($E35, products[product_id], 0))</f>
        <v>Fish</v>
      </c>
      <c r="G35" s="4" t="s">
        <v>66</v>
      </c>
      <c r="H35" s="4">
        <f>VLOOKUP(orders[[#This Row],[product_id]],products[],7,FALSE)</f>
        <v>120</v>
      </c>
      <c r="I35" s="4">
        <f>IFERROR(orders[[#This Row],[qty]]*orders[[#This Row],[Price]],"Not Available")</f>
        <v>1080</v>
      </c>
    </row>
    <row r="36" spans="1:9" x14ac:dyDescent="0.3">
      <c r="A36" s="4" t="s">
        <v>102</v>
      </c>
      <c r="B36" s="5">
        <v>44964</v>
      </c>
      <c r="C36" s="4">
        <v>35</v>
      </c>
      <c r="D36" s="4" t="str">
        <f>VLOOKUP(orders[customer_id],customers[],2,FALSE)</f>
        <v>mike</v>
      </c>
      <c r="E36" s="4">
        <v>797</v>
      </c>
      <c r="F36" s="4" t="str">
        <f>INDEX(products[product_name], MATCH($E36, products[product_id], 0))</f>
        <v>Cheese</v>
      </c>
      <c r="G36" s="4" t="s">
        <v>69</v>
      </c>
      <c r="H36" s="4">
        <f>VLOOKUP(orders[[#This Row],[product_id]],products[],7,FALSE)</f>
        <v>80</v>
      </c>
      <c r="I36" s="4">
        <f>IFERROR(orders[[#This Row],[qty]]*orders[[#This Row],[Price]],"Not Available")</f>
        <v>320</v>
      </c>
    </row>
    <row r="37" spans="1:9" x14ac:dyDescent="0.3">
      <c r="A37" s="4" t="s">
        <v>103</v>
      </c>
      <c r="B37" s="5">
        <v>44964</v>
      </c>
      <c r="C37" s="4">
        <v>34</v>
      </c>
      <c r="D37" s="4" t="str">
        <f>VLOOKUP(orders[customer_id],customers[],2,FALSE)</f>
        <v>jay</v>
      </c>
      <c r="E37" s="4">
        <v>328</v>
      </c>
      <c r="F37" s="4" t="str">
        <f>INDEX(products[product_name], MATCH($E37, products[product_id], 0))</f>
        <v>Pasta</v>
      </c>
      <c r="G37" s="4" t="s">
        <v>78</v>
      </c>
      <c r="H37" s="4">
        <f>VLOOKUP(orders[[#This Row],[product_id]],products[],7,FALSE)</f>
        <v>60</v>
      </c>
      <c r="I37" s="4">
        <f>IFERROR(orders[[#This Row],[qty]]*orders[[#This Row],[Price]],"Not Available")</f>
        <v>180</v>
      </c>
    </row>
    <row r="38" spans="1:9" x14ac:dyDescent="0.3">
      <c r="A38" s="4" t="s">
        <v>104</v>
      </c>
      <c r="B38" s="5">
        <v>44965</v>
      </c>
      <c r="C38" s="4">
        <v>34</v>
      </c>
      <c r="D38" s="4" t="str">
        <f>VLOOKUP(orders[customer_id],customers[],2,FALSE)</f>
        <v>jay</v>
      </c>
      <c r="E38" s="4">
        <v>163</v>
      </c>
      <c r="F38" s="4" t="str">
        <f>INDEX(products[product_name], MATCH($E38, products[product_id], 0))</f>
        <v>Grape Juice</v>
      </c>
      <c r="G38" s="4" t="s">
        <v>80</v>
      </c>
      <c r="H38" s="4">
        <f>VLOOKUP(orders[[#This Row],[product_id]],products[],7,FALSE)</f>
        <v>40</v>
      </c>
      <c r="I38" s="4" t="str">
        <f>IFERROR(orders[[#This Row],[qty]]*orders[[#This Row],[Price]],"Not Available")</f>
        <v>Not Available</v>
      </c>
    </row>
    <row r="39" spans="1:9" x14ac:dyDescent="0.3">
      <c r="A39" s="4" t="s">
        <v>105</v>
      </c>
      <c r="B39" s="5">
        <v>44965</v>
      </c>
      <c r="C39" s="4">
        <v>79</v>
      </c>
      <c r="D39" s="4" t="str">
        <f>VLOOKUP(orders[customer_id],customers[],2,FALSE)</f>
        <v>tim</v>
      </c>
      <c r="E39" s="4">
        <v>484</v>
      </c>
      <c r="F39" s="4" t="str">
        <f>INDEX(products[product_name], MATCH($E39, products[product_id], 0))</f>
        <v>Hamburger</v>
      </c>
      <c r="G39" s="4" t="s">
        <v>78</v>
      </c>
      <c r="H39" s="4">
        <f>VLOOKUP(orders[[#This Row],[product_id]],products[],7,FALSE)</f>
        <v>70</v>
      </c>
      <c r="I39" s="4">
        <f>IFERROR(orders[[#This Row],[qty]]*orders[[#This Row],[Price]],"Not Available")</f>
        <v>210</v>
      </c>
    </row>
    <row r="40" spans="1:9" x14ac:dyDescent="0.3">
      <c r="A40" s="4" t="s">
        <v>106</v>
      </c>
      <c r="B40" s="5">
        <v>44965</v>
      </c>
      <c r="C40" s="4">
        <v>29</v>
      </c>
      <c r="D40" s="4" t="str">
        <f>VLOOKUP(orders[customer_id],customers[],2,FALSE)</f>
        <v>john</v>
      </c>
      <c r="E40" s="4">
        <v>794</v>
      </c>
      <c r="F40" s="4" t="str">
        <f>INDEX(products[product_name], MATCH($E40, products[product_id], 0))</f>
        <v>Grilled Cheese</v>
      </c>
      <c r="G40" s="4" t="s">
        <v>78</v>
      </c>
      <c r="H40" s="4">
        <f>VLOOKUP(orders[[#This Row],[product_id]],products[],7,FALSE)</f>
        <v>100</v>
      </c>
      <c r="I40" s="4">
        <f>IFERROR(orders[[#This Row],[qty]]*orders[[#This Row],[Price]],"Not Available")</f>
        <v>300</v>
      </c>
    </row>
    <row r="41" spans="1:9" x14ac:dyDescent="0.3">
      <c r="A41" s="4" t="s">
        <v>107</v>
      </c>
      <c r="B41" s="5">
        <v>44965</v>
      </c>
      <c r="C41" s="4">
        <v>14</v>
      </c>
      <c r="D41" s="4" t="str">
        <f>VLOOKUP(orders[customer_id],customers[],2,FALSE)</f>
        <v>ravi</v>
      </c>
      <c r="E41" s="4">
        <v>521</v>
      </c>
      <c r="F41" s="4" t="str">
        <f>INDEX(products[product_name], MATCH($E41, products[product_id], 0))</f>
        <v>Carrot</v>
      </c>
      <c r="G41" s="4" t="s">
        <v>60</v>
      </c>
      <c r="H41" s="4">
        <f>VLOOKUP(orders[[#This Row],[product_id]],products[],7,FALSE)</f>
        <v>40</v>
      </c>
      <c r="I41" s="4">
        <f>IFERROR(orders[[#This Row],[qty]]*orders[[#This Row],[Price]],"Not Available")</f>
        <v>240</v>
      </c>
    </row>
    <row r="42" spans="1:9" x14ac:dyDescent="0.3">
      <c r="A42" s="4" t="s">
        <v>108</v>
      </c>
      <c r="B42" s="5">
        <v>44965</v>
      </c>
      <c r="C42" s="4">
        <v>21</v>
      </c>
      <c r="D42" s="4" t="str">
        <f>VLOOKUP(orders[customer_id],customers[],2,FALSE)</f>
        <v>lisa</v>
      </c>
      <c r="E42" s="4">
        <v>594</v>
      </c>
      <c r="F42" s="4" t="str">
        <f>INDEX(products[product_name], MATCH($E42, products[product_id], 0))</f>
        <v>Chicken</v>
      </c>
      <c r="G42" s="4" t="s">
        <v>64</v>
      </c>
      <c r="H42" s="4">
        <f>VLOOKUP(orders[[#This Row],[product_id]],products[],7,FALSE)</f>
        <v>250</v>
      </c>
      <c r="I42" s="4">
        <f>IFERROR(orders[[#This Row],[qty]]*orders[[#This Row],[Price]],"Not Available")</f>
        <v>1750</v>
      </c>
    </row>
    <row r="43" spans="1:9" x14ac:dyDescent="0.3">
      <c r="A43" s="4" t="s">
        <v>109</v>
      </c>
      <c r="B43" s="5">
        <v>44966</v>
      </c>
      <c r="C43" s="4">
        <v>79</v>
      </c>
      <c r="D43" s="4" t="str">
        <f>VLOOKUP(orders[customer_id],customers[],2,FALSE)</f>
        <v>tim</v>
      </c>
      <c r="E43" s="4">
        <v>646</v>
      </c>
      <c r="F43" s="4" t="str">
        <f>INDEX(products[product_name], MATCH($E43, products[product_id], 0))</f>
        <v>Apple</v>
      </c>
      <c r="G43" s="4" t="s">
        <v>66</v>
      </c>
      <c r="H43" s="4">
        <f>VLOOKUP(orders[[#This Row],[product_id]],products[],7,FALSE)</f>
        <v>200</v>
      </c>
      <c r="I43" s="4">
        <f>IFERROR(orders[[#This Row],[qty]]*orders[[#This Row],[Price]],"Not Available")</f>
        <v>1800</v>
      </c>
    </row>
    <row r="44" spans="1:9" x14ac:dyDescent="0.3">
      <c r="A44" s="4" t="s">
        <v>110</v>
      </c>
      <c r="B44" s="5">
        <v>44966</v>
      </c>
      <c r="C44" s="4">
        <v>19</v>
      </c>
      <c r="D44" s="4" t="str">
        <f>VLOOKUP(orders[customer_id],customers[],2,FALSE)</f>
        <v>ahmed</v>
      </c>
      <c r="E44" s="4">
        <v>594</v>
      </c>
      <c r="F44" s="4" t="str">
        <f>INDEX(products[product_name], MATCH($E44, products[product_id], 0))</f>
        <v>Chicken</v>
      </c>
      <c r="G44" s="4" t="s">
        <v>92</v>
      </c>
      <c r="H44" s="4">
        <f>VLOOKUP(orders[[#This Row],[product_id]],products[],7,FALSE)</f>
        <v>250</v>
      </c>
      <c r="I44" s="4">
        <f>IFERROR(orders[[#This Row],[qty]]*orders[[#This Row],[Price]],"Not Available")</f>
        <v>2000</v>
      </c>
    </row>
    <row r="45" spans="1:9" x14ac:dyDescent="0.3">
      <c r="A45" s="4" t="s">
        <v>111</v>
      </c>
      <c r="B45" s="5">
        <v>44966</v>
      </c>
      <c r="C45" s="4">
        <v>50</v>
      </c>
      <c r="D45" s="4" t="str">
        <f>VLOOKUP(orders[customer_id],customers[],2,FALSE)</f>
        <v>bruce</v>
      </c>
      <c r="E45" s="4">
        <v>392</v>
      </c>
      <c r="F45" s="4" t="str">
        <f>INDEX(products[product_name], MATCH($E45, products[product_id], 0))</f>
        <v>Yogurt</v>
      </c>
      <c r="G45" s="4" t="s">
        <v>66</v>
      </c>
      <c r="H45" s="4">
        <f>VLOOKUP(orders[[#This Row],[product_id]],products[],7,FALSE)</f>
        <v>30</v>
      </c>
      <c r="I45" s="4">
        <f>IFERROR(orders[[#This Row],[qty]]*orders[[#This Row],[Price]],"Not Available")</f>
        <v>270</v>
      </c>
    </row>
    <row r="46" spans="1:9" x14ac:dyDescent="0.3">
      <c r="A46" s="4" t="s">
        <v>112</v>
      </c>
      <c r="B46" s="5">
        <v>44966</v>
      </c>
      <c r="C46" s="4">
        <v>29</v>
      </c>
      <c r="D46" s="4" t="str">
        <f>VLOOKUP(orders[customer_id],customers[],2,FALSE)</f>
        <v>john</v>
      </c>
      <c r="E46" s="4">
        <v>804</v>
      </c>
      <c r="F46" s="4" t="str">
        <f>INDEX(products[product_name], MATCH($E46, products[product_id], 0))</f>
        <v>Broccoli</v>
      </c>
      <c r="G46" s="4" t="s">
        <v>85</v>
      </c>
      <c r="H46" s="4">
        <f>VLOOKUP(orders[[#This Row],[product_id]],products[],7,FALSE)</f>
        <v>30</v>
      </c>
      <c r="I46" s="4">
        <f>IFERROR(orders[[#This Row],[qty]]*orders[[#This Row],[Price]],"Not Available")</f>
        <v>300</v>
      </c>
    </row>
    <row r="47" spans="1:9" x14ac:dyDescent="0.3">
      <c r="A47" s="4" t="s">
        <v>113</v>
      </c>
      <c r="B47" s="5">
        <v>44966</v>
      </c>
      <c r="C47" s="4">
        <v>34</v>
      </c>
      <c r="D47" s="4" t="str">
        <f>VLOOKUP(orders[customer_id],customers[],2,FALSE)</f>
        <v>jay</v>
      </c>
      <c r="E47" s="4">
        <v>811</v>
      </c>
      <c r="F47" s="4" t="str">
        <f>INDEX(products[product_name], MATCH($E47, products[product_id], 0))</f>
        <v>Celery</v>
      </c>
      <c r="G47" s="4" t="s">
        <v>60</v>
      </c>
      <c r="H47" s="4">
        <f>VLOOKUP(orders[[#This Row],[product_id]],products[],7,FALSE)</f>
        <v>50</v>
      </c>
      <c r="I47" s="4">
        <f>IFERROR(orders[[#This Row],[qty]]*orders[[#This Row],[Price]],"Not Available")</f>
        <v>300</v>
      </c>
    </row>
    <row r="48" spans="1:9" x14ac:dyDescent="0.3">
      <c r="A48" s="4" t="s">
        <v>114</v>
      </c>
      <c r="B48" s="5">
        <v>44967</v>
      </c>
      <c r="C48" s="4">
        <v>14</v>
      </c>
      <c r="D48" s="4" t="str">
        <f>VLOOKUP(orders[customer_id],customers[],2,FALSE)</f>
        <v>ravi</v>
      </c>
      <c r="E48" s="4">
        <v>521</v>
      </c>
      <c r="F48" s="4" t="str">
        <f>INDEX(products[product_name], MATCH($E48, products[product_id], 0))</f>
        <v>Carrot</v>
      </c>
      <c r="G48" s="4" t="s">
        <v>72</v>
      </c>
      <c r="H48" s="4">
        <f>VLOOKUP(orders[[#This Row],[product_id]],products[],7,FALSE)</f>
        <v>40</v>
      </c>
      <c r="I48" s="4">
        <f>IFERROR(orders[[#This Row],[qty]]*orders[[#This Row],[Price]],"Not Available")</f>
        <v>200</v>
      </c>
    </row>
    <row r="49" spans="1:9" x14ac:dyDescent="0.3">
      <c r="A49" s="4" t="s">
        <v>115</v>
      </c>
      <c r="B49" s="5">
        <v>44967</v>
      </c>
      <c r="C49" s="4">
        <v>35</v>
      </c>
      <c r="D49" s="4" t="str">
        <f>VLOOKUP(orders[customer_id],customers[],2,FALSE)</f>
        <v>mike</v>
      </c>
      <c r="E49" s="4">
        <v>886</v>
      </c>
      <c r="F49" s="4" t="str">
        <f>INDEX(products[product_name], MATCH($E49, products[product_id], 0))</f>
        <v>Avocado</v>
      </c>
      <c r="G49" s="4" t="s">
        <v>80</v>
      </c>
      <c r="H49" s="4">
        <f>VLOOKUP(orders[[#This Row],[product_id]],products[],7,FALSE)</f>
        <v>100</v>
      </c>
      <c r="I49" s="4" t="str">
        <f>IFERROR(orders[[#This Row],[qty]]*orders[[#This Row],[Price]],"Not Available")</f>
        <v>Not Available</v>
      </c>
    </row>
    <row r="50" spans="1:9" x14ac:dyDescent="0.3">
      <c r="A50" s="4" t="s">
        <v>116</v>
      </c>
      <c r="B50" s="5">
        <v>44967</v>
      </c>
      <c r="C50" s="4">
        <v>29</v>
      </c>
      <c r="D50" s="4" t="str">
        <f>VLOOKUP(orders[customer_id],customers[],2,FALSE)</f>
        <v>john</v>
      </c>
      <c r="E50" s="4">
        <v>600</v>
      </c>
      <c r="F50" s="4" t="str">
        <f>INDEX(products[product_name], MATCH($E50, products[product_id], 0))</f>
        <v>Grapefruit</v>
      </c>
      <c r="G50" s="4" t="s">
        <v>60</v>
      </c>
      <c r="H50" s="4">
        <f>VLOOKUP(orders[[#This Row],[product_id]],products[],7,FALSE)</f>
        <v>20</v>
      </c>
      <c r="I50" s="4">
        <f>IFERROR(orders[[#This Row],[qty]]*orders[[#This Row],[Price]],"Not Available")</f>
        <v>120</v>
      </c>
    </row>
    <row r="51" spans="1:9" x14ac:dyDescent="0.3">
      <c r="A51" s="4" t="s">
        <v>117</v>
      </c>
      <c r="B51" s="5">
        <v>44967</v>
      </c>
      <c r="C51" s="4">
        <v>11</v>
      </c>
      <c r="D51" s="4" t="str">
        <f>VLOOKUP(orders[customer_id],customers[],2,FALSE)</f>
        <v>anthony</v>
      </c>
      <c r="E51" s="4">
        <v>651</v>
      </c>
      <c r="F51" s="4" t="str">
        <f>INDEX(products[product_name], MATCH($E51, products[product_id], 0))</f>
        <v>Banana</v>
      </c>
      <c r="G51" s="4" t="s">
        <v>60</v>
      </c>
      <c r="H51" s="4">
        <f>VLOOKUP(orders[[#This Row],[product_id]],products[],7,FALSE)</f>
        <v>80</v>
      </c>
      <c r="I51" s="4">
        <f>IFERROR(orders[[#This Row],[qty]]*orders[[#This Row],[Price]],"Not Available")</f>
        <v>480</v>
      </c>
    </row>
    <row r="52" spans="1:9" x14ac:dyDescent="0.3">
      <c r="A52" s="4" t="s">
        <v>118</v>
      </c>
      <c r="B52" s="5">
        <v>44967</v>
      </c>
      <c r="C52" s="4">
        <v>21</v>
      </c>
      <c r="D52" s="4" t="str">
        <f>VLOOKUP(orders[customer_id],customers[],2,FALSE)</f>
        <v>lisa</v>
      </c>
      <c r="E52" s="4">
        <v>328</v>
      </c>
      <c r="F52" s="4" t="str">
        <f>INDEX(products[product_name], MATCH($E52, products[product_id], 0))</f>
        <v>Pasta</v>
      </c>
      <c r="G52" s="4" t="s">
        <v>62</v>
      </c>
      <c r="H52" s="4">
        <f>VLOOKUP(orders[[#This Row],[product_id]],products[],7,FALSE)</f>
        <v>60</v>
      </c>
      <c r="I52" s="4">
        <f>IFERROR(orders[[#This Row],[qty]]*orders[[#This Row],[Price]],"Not Available")</f>
        <v>120</v>
      </c>
    </row>
    <row r="53" spans="1:9" x14ac:dyDescent="0.3">
      <c r="A53" s="4" t="s">
        <v>119</v>
      </c>
      <c r="B53" s="5">
        <v>44968</v>
      </c>
      <c r="C53" s="4">
        <v>79</v>
      </c>
      <c r="D53" s="4" t="str">
        <f>VLOOKUP(orders[customer_id],customers[],2,FALSE)</f>
        <v>tim</v>
      </c>
      <c r="E53" s="4">
        <v>862</v>
      </c>
      <c r="F53" s="4" t="str">
        <f>INDEX(products[product_name], MATCH($E53, products[product_id], 0))</f>
        <v>Chocolate Cake</v>
      </c>
      <c r="G53" s="4" t="s">
        <v>66</v>
      </c>
      <c r="H53" s="4">
        <f>VLOOKUP(orders[[#This Row],[product_id]],products[],7,FALSE)</f>
        <v>200</v>
      </c>
      <c r="I53" s="4">
        <f>IFERROR(orders[[#This Row],[qty]]*orders[[#This Row],[Price]],"Not Available")</f>
        <v>1800</v>
      </c>
    </row>
    <row r="54" spans="1:9" x14ac:dyDescent="0.3">
      <c r="A54" s="4" t="s">
        <v>120</v>
      </c>
      <c r="B54" s="5">
        <v>44968</v>
      </c>
      <c r="C54" s="4">
        <v>19</v>
      </c>
      <c r="D54" s="4" t="str">
        <f>VLOOKUP(orders[customer_id],customers[],2,FALSE)</f>
        <v>ahmed</v>
      </c>
      <c r="E54" s="4">
        <v>484</v>
      </c>
      <c r="F54" s="4" t="str">
        <f>INDEX(products[product_name], MATCH($E54, products[product_id], 0))</f>
        <v>Hamburger</v>
      </c>
      <c r="G54" s="4" t="s">
        <v>66</v>
      </c>
      <c r="H54" s="4">
        <f>VLOOKUP(orders[[#This Row],[product_id]],products[],7,FALSE)</f>
        <v>70</v>
      </c>
      <c r="I54" s="4">
        <f>IFERROR(orders[[#This Row],[qty]]*orders[[#This Row],[Price]],"Not Available")</f>
        <v>630</v>
      </c>
    </row>
    <row r="55" spans="1:9" x14ac:dyDescent="0.3">
      <c r="A55" s="4" t="s">
        <v>121</v>
      </c>
      <c r="B55" s="5">
        <v>44968</v>
      </c>
      <c r="C55" s="4">
        <v>35</v>
      </c>
      <c r="D55" s="4" t="str">
        <f>VLOOKUP(orders[customer_id],customers[],2,FALSE)</f>
        <v>mike</v>
      </c>
      <c r="E55" s="4">
        <v>704</v>
      </c>
      <c r="F55" s="4" t="str">
        <f>INDEX(products[product_name], MATCH($E55, products[product_id], 0))</f>
        <v>Eggs</v>
      </c>
      <c r="G55" s="4" t="s">
        <v>69</v>
      </c>
      <c r="H55" s="4">
        <f>VLOOKUP(orders[[#This Row],[product_id]],products[],7,FALSE)</f>
        <v>65</v>
      </c>
      <c r="I55" s="4">
        <f>IFERROR(orders[[#This Row],[qty]]*orders[[#This Row],[Price]],"Not Available")</f>
        <v>260</v>
      </c>
    </row>
    <row r="56" spans="1:9" x14ac:dyDescent="0.3">
      <c r="A56" s="4" t="s">
        <v>122</v>
      </c>
      <c r="B56" s="5">
        <v>44968</v>
      </c>
      <c r="C56" s="4">
        <v>34</v>
      </c>
      <c r="D56" s="4" t="str">
        <f>VLOOKUP(orders[customer_id],customers[],2,FALSE)</f>
        <v>jay</v>
      </c>
      <c r="E56" s="4">
        <v>739</v>
      </c>
      <c r="F56" s="4" t="str">
        <f>INDEX(products[product_name], MATCH($E56, products[product_id], 0))</f>
        <v>Donut</v>
      </c>
      <c r="G56" s="4" t="s">
        <v>78</v>
      </c>
      <c r="H56" s="4">
        <f>VLOOKUP(orders[[#This Row],[product_id]],products[],7,FALSE)</f>
        <v>40</v>
      </c>
      <c r="I56" s="4">
        <f>IFERROR(orders[[#This Row],[qty]]*orders[[#This Row],[Price]],"Not Available")</f>
        <v>120</v>
      </c>
    </row>
    <row r="57" spans="1:9" x14ac:dyDescent="0.3">
      <c r="A57" s="4" t="s">
        <v>123</v>
      </c>
      <c r="B57" s="5">
        <v>44968</v>
      </c>
      <c r="C57" s="4">
        <v>50</v>
      </c>
      <c r="D57" s="4" t="str">
        <f>VLOOKUP(orders[customer_id],customers[],2,FALSE)</f>
        <v>bruce</v>
      </c>
      <c r="E57" s="4">
        <v>594</v>
      </c>
      <c r="F57" s="4" t="str">
        <f>INDEX(products[product_name], MATCH($E57, products[product_id], 0))</f>
        <v>Chicken</v>
      </c>
      <c r="G57" s="4" t="s">
        <v>66</v>
      </c>
      <c r="H57" s="4">
        <f>VLOOKUP(orders[[#This Row],[product_id]],products[],7,FALSE)</f>
        <v>250</v>
      </c>
      <c r="I57" s="4">
        <f>IFERROR(orders[[#This Row],[qty]]*orders[[#This Row],[Price]],"Not Available")</f>
        <v>2250</v>
      </c>
    </row>
    <row r="58" spans="1:9" x14ac:dyDescent="0.3">
      <c r="A58" s="4" t="s">
        <v>124</v>
      </c>
      <c r="B58" s="5">
        <v>44969</v>
      </c>
      <c r="C58" s="4">
        <v>35</v>
      </c>
      <c r="D58" s="4" t="str">
        <f>VLOOKUP(orders[customer_id],customers[],2,FALSE)</f>
        <v>mike</v>
      </c>
      <c r="E58" s="4">
        <v>392</v>
      </c>
      <c r="F58" s="4" t="str">
        <f>INDEX(products[product_name], MATCH($E58, products[product_id], 0))</f>
        <v>Yogurt</v>
      </c>
      <c r="G58" s="4" t="s">
        <v>78</v>
      </c>
      <c r="H58" s="4">
        <f>VLOOKUP(orders[[#This Row],[product_id]],products[],7,FALSE)</f>
        <v>30</v>
      </c>
      <c r="I58" s="4">
        <f>IFERROR(orders[[#This Row],[qty]]*orders[[#This Row],[Price]],"Not Available")</f>
        <v>90</v>
      </c>
    </row>
    <row r="59" spans="1:9" x14ac:dyDescent="0.3">
      <c r="A59" s="4" t="s">
        <v>125</v>
      </c>
      <c r="B59" s="5">
        <v>44969</v>
      </c>
      <c r="C59" s="4">
        <v>35</v>
      </c>
      <c r="D59" s="4" t="str">
        <f>VLOOKUP(orders[customer_id],customers[],2,FALSE)</f>
        <v>mike</v>
      </c>
      <c r="E59" s="4">
        <v>794</v>
      </c>
      <c r="F59" s="4" t="str">
        <f>INDEX(products[product_name], MATCH($E59, products[product_id], 0))</f>
        <v>Grilled Cheese</v>
      </c>
      <c r="G59" s="4" t="s">
        <v>64</v>
      </c>
      <c r="H59" s="4">
        <f>VLOOKUP(orders[[#This Row],[product_id]],products[],7,FALSE)</f>
        <v>100</v>
      </c>
      <c r="I59" s="4">
        <f>IFERROR(orders[[#This Row],[qty]]*orders[[#This Row],[Price]],"Not Available")</f>
        <v>700</v>
      </c>
    </row>
    <row r="60" spans="1:9" x14ac:dyDescent="0.3">
      <c r="A60" s="4" t="s">
        <v>126</v>
      </c>
      <c r="B60" s="5">
        <v>44969</v>
      </c>
      <c r="C60" s="4">
        <v>21</v>
      </c>
      <c r="D60" s="4" t="str">
        <f>VLOOKUP(orders[customer_id],customers[],2,FALSE)</f>
        <v>lisa</v>
      </c>
      <c r="E60" s="4">
        <v>739</v>
      </c>
      <c r="F60" s="4" t="str">
        <f>INDEX(products[product_name], MATCH($E60, products[product_id], 0))</f>
        <v>Donut</v>
      </c>
      <c r="G60" s="4" t="s">
        <v>64</v>
      </c>
      <c r="H60" s="4">
        <f>VLOOKUP(orders[[#This Row],[product_id]],products[],7,FALSE)</f>
        <v>40</v>
      </c>
      <c r="I60" s="4">
        <f>IFERROR(orders[[#This Row],[qty]]*orders[[#This Row],[Price]],"Not Available")</f>
        <v>280</v>
      </c>
    </row>
    <row r="61" spans="1:9" x14ac:dyDescent="0.3">
      <c r="A61" s="4" t="s">
        <v>127</v>
      </c>
      <c r="B61" s="5">
        <v>44969</v>
      </c>
      <c r="C61" s="4">
        <v>50</v>
      </c>
      <c r="D61" s="4" t="str">
        <f>VLOOKUP(orders[customer_id],customers[],2,FALSE)</f>
        <v>bruce</v>
      </c>
      <c r="E61" s="4">
        <v>594</v>
      </c>
      <c r="F61" s="4" t="str">
        <f>INDEX(products[product_name], MATCH($E61, products[product_id], 0))</f>
        <v>Chicken</v>
      </c>
      <c r="G61" s="4" t="s">
        <v>85</v>
      </c>
      <c r="H61" s="4">
        <f>VLOOKUP(orders[[#This Row],[product_id]],products[],7,FALSE)</f>
        <v>250</v>
      </c>
      <c r="I61" s="4">
        <f>IFERROR(orders[[#This Row],[qty]]*orders[[#This Row],[Price]],"Not Available")</f>
        <v>2500</v>
      </c>
    </row>
    <row r="62" spans="1:9" x14ac:dyDescent="0.3">
      <c r="A62" s="4" t="s">
        <v>128</v>
      </c>
      <c r="B62" s="5">
        <v>44969</v>
      </c>
      <c r="C62" s="4">
        <v>19</v>
      </c>
      <c r="D62" s="4" t="str">
        <f>VLOOKUP(orders[customer_id],customers[],2,FALSE)</f>
        <v>ahmed</v>
      </c>
      <c r="E62" s="4">
        <v>811</v>
      </c>
      <c r="F62" s="4" t="str">
        <f>INDEX(products[product_name], MATCH($E62, products[product_id], 0))</f>
        <v>Celery</v>
      </c>
      <c r="G62" s="4" t="s">
        <v>92</v>
      </c>
      <c r="H62" s="4">
        <f>VLOOKUP(orders[[#This Row],[product_id]],products[],7,FALSE)</f>
        <v>50</v>
      </c>
      <c r="I62" s="4">
        <f>IFERROR(orders[[#This Row],[qty]]*orders[[#This Row],[Price]],"Not Available")</f>
        <v>400</v>
      </c>
    </row>
    <row r="63" spans="1:9" x14ac:dyDescent="0.3">
      <c r="A63" s="4" t="s">
        <v>129</v>
      </c>
      <c r="B63" s="5">
        <v>44970</v>
      </c>
      <c r="C63" s="4">
        <v>14</v>
      </c>
      <c r="D63" s="4" t="str">
        <f>VLOOKUP(orders[customer_id],customers[],2,FALSE)</f>
        <v>ravi</v>
      </c>
      <c r="E63" s="4">
        <v>794</v>
      </c>
      <c r="F63" s="4" t="str">
        <f>INDEX(products[product_name], MATCH($E63, products[product_id], 0))</f>
        <v>Grilled Cheese</v>
      </c>
      <c r="G63" s="4" t="s">
        <v>85</v>
      </c>
      <c r="H63" s="4">
        <f>VLOOKUP(orders[[#This Row],[product_id]],products[],7,FALSE)</f>
        <v>100</v>
      </c>
      <c r="I63" s="4">
        <f>IFERROR(orders[[#This Row],[qty]]*orders[[#This Row],[Price]],"Not Available")</f>
        <v>1000</v>
      </c>
    </row>
    <row r="64" spans="1:9" x14ac:dyDescent="0.3">
      <c r="A64" s="4" t="s">
        <v>130</v>
      </c>
      <c r="B64" s="5">
        <v>44970</v>
      </c>
      <c r="C64" s="4">
        <v>35</v>
      </c>
      <c r="D64" s="4" t="str">
        <f>VLOOKUP(orders[customer_id],customers[],2,FALSE)</f>
        <v>mike</v>
      </c>
      <c r="E64" s="4">
        <v>862</v>
      </c>
      <c r="F64" s="4" t="str">
        <f>INDEX(products[product_name], MATCH($E64, products[product_id], 0))</f>
        <v>Chocolate Cake</v>
      </c>
      <c r="G64" s="4" t="s">
        <v>85</v>
      </c>
      <c r="H64" s="4">
        <f>VLOOKUP(orders[[#This Row],[product_id]],products[],7,FALSE)</f>
        <v>200</v>
      </c>
      <c r="I64" s="4">
        <f>IFERROR(orders[[#This Row],[qty]]*orders[[#This Row],[Price]],"Not Available")</f>
        <v>2000</v>
      </c>
    </row>
    <row r="65" spans="1:9" x14ac:dyDescent="0.3">
      <c r="A65" s="4" t="s">
        <v>131</v>
      </c>
      <c r="B65" s="5">
        <v>44970</v>
      </c>
      <c r="C65" s="4">
        <v>11</v>
      </c>
      <c r="D65" s="4" t="str">
        <f>VLOOKUP(orders[customer_id],customers[],2,FALSE)</f>
        <v>anthony</v>
      </c>
      <c r="E65" s="4">
        <v>804</v>
      </c>
      <c r="F65" s="4" t="str">
        <f>INDEX(products[product_name], MATCH($E65, products[product_id], 0))</f>
        <v>Broccoli</v>
      </c>
      <c r="G65" s="4" t="s">
        <v>78</v>
      </c>
      <c r="H65" s="4">
        <f>VLOOKUP(orders[[#This Row],[product_id]],products[],7,FALSE)</f>
        <v>30</v>
      </c>
      <c r="I65" s="4">
        <f>IFERROR(orders[[#This Row],[qty]]*orders[[#This Row],[Price]],"Not Available")</f>
        <v>90</v>
      </c>
    </row>
    <row r="66" spans="1:9" x14ac:dyDescent="0.3">
      <c r="A66" s="4" t="s">
        <v>132</v>
      </c>
      <c r="B66" s="5">
        <v>44970</v>
      </c>
      <c r="C66" s="4">
        <v>19</v>
      </c>
      <c r="D66" s="4" t="str">
        <f>VLOOKUP(orders[customer_id],customers[],2,FALSE)</f>
        <v>ahmed</v>
      </c>
      <c r="E66" s="4">
        <v>590</v>
      </c>
      <c r="F66" s="4" t="str">
        <f>INDEX(products[product_name], MATCH($E66, products[product_id], 0))</f>
        <v>French Fries</v>
      </c>
      <c r="G66" s="4" t="s">
        <v>80</v>
      </c>
      <c r="H66" s="4">
        <f>VLOOKUP(orders[[#This Row],[product_id]],products[],7,FALSE)</f>
        <v>50</v>
      </c>
      <c r="I66" s="4" t="str">
        <f>IFERROR(orders[[#This Row],[qty]]*orders[[#This Row],[Price]],"Not Available")</f>
        <v>Not Available</v>
      </c>
    </row>
    <row r="67" spans="1:9" x14ac:dyDescent="0.3">
      <c r="A67" s="4" t="s">
        <v>133</v>
      </c>
      <c r="B67" s="5">
        <v>44970</v>
      </c>
      <c r="C67" s="4">
        <v>34</v>
      </c>
      <c r="D67" s="4" t="str">
        <f>VLOOKUP(orders[customer_id],customers[],2,FALSE)</f>
        <v>jay</v>
      </c>
      <c r="E67" s="4">
        <v>628</v>
      </c>
      <c r="F67" s="4" t="str">
        <f>INDEX(products[product_name], MATCH($E67, products[product_id], 0))</f>
        <v>Fish</v>
      </c>
      <c r="G67" s="4" t="s">
        <v>66</v>
      </c>
      <c r="H67" s="4">
        <f>VLOOKUP(orders[[#This Row],[product_id]],products[],7,FALSE)</f>
        <v>120</v>
      </c>
      <c r="I67" s="4">
        <f>IFERROR(orders[[#This Row],[qty]]*orders[[#This Row],[Price]],"Not Available")</f>
        <v>1080</v>
      </c>
    </row>
    <row r="68" spans="1:9" x14ac:dyDescent="0.3">
      <c r="A68" s="4" t="s">
        <v>134</v>
      </c>
      <c r="B68" s="5">
        <v>44971</v>
      </c>
      <c r="C68" s="4">
        <v>79</v>
      </c>
      <c r="D68" s="4" t="str">
        <f>VLOOKUP(orders[customer_id],customers[],2,FALSE)</f>
        <v>tim</v>
      </c>
      <c r="E68" s="4">
        <v>797</v>
      </c>
      <c r="F68" s="4" t="str">
        <f>INDEX(products[product_name], MATCH($E68, products[product_id], 0))</f>
        <v>Cheese</v>
      </c>
      <c r="G68" s="4" t="s">
        <v>60</v>
      </c>
      <c r="H68" s="4">
        <f>VLOOKUP(orders[[#This Row],[product_id]],products[],7,FALSE)</f>
        <v>80</v>
      </c>
      <c r="I68" s="4">
        <f>IFERROR(orders[[#This Row],[qty]]*orders[[#This Row],[Price]],"Not Available")</f>
        <v>480</v>
      </c>
    </row>
    <row r="69" spans="1:9" x14ac:dyDescent="0.3">
      <c r="A69" s="4" t="s">
        <v>135</v>
      </c>
      <c r="B69" s="5">
        <v>44971</v>
      </c>
      <c r="C69" s="4">
        <v>19</v>
      </c>
      <c r="D69" s="4" t="str">
        <f>VLOOKUP(orders[customer_id],customers[],2,FALSE)</f>
        <v>ahmed</v>
      </c>
      <c r="E69" s="4">
        <v>294</v>
      </c>
      <c r="F69" s="4" t="str">
        <f>INDEX(products[product_name], MATCH($E69, products[product_id], 0))</f>
        <v>Rice</v>
      </c>
      <c r="G69" s="4" t="s">
        <v>78</v>
      </c>
      <c r="H69" s="4">
        <f>VLOOKUP(orders[[#This Row],[product_id]],products[],7,FALSE)</f>
        <v>80</v>
      </c>
      <c r="I69" s="4">
        <f>IFERROR(orders[[#This Row],[qty]]*orders[[#This Row],[Price]],"Not Available")</f>
        <v>240</v>
      </c>
    </row>
    <row r="70" spans="1:9" x14ac:dyDescent="0.3">
      <c r="A70" s="4" t="s">
        <v>136</v>
      </c>
      <c r="B70" s="5">
        <v>44971</v>
      </c>
      <c r="C70" s="4">
        <v>21</v>
      </c>
      <c r="D70" s="4" t="str">
        <f>VLOOKUP(orders[customer_id],customers[],2,FALSE)</f>
        <v>lisa</v>
      </c>
      <c r="E70" s="4">
        <v>590</v>
      </c>
      <c r="F70" s="4" t="str">
        <f>INDEX(products[product_name], MATCH($E70, products[product_id], 0))</f>
        <v>French Fries</v>
      </c>
      <c r="G70" s="4" t="s">
        <v>64</v>
      </c>
      <c r="H70" s="4">
        <f>VLOOKUP(orders[[#This Row],[product_id]],products[],7,FALSE)</f>
        <v>50</v>
      </c>
      <c r="I70" s="4">
        <f>IFERROR(orders[[#This Row],[qty]]*orders[[#This Row],[Price]],"Not Available")</f>
        <v>350</v>
      </c>
    </row>
    <row r="71" spans="1:9" x14ac:dyDescent="0.3">
      <c r="A71" s="4" t="s">
        <v>137</v>
      </c>
      <c r="B71" s="5">
        <v>44971</v>
      </c>
      <c r="C71" s="4">
        <v>35</v>
      </c>
      <c r="D71" s="4" t="str">
        <f>VLOOKUP(orders[customer_id],customers[],2,FALSE)</f>
        <v>mike</v>
      </c>
      <c r="E71" s="4">
        <v>392</v>
      </c>
      <c r="F71" s="4" t="str">
        <f>INDEX(products[product_name], MATCH($E71, products[product_id], 0))</f>
        <v>Yogurt</v>
      </c>
      <c r="G71" s="4" t="s">
        <v>78</v>
      </c>
      <c r="H71" s="4">
        <f>VLOOKUP(orders[[#This Row],[product_id]],products[],7,FALSE)</f>
        <v>30</v>
      </c>
      <c r="I71" s="4">
        <f>IFERROR(orders[[#This Row],[qty]]*orders[[#This Row],[Price]],"Not Available")</f>
        <v>90</v>
      </c>
    </row>
    <row r="72" spans="1:9" x14ac:dyDescent="0.3">
      <c r="A72" s="4" t="s">
        <v>138</v>
      </c>
      <c r="B72" s="5">
        <v>44971</v>
      </c>
      <c r="C72" s="4">
        <v>14</v>
      </c>
      <c r="D72" s="4" t="str">
        <f>VLOOKUP(orders[customer_id],customers[],2,FALSE)</f>
        <v>ravi</v>
      </c>
      <c r="E72" s="4">
        <v>704</v>
      </c>
      <c r="F72" s="4" t="str">
        <f>INDEX(products[product_name], MATCH($E72, products[product_id], 0))</f>
        <v>Eggs</v>
      </c>
      <c r="G72" s="4" t="s">
        <v>69</v>
      </c>
      <c r="H72" s="4">
        <f>VLOOKUP(orders[[#This Row],[product_id]],products[],7,FALSE)</f>
        <v>65</v>
      </c>
      <c r="I72" s="4">
        <f>IFERROR(orders[[#This Row],[qty]]*orders[[#This Row],[Price]],"Not Available")</f>
        <v>260</v>
      </c>
    </row>
    <row r="73" spans="1:9" x14ac:dyDescent="0.3">
      <c r="A73" s="4" t="s">
        <v>139</v>
      </c>
      <c r="B73" s="5">
        <v>44972</v>
      </c>
      <c r="C73" s="4">
        <v>34</v>
      </c>
      <c r="D73" s="4" t="str">
        <f>VLOOKUP(orders[customer_id],customers[],2,FALSE)</f>
        <v>jay</v>
      </c>
      <c r="E73" s="4">
        <v>704</v>
      </c>
      <c r="F73" s="4" t="str">
        <f>INDEX(products[product_name], MATCH($E73, products[product_id], 0))</f>
        <v>Eggs</v>
      </c>
      <c r="G73" s="4" t="s">
        <v>69</v>
      </c>
      <c r="H73" s="4">
        <f>VLOOKUP(orders[[#This Row],[product_id]],products[],7,FALSE)</f>
        <v>65</v>
      </c>
      <c r="I73" s="4">
        <f>IFERROR(orders[[#This Row],[qty]]*orders[[#This Row],[Price]],"Not Available")</f>
        <v>260</v>
      </c>
    </row>
    <row r="74" spans="1:9" x14ac:dyDescent="0.3">
      <c r="A74" s="4" t="s">
        <v>140</v>
      </c>
      <c r="B74" s="5">
        <v>44972</v>
      </c>
      <c r="C74" s="4">
        <v>29</v>
      </c>
      <c r="D74" s="4" t="str">
        <f>VLOOKUP(orders[customer_id],customers[],2,FALSE)</f>
        <v>john</v>
      </c>
      <c r="E74" s="4">
        <v>294</v>
      </c>
      <c r="F74" s="4" t="str">
        <f>INDEX(products[product_name], MATCH($E74, products[product_id], 0))</f>
        <v>Rice</v>
      </c>
      <c r="G74" s="4" t="s">
        <v>85</v>
      </c>
      <c r="H74" s="4">
        <f>VLOOKUP(orders[[#This Row],[product_id]],products[],7,FALSE)</f>
        <v>80</v>
      </c>
      <c r="I74" s="4">
        <f>IFERROR(orders[[#This Row],[qty]]*orders[[#This Row],[Price]],"Not Available")</f>
        <v>800</v>
      </c>
    </row>
    <row r="75" spans="1:9" x14ac:dyDescent="0.3">
      <c r="A75" s="4" t="s">
        <v>141</v>
      </c>
      <c r="B75" s="5">
        <v>44972</v>
      </c>
      <c r="C75" s="4">
        <v>50</v>
      </c>
      <c r="D75" s="4" t="str">
        <f>VLOOKUP(orders[customer_id],customers[],2,FALSE)</f>
        <v>bruce</v>
      </c>
      <c r="E75" s="4">
        <v>484</v>
      </c>
      <c r="F75" s="4" t="str">
        <f>INDEX(products[product_name], MATCH($E75, products[product_id], 0))</f>
        <v>Hamburger</v>
      </c>
      <c r="G75" s="4" t="s">
        <v>85</v>
      </c>
      <c r="H75" s="4">
        <f>VLOOKUP(orders[[#This Row],[product_id]],products[],7,FALSE)</f>
        <v>70</v>
      </c>
      <c r="I75" s="4">
        <f>IFERROR(orders[[#This Row],[qty]]*orders[[#This Row],[Price]],"Not Available")</f>
        <v>700</v>
      </c>
    </row>
    <row r="76" spans="1:9" x14ac:dyDescent="0.3">
      <c r="A76" s="4" t="s">
        <v>142</v>
      </c>
      <c r="B76" s="5">
        <v>44972</v>
      </c>
      <c r="C76" s="4">
        <v>14</v>
      </c>
      <c r="D76" s="4" t="str">
        <f>VLOOKUP(orders[customer_id],customers[],2,FALSE)</f>
        <v>ravi</v>
      </c>
      <c r="E76" s="4">
        <v>594</v>
      </c>
      <c r="F76" s="4" t="str">
        <f>INDEX(products[product_name], MATCH($E76, products[product_id], 0))</f>
        <v>Chicken</v>
      </c>
      <c r="G76" s="4" t="s">
        <v>72</v>
      </c>
      <c r="H76" s="4">
        <f>VLOOKUP(orders[[#This Row],[product_id]],products[],7,FALSE)</f>
        <v>250</v>
      </c>
      <c r="I76" s="4">
        <f>IFERROR(orders[[#This Row],[qty]]*orders[[#This Row],[Price]],"Not Available")</f>
        <v>1250</v>
      </c>
    </row>
    <row r="77" spans="1:9" x14ac:dyDescent="0.3">
      <c r="A77" s="4" t="s">
        <v>143</v>
      </c>
      <c r="B77" s="5">
        <v>44972</v>
      </c>
      <c r="C77" s="4">
        <v>35</v>
      </c>
      <c r="D77" s="4" t="str">
        <f>VLOOKUP(orders[customer_id],customers[],2,FALSE)</f>
        <v>mike</v>
      </c>
      <c r="E77" s="4">
        <v>163</v>
      </c>
      <c r="F77" s="4" t="str">
        <f>INDEX(products[product_name], MATCH($E77, products[product_id], 0))</f>
        <v>Grape Juice</v>
      </c>
      <c r="G77" s="4" t="s">
        <v>60</v>
      </c>
      <c r="H77" s="4">
        <f>VLOOKUP(orders[[#This Row],[product_id]],products[],7,FALSE)</f>
        <v>40</v>
      </c>
      <c r="I77" s="4">
        <f>IFERROR(orders[[#This Row],[qty]]*orders[[#This Row],[Price]],"Not Available")</f>
        <v>240</v>
      </c>
    </row>
    <row r="78" spans="1:9" x14ac:dyDescent="0.3">
      <c r="A78" s="4" t="s">
        <v>144</v>
      </c>
      <c r="B78" s="5">
        <v>44973</v>
      </c>
      <c r="C78" s="4">
        <v>50</v>
      </c>
      <c r="D78" s="4" t="str">
        <f>VLOOKUP(orders[customer_id],customers[],2,FALSE)</f>
        <v>bruce</v>
      </c>
      <c r="E78" s="4">
        <v>651</v>
      </c>
      <c r="F78" s="4" t="str">
        <f>INDEX(products[product_name], MATCH($E78, products[product_id], 0))</f>
        <v>Banana</v>
      </c>
      <c r="G78" s="4" t="s">
        <v>92</v>
      </c>
      <c r="H78" s="4">
        <f>VLOOKUP(orders[[#This Row],[product_id]],products[],7,FALSE)</f>
        <v>80</v>
      </c>
      <c r="I78" s="4">
        <f>IFERROR(orders[[#This Row],[qty]]*orders[[#This Row],[Price]],"Not Available")</f>
        <v>640</v>
      </c>
    </row>
    <row r="79" spans="1:9" x14ac:dyDescent="0.3">
      <c r="A79" s="4" t="s">
        <v>145</v>
      </c>
      <c r="B79" s="5">
        <v>44973</v>
      </c>
      <c r="C79" s="4">
        <v>19</v>
      </c>
      <c r="D79" s="4" t="str">
        <f>VLOOKUP(orders[customer_id],customers[],2,FALSE)</f>
        <v>ahmed</v>
      </c>
      <c r="E79" s="4">
        <v>704</v>
      </c>
      <c r="F79" s="4" t="str">
        <f>INDEX(products[product_name], MATCH($E79, products[product_id], 0))</f>
        <v>Eggs</v>
      </c>
      <c r="G79" s="4" t="s">
        <v>62</v>
      </c>
      <c r="H79" s="4">
        <f>VLOOKUP(orders[[#This Row],[product_id]],products[],7,FALSE)</f>
        <v>65</v>
      </c>
      <c r="I79" s="4">
        <f>IFERROR(orders[[#This Row],[qty]]*orders[[#This Row],[Price]],"Not Available")</f>
        <v>130</v>
      </c>
    </row>
    <row r="80" spans="1:9" x14ac:dyDescent="0.3">
      <c r="A80" s="4" t="s">
        <v>146</v>
      </c>
      <c r="B80" s="5">
        <v>44973</v>
      </c>
      <c r="C80" s="4">
        <v>35</v>
      </c>
      <c r="D80" s="4" t="str">
        <f>VLOOKUP(orders[customer_id],customers[],2,FALSE)</f>
        <v>mike</v>
      </c>
      <c r="E80" s="4">
        <v>590</v>
      </c>
      <c r="F80" s="4" t="str">
        <f>INDEX(products[product_name], MATCH($E80, products[product_id], 0))</f>
        <v>French Fries</v>
      </c>
      <c r="G80" s="4" t="s">
        <v>92</v>
      </c>
      <c r="H80" s="4">
        <f>VLOOKUP(orders[[#This Row],[product_id]],products[],7,FALSE)</f>
        <v>50</v>
      </c>
      <c r="I80" s="4">
        <f>IFERROR(orders[[#This Row],[qty]]*orders[[#This Row],[Price]],"Not Available")</f>
        <v>400</v>
      </c>
    </row>
    <row r="81" spans="1:9" x14ac:dyDescent="0.3">
      <c r="A81" s="4" t="s">
        <v>147</v>
      </c>
      <c r="B81" s="5">
        <v>44973</v>
      </c>
      <c r="C81" s="4">
        <v>21</v>
      </c>
      <c r="D81" s="4" t="str">
        <f>VLOOKUP(orders[customer_id],customers[],2,FALSE)</f>
        <v>lisa</v>
      </c>
      <c r="E81" s="4">
        <v>811</v>
      </c>
      <c r="F81" s="4" t="str">
        <f>INDEX(products[product_name], MATCH($E81, products[product_id], 0))</f>
        <v>Celery</v>
      </c>
      <c r="G81" s="4" t="s">
        <v>72</v>
      </c>
      <c r="H81" s="4">
        <f>VLOOKUP(orders[[#This Row],[product_id]],products[],7,FALSE)</f>
        <v>50</v>
      </c>
      <c r="I81" s="4">
        <f>IFERROR(orders[[#This Row],[qty]]*orders[[#This Row],[Price]],"Not Available")</f>
        <v>250</v>
      </c>
    </row>
    <row r="82" spans="1:9" x14ac:dyDescent="0.3">
      <c r="A82" s="4" t="s">
        <v>148</v>
      </c>
      <c r="B82" s="5">
        <v>44973</v>
      </c>
      <c r="C82" s="4">
        <v>35</v>
      </c>
      <c r="D82" s="4" t="str">
        <f>VLOOKUP(orders[customer_id],customers[],2,FALSE)</f>
        <v>mike</v>
      </c>
      <c r="E82" s="4">
        <v>594</v>
      </c>
      <c r="F82" s="4" t="str">
        <f>INDEX(products[product_name], MATCH($E82, products[product_id], 0))</f>
        <v>Chicken</v>
      </c>
      <c r="G82" s="4" t="s">
        <v>92</v>
      </c>
      <c r="H82" s="4">
        <f>VLOOKUP(orders[[#This Row],[product_id]],products[],7,FALSE)</f>
        <v>250</v>
      </c>
      <c r="I82" s="4">
        <f>IFERROR(orders[[#This Row],[qty]]*orders[[#This Row],[Price]],"Not Available")</f>
        <v>2000</v>
      </c>
    </row>
    <row r="83" spans="1:9" x14ac:dyDescent="0.3">
      <c r="A83" s="4" t="s">
        <v>149</v>
      </c>
      <c r="B83" s="5">
        <v>44974</v>
      </c>
      <c r="C83" s="4">
        <v>29</v>
      </c>
      <c r="D83" s="4" t="str">
        <f>VLOOKUP(orders[customer_id],customers[],2,FALSE)</f>
        <v>john</v>
      </c>
      <c r="E83" s="4">
        <v>739</v>
      </c>
      <c r="F83" s="4" t="str">
        <f>INDEX(products[product_name], MATCH($E83, products[product_id], 0))</f>
        <v>Donut</v>
      </c>
      <c r="G83" s="4" t="s">
        <v>62</v>
      </c>
      <c r="H83" s="4">
        <f>VLOOKUP(orders[[#This Row],[product_id]],products[],7,FALSE)</f>
        <v>40</v>
      </c>
      <c r="I83" s="4">
        <f>IFERROR(orders[[#This Row],[qty]]*orders[[#This Row],[Price]],"Not Available")</f>
        <v>80</v>
      </c>
    </row>
    <row r="84" spans="1:9" x14ac:dyDescent="0.3">
      <c r="A84" s="4" t="s">
        <v>150</v>
      </c>
      <c r="B84" s="5">
        <v>44974</v>
      </c>
      <c r="C84" s="4">
        <v>21</v>
      </c>
      <c r="D84" s="4" t="str">
        <f>VLOOKUP(orders[customer_id],customers[],2,FALSE)</f>
        <v>lisa</v>
      </c>
      <c r="E84" s="4">
        <v>628</v>
      </c>
      <c r="F84" s="4" t="str">
        <f>INDEX(products[product_name], MATCH($E84, products[product_id], 0))</f>
        <v>Fish</v>
      </c>
      <c r="G84" s="4" t="s">
        <v>85</v>
      </c>
      <c r="H84" s="4">
        <f>VLOOKUP(orders[[#This Row],[product_id]],products[],7,FALSE)</f>
        <v>120</v>
      </c>
      <c r="I84" s="4">
        <f>IFERROR(orders[[#This Row],[qty]]*orders[[#This Row],[Price]],"Not Available")</f>
        <v>1200</v>
      </c>
    </row>
    <row r="85" spans="1:9" x14ac:dyDescent="0.3">
      <c r="A85" s="4" t="s">
        <v>151</v>
      </c>
      <c r="B85" s="5">
        <v>44974</v>
      </c>
      <c r="C85" s="4">
        <v>11</v>
      </c>
      <c r="D85" s="4" t="str">
        <f>VLOOKUP(orders[customer_id],customers[],2,FALSE)</f>
        <v>anthony</v>
      </c>
      <c r="E85" s="4">
        <v>392</v>
      </c>
      <c r="F85" s="4" t="str">
        <f>INDEX(products[product_name], MATCH($E85, products[product_id], 0))</f>
        <v>Yogurt</v>
      </c>
      <c r="G85" s="4" t="s">
        <v>69</v>
      </c>
      <c r="H85" s="4">
        <f>VLOOKUP(orders[[#This Row],[product_id]],products[],7,FALSE)</f>
        <v>30</v>
      </c>
      <c r="I85" s="4">
        <f>IFERROR(orders[[#This Row],[qty]]*orders[[#This Row],[Price]],"Not Available")</f>
        <v>120</v>
      </c>
    </row>
    <row r="86" spans="1:9" x14ac:dyDescent="0.3">
      <c r="A86" s="4" t="s">
        <v>152</v>
      </c>
      <c r="B86" s="5">
        <v>44974</v>
      </c>
      <c r="C86" s="4">
        <v>35</v>
      </c>
      <c r="D86" s="4" t="str">
        <f>VLOOKUP(orders[customer_id],customers[],2,FALSE)</f>
        <v>mike</v>
      </c>
      <c r="E86" s="4">
        <v>484</v>
      </c>
      <c r="F86" s="4" t="str">
        <f>INDEX(products[product_name], MATCH($E86, products[product_id], 0))</f>
        <v>Hamburger</v>
      </c>
      <c r="G86" s="4" t="s">
        <v>60</v>
      </c>
      <c r="H86" s="4">
        <f>VLOOKUP(orders[[#This Row],[product_id]],products[],7,FALSE)</f>
        <v>70</v>
      </c>
      <c r="I86" s="4">
        <f>IFERROR(orders[[#This Row],[qty]]*orders[[#This Row],[Price]],"Not Available")</f>
        <v>420</v>
      </c>
    </row>
    <row r="87" spans="1:9" x14ac:dyDescent="0.3">
      <c r="A87" s="4" t="s">
        <v>153</v>
      </c>
      <c r="B87" s="5">
        <v>44974</v>
      </c>
      <c r="C87" s="4">
        <v>50</v>
      </c>
      <c r="D87" s="4" t="str">
        <f>VLOOKUP(orders[customer_id],customers[],2,FALSE)</f>
        <v>bruce</v>
      </c>
      <c r="E87" s="4">
        <v>294</v>
      </c>
      <c r="F87" s="4" t="str">
        <f>INDEX(products[product_name], MATCH($E87, products[product_id], 0))</f>
        <v>Rice</v>
      </c>
      <c r="G87" s="4" t="s">
        <v>92</v>
      </c>
      <c r="H87" s="4">
        <f>VLOOKUP(orders[[#This Row],[product_id]],products[],7,FALSE)</f>
        <v>80</v>
      </c>
      <c r="I87" s="4">
        <f>IFERROR(orders[[#This Row],[qty]]*orders[[#This Row],[Price]],"Not Available")</f>
        <v>640</v>
      </c>
    </row>
    <row r="88" spans="1:9" x14ac:dyDescent="0.3">
      <c r="A88" s="4" t="s">
        <v>154</v>
      </c>
      <c r="B88" s="5">
        <v>44975</v>
      </c>
      <c r="C88" s="4">
        <v>29</v>
      </c>
      <c r="D88" s="4" t="str">
        <f>VLOOKUP(orders[customer_id],customers[],2,FALSE)</f>
        <v>john</v>
      </c>
      <c r="E88" s="4">
        <v>392</v>
      </c>
      <c r="F88" s="4" t="str">
        <f>INDEX(products[product_name], MATCH($E88, products[product_id], 0))</f>
        <v>Yogurt</v>
      </c>
      <c r="G88" s="4" t="s">
        <v>69</v>
      </c>
      <c r="H88" s="4">
        <f>VLOOKUP(orders[[#This Row],[product_id]],products[],7,FALSE)</f>
        <v>30</v>
      </c>
      <c r="I88" s="4">
        <f>IFERROR(orders[[#This Row],[qty]]*orders[[#This Row],[Price]],"Not Available")</f>
        <v>120</v>
      </c>
    </row>
    <row r="89" spans="1:9" x14ac:dyDescent="0.3">
      <c r="A89" s="4" t="s">
        <v>155</v>
      </c>
      <c r="B89" s="5">
        <v>44975</v>
      </c>
      <c r="C89" s="4">
        <v>35</v>
      </c>
      <c r="D89" s="4" t="str">
        <f>VLOOKUP(orders[customer_id],customers[],2,FALSE)</f>
        <v>mike</v>
      </c>
      <c r="E89" s="4">
        <v>294</v>
      </c>
      <c r="F89" s="4" t="str">
        <f>INDEX(products[product_name], MATCH($E89, products[product_id], 0))</f>
        <v>Rice</v>
      </c>
      <c r="G89" s="4" t="s">
        <v>72</v>
      </c>
      <c r="H89" s="4">
        <f>VLOOKUP(orders[[#This Row],[product_id]],products[],7,FALSE)</f>
        <v>80</v>
      </c>
      <c r="I89" s="4">
        <f>IFERROR(orders[[#This Row],[qty]]*orders[[#This Row],[Price]],"Not Available")</f>
        <v>400</v>
      </c>
    </row>
    <row r="90" spans="1:9" x14ac:dyDescent="0.3">
      <c r="A90" s="4" t="s">
        <v>156</v>
      </c>
      <c r="B90" s="5">
        <v>44975</v>
      </c>
      <c r="C90" s="4">
        <v>34</v>
      </c>
      <c r="D90" s="4" t="str">
        <f>VLOOKUP(orders[customer_id],customers[],2,FALSE)</f>
        <v>jay</v>
      </c>
      <c r="E90" s="4">
        <v>862</v>
      </c>
      <c r="F90" s="4" t="str">
        <f>INDEX(products[product_name], MATCH($E90, products[product_id], 0))</f>
        <v>Chocolate Cake</v>
      </c>
      <c r="G90" s="4" t="s">
        <v>78</v>
      </c>
      <c r="H90" s="4">
        <f>VLOOKUP(orders[[#This Row],[product_id]],products[],7,FALSE)</f>
        <v>200</v>
      </c>
      <c r="I90" s="4">
        <f>IFERROR(orders[[#This Row],[qty]]*orders[[#This Row],[Price]],"Not Available")</f>
        <v>600</v>
      </c>
    </row>
    <row r="91" spans="1:9" x14ac:dyDescent="0.3">
      <c r="A91" s="4" t="s">
        <v>157</v>
      </c>
      <c r="B91" s="5">
        <v>44975</v>
      </c>
      <c r="C91" s="4">
        <v>79</v>
      </c>
      <c r="D91" s="4" t="str">
        <f>VLOOKUP(orders[customer_id],customers[],2,FALSE)</f>
        <v>tim</v>
      </c>
      <c r="E91" s="4">
        <v>163</v>
      </c>
      <c r="F91" s="4" t="str">
        <f>INDEX(products[product_name], MATCH($E91, products[product_id], 0))</f>
        <v>Grape Juice</v>
      </c>
      <c r="G91" s="4" t="s">
        <v>78</v>
      </c>
      <c r="H91" s="4">
        <f>VLOOKUP(orders[[#This Row],[product_id]],products[],7,FALSE)</f>
        <v>40</v>
      </c>
      <c r="I91" s="4">
        <f>IFERROR(orders[[#This Row],[qty]]*orders[[#This Row],[Price]],"Not Available")</f>
        <v>120</v>
      </c>
    </row>
    <row r="92" spans="1:9" x14ac:dyDescent="0.3">
      <c r="A92" s="4" t="s">
        <v>158</v>
      </c>
      <c r="B92" s="5">
        <v>44975</v>
      </c>
      <c r="C92" s="4">
        <v>21</v>
      </c>
      <c r="D92" s="4" t="str">
        <f>VLOOKUP(orders[customer_id],customers[],2,FALSE)</f>
        <v>lisa</v>
      </c>
      <c r="E92" s="4">
        <v>628</v>
      </c>
      <c r="F92" s="4" t="str">
        <f>INDEX(products[product_name], MATCH($E92, products[product_id], 0))</f>
        <v>Fish</v>
      </c>
      <c r="G92" s="4" t="s">
        <v>60</v>
      </c>
      <c r="H92" s="4">
        <f>VLOOKUP(orders[[#This Row],[product_id]],products[],7,FALSE)</f>
        <v>120</v>
      </c>
      <c r="I92" s="4">
        <f>IFERROR(orders[[#This Row],[qty]]*orders[[#This Row],[Price]],"Not Available")</f>
        <v>720</v>
      </c>
    </row>
    <row r="93" spans="1:9" x14ac:dyDescent="0.3">
      <c r="A93" s="4" t="s">
        <v>159</v>
      </c>
      <c r="B93" s="5">
        <v>44976</v>
      </c>
      <c r="C93" s="4">
        <v>35</v>
      </c>
      <c r="D93" s="4" t="str">
        <f>VLOOKUP(orders[customer_id],customers[],2,FALSE)</f>
        <v>mike</v>
      </c>
      <c r="E93" s="4">
        <v>862</v>
      </c>
      <c r="F93" s="4" t="str">
        <f>INDEX(products[product_name], MATCH($E93, products[product_id], 0))</f>
        <v>Chocolate Cake</v>
      </c>
      <c r="G93" s="4" t="s">
        <v>72</v>
      </c>
      <c r="H93" s="4">
        <f>VLOOKUP(orders[[#This Row],[product_id]],products[],7,FALSE)</f>
        <v>200</v>
      </c>
      <c r="I93" s="4">
        <f>IFERROR(orders[[#This Row],[qty]]*orders[[#This Row],[Price]],"Not Available")</f>
        <v>1000</v>
      </c>
    </row>
    <row r="94" spans="1:9" x14ac:dyDescent="0.3">
      <c r="A94" s="4" t="s">
        <v>160</v>
      </c>
      <c r="B94" s="5">
        <v>44976</v>
      </c>
      <c r="C94" s="4">
        <v>21</v>
      </c>
      <c r="D94" s="4" t="str">
        <f>VLOOKUP(orders[customer_id],customers[],2,FALSE)</f>
        <v>lisa</v>
      </c>
      <c r="E94" s="4">
        <v>704</v>
      </c>
      <c r="F94" s="4" t="str">
        <f>INDEX(products[product_name], MATCH($E94, products[product_id], 0))</f>
        <v>Eggs</v>
      </c>
      <c r="G94" s="4" t="s">
        <v>69</v>
      </c>
      <c r="H94" s="4">
        <f>VLOOKUP(orders[[#This Row],[product_id]],products[],7,FALSE)</f>
        <v>65</v>
      </c>
      <c r="I94" s="4">
        <f>IFERROR(orders[[#This Row],[qty]]*orders[[#This Row],[Price]],"Not Available")</f>
        <v>260</v>
      </c>
    </row>
    <row r="95" spans="1:9" x14ac:dyDescent="0.3">
      <c r="A95" s="4" t="s">
        <v>161</v>
      </c>
      <c r="B95" s="5">
        <v>44976</v>
      </c>
      <c r="C95" s="4">
        <v>19</v>
      </c>
      <c r="D95" s="4" t="str">
        <f>VLOOKUP(orders[customer_id],customers[],2,FALSE)</f>
        <v>ahmed</v>
      </c>
      <c r="E95" s="4">
        <v>646</v>
      </c>
      <c r="F95" s="4" t="str">
        <f>INDEX(products[product_name], MATCH($E95, products[product_id], 0))</f>
        <v>Apple</v>
      </c>
      <c r="G95" s="4" t="s">
        <v>80</v>
      </c>
      <c r="H95" s="4">
        <f>VLOOKUP(orders[[#This Row],[product_id]],products[],7,FALSE)</f>
        <v>200</v>
      </c>
      <c r="I95" s="4" t="str">
        <f>IFERROR(orders[[#This Row],[qty]]*orders[[#This Row],[Price]],"Not Available")</f>
        <v>Not Available</v>
      </c>
    </row>
    <row r="96" spans="1:9" x14ac:dyDescent="0.3">
      <c r="A96" s="4" t="s">
        <v>162</v>
      </c>
      <c r="B96" s="5">
        <v>44976</v>
      </c>
      <c r="C96" s="4">
        <v>79</v>
      </c>
      <c r="D96" s="4" t="str">
        <f>VLOOKUP(orders[customer_id],customers[],2,FALSE)</f>
        <v>tim</v>
      </c>
      <c r="E96" s="4">
        <v>590</v>
      </c>
      <c r="F96" s="4" t="str">
        <f>INDEX(products[product_name], MATCH($E96, products[product_id], 0))</f>
        <v>French Fries</v>
      </c>
      <c r="G96" s="4" t="s">
        <v>62</v>
      </c>
      <c r="H96" s="4">
        <f>VLOOKUP(orders[[#This Row],[product_id]],products[],7,FALSE)</f>
        <v>50</v>
      </c>
      <c r="I96" s="4">
        <f>IFERROR(orders[[#This Row],[qty]]*orders[[#This Row],[Price]],"Not Available")</f>
        <v>100</v>
      </c>
    </row>
    <row r="97" spans="1:9" x14ac:dyDescent="0.3">
      <c r="A97" s="4" t="s">
        <v>163</v>
      </c>
      <c r="B97" s="5">
        <v>44976</v>
      </c>
      <c r="C97" s="4">
        <v>11</v>
      </c>
      <c r="D97" s="4" t="str">
        <f>VLOOKUP(orders[customer_id],customers[],2,FALSE)</f>
        <v>anthony</v>
      </c>
      <c r="E97" s="4">
        <v>392</v>
      </c>
      <c r="F97" s="4" t="str">
        <f>INDEX(products[product_name], MATCH($E97, products[product_id], 0))</f>
        <v>Yogurt</v>
      </c>
      <c r="G97" s="4" t="s">
        <v>78</v>
      </c>
      <c r="H97" s="4">
        <f>VLOOKUP(orders[[#This Row],[product_id]],products[],7,FALSE)</f>
        <v>30</v>
      </c>
      <c r="I97" s="4">
        <f>IFERROR(orders[[#This Row],[qty]]*orders[[#This Row],[Price]],"Not Available")</f>
        <v>90</v>
      </c>
    </row>
    <row r="98" spans="1:9" x14ac:dyDescent="0.3">
      <c r="A98" s="4" t="s">
        <v>164</v>
      </c>
      <c r="B98" s="5">
        <v>44977</v>
      </c>
      <c r="C98" s="4">
        <v>14</v>
      </c>
      <c r="D98" s="4" t="str">
        <f>VLOOKUP(orders[customer_id],customers[],2,FALSE)</f>
        <v>ravi</v>
      </c>
      <c r="E98" s="4">
        <v>392</v>
      </c>
      <c r="F98" s="4" t="str">
        <f>INDEX(products[product_name], MATCH($E98, products[product_id], 0))</f>
        <v>Yogurt</v>
      </c>
      <c r="G98" s="4" t="s">
        <v>62</v>
      </c>
      <c r="H98" s="4">
        <f>VLOOKUP(orders[[#This Row],[product_id]],products[],7,FALSE)</f>
        <v>30</v>
      </c>
      <c r="I98" s="4">
        <f>IFERROR(orders[[#This Row],[qty]]*orders[[#This Row],[Price]],"Not Available")</f>
        <v>60</v>
      </c>
    </row>
    <row r="99" spans="1:9" x14ac:dyDescent="0.3">
      <c r="A99" s="4" t="s">
        <v>165</v>
      </c>
      <c r="B99" s="5">
        <v>44977</v>
      </c>
      <c r="C99" s="4">
        <v>35</v>
      </c>
      <c r="D99" s="4" t="str">
        <f>VLOOKUP(orders[customer_id],customers[],2,FALSE)</f>
        <v>mike</v>
      </c>
      <c r="E99" s="4">
        <v>811</v>
      </c>
      <c r="F99" s="4" t="str">
        <f>INDEX(products[product_name], MATCH($E99, products[product_id], 0))</f>
        <v>Celery</v>
      </c>
      <c r="G99" s="4" t="s">
        <v>69</v>
      </c>
      <c r="H99" s="4">
        <f>VLOOKUP(orders[[#This Row],[product_id]],products[],7,FALSE)</f>
        <v>50</v>
      </c>
      <c r="I99" s="4">
        <f>IFERROR(orders[[#This Row],[qty]]*orders[[#This Row],[Price]],"Not Available")</f>
        <v>200</v>
      </c>
    </row>
    <row r="100" spans="1:9" x14ac:dyDescent="0.3">
      <c r="A100" s="4" t="s">
        <v>166</v>
      </c>
      <c r="B100" s="5">
        <v>44977</v>
      </c>
      <c r="C100" s="4">
        <v>21</v>
      </c>
      <c r="D100" s="4" t="str">
        <f>VLOOKUP(orders[customer_id],customers[],2,FALSE)</f>
        <v>lisa</v>
      </c>
      <c r="E100" s="4">
        <v>651</v>
      </c>
      <c r="F100" s="4" t="str">
        <f>INDEX(products[product_name], MATCH($E100, products[product_id], 0))</f>
        <v>Banana</v>
      </c>
      <c r="G100" s="4" t="s">
        <v>80</v>
      </c>
      <c r="H100" s="4">
        <f>VLOOKUP(orders[[#This Row],[product_id]],products[],7,FALSE)</f>
        <v>80</v>
      </c>
      <c r="I100" s="4" t="str">
        <f>IFERROR(orders[[#This Row],[qty]]*orders[[#This Row],[Price]],"Not Available")</f>
        <v>Not Available</v>
      </c>
    </row>
    <row r="101" spans="1:9" x14ac:dyDescent="0.3">
      <c r="A101" s="4" t="s">
        <v>167</v>
      </c>
      <c r="B101" s="5">
        <v>44977</v>
      </c>
      <c r="C101" s="4">
        <v>11</v>
      </c>
      <c r="D101" s="4" t="str">
        <f>VLOOKUP(orders[customer_id],customers[],2,FALSE)</f>
        <v>anthony</v>
      </c>
      <c r="E101" s="4">
        <v>804</v>
      </c>
      <c r="F101" s="4" t="str">
        <f>INDEX(products[product_name], MATCH($E101, products[product_id], 0))</f>
        <v>Broccoli</v>
      </c>
      <c r="G101" s="4" t="s">
        <v>92</v>
      </c>
      <c r="H101" s="4">
        <f>VLOOKUP(orders[[#This Row],[product_id]],products[],7,FALSE)</f>
        <v>30</v>
      </c>
      <c r="I101" s="4">
        <f>IFERROR(orders[[#This Row],[qty]]*orders[[#This Row],[Price]],"Not Available")</f>
        <v>240</v>
      </c>
    </row>
    <row r="102" spans="1:9" x14ac:dyDescent="0.3">
      <c r="A102" s="4" t="s">
        <v>168</v>
      </c>
      <c r="B102" s="5">
        <v>44977</v>
      </c>
      <c r="C102" s="4">
        <v>29</v>
      </c>
      <c r="D102" s="4" t="str">
        <f>VLOOKUP(orders[customer_id],customers[],2,FALSE)</f>
        <v>john</v>
      </c>
      <c r="E102" s="4">
        <v>739</v>
      </c>
      <c r="F102" s="4" t="str">
        <f>INDEX(products[product_name], MATCH($E102, products[product_id], 0))</f>
        <v>Donut</v>
      </c>
      <c r="G102" s="4" t="s">
        <v>169</v>
      </c>
      <c r="H102" s="4">
        <f>VLOOKUP(orders[[#This Row],[product_id]],products[],7,FALSE)</f>
        <v>40</v>
      </c>
      <c r="I102" s="4">
        <f>IFERROR(orders[[#This Row],[qty]]*orders[[#This Row],[Price]],"Not Available")</f>
        <v>480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8E4D-A612-418B-B60B-CED2DC64F2DF}">
  <dimension ref="A1:G21"/>
  <sheetViews>
    <sheetView workbookViewId="0">
      <selection activeCell="J22" sqref="J22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9.5546875" bestFit="1" customWidth="1"/>
    <col min="4" max="4" width="9.33203125" bestFit="1" customWidth="1"/>
    <col min="5" max="5" width="7.6640625" bestFit="1" customWidth="1"/>
    <col min="6" max="6" width="6" bestFit="1" customWidth="1"/>
    <col min="7" max="7" width="12.109375" bestFit="1" customWidth="1"/>
  </cols>
  <sheetData>
    <row r="1" spans="1:7" x14ac:dyDescent="0.3">
      <c r="A1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170</v>
      </c>
    </row>
    <row r="2" spans="1:7" x14ac:dyDescent="0.3">
      <c r="A2">
        <v>646</v>
      </c>
      <c r="B2" t="s">
        <v>171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>
        <v>651</v>
      </c>
      <c r="B3" t="s">
        <v>17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>
        <v>886</v>
      </c>
      <c r="B4" t="s">
        <v>19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>
        <v>804</v>
      </c>
      <c r="B5" t="s">
        <v>21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>
        <v>594</v>
      </c>
      <c r="B6" t="s">
        <v>23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>
        <v>628</v>
      </c>
      <c r="B7" t="s">
        <v>25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>
        <v>294</v>
      </c>
      <c r="B8" t="s">
        <v>27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>
        <v>328</v>
      </c>
      <c r="B9" t="s">
        <v>28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>
        <v>521</v>
      </c>
      <c r="B10" t="s">
        <v>30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>
        <v>811</v>
      </c>
      <c r="B11" t="s">
        <v>32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>
        <v>797</v>
      </c>
      <c r="B12" t="s">
        <v>172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>
        <v>862</v>
      </c>
      <c r="B13" t="s">
        <v>35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>
        <v>392</v>
      </c>
      <c r="B14" t="s">
        <v>36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>
        <v>739</v>
      </c>
      <c r="B15" t="s">
        <v>173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>
        <v>704</v>
      </c>
      <c r="B16" t="s">
        <v>38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>
        <v>590</v>
      </c>
      <c r="B17" t="s">
        <v>40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>
        <v>600</v>
      </c>
      <c r="B18" t="s">
        <v>174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>
        <v>163</v>
      </c>
      <c r="B19" t="s">
        <v>43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>
        <v>794</v>
      </c>
      <c r="B20" t="s">
        <v>44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>
        <v>484</v>
      </c>
      <c r="B21" t="s">
        <v>175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B3D3-D869-44E4-AF96-7E6E0938F328}">
  <dimension ref="A1:B11"/>
  <sheetViews>
    <sheetView workbookViewId="0">
      <selection activeCell="G21" sqref="G21"/>
    </sheetView>
  </sheetViews>
  <sheetFormatPr defaultRowHeight="14.4" x14ac:dyDescent="0.3"/>
  <cols>
    <col min="1" max="1" width="13.6640625" bestFit="1" customWidth="1"/>
    <col min="2" max="2" width="11.109375" bestFit="1" customWidth="1"/>
  </cols>
  <sheetData>
    <row r="1" spans="1:2" x14ac:dyDescent="0.3">
      <c r="A1" t="s">
        <v>2</v>
      </c>
      <c r="B1" t="s">
        <v>47</v>
      </c>
    </row>
    <row r="2" spans="1:2" x14ac:dyDescent="0.3">
      <c r="A2">
        <v>34</v>
      </c>
      <c r="B2" t="s">
        <v>176</v>
      </c>
    </row>
    <row r="3" spans="1:2" x14ac:dyDescent="0.3">
      <c r="A3">
        <v>29</v>
      </c>
      <c r="B3" t="s">
        <v>177</v>
      </c>
    </row>
    <row r="4" spans="1:2" x14ac:dyDescent="0.3">
      <c r="A4">
        <v>79</v>
      </c>
      <c r="B4" t="s">
        <v>178</v>
      </c>
    </row>
    <row r="5" spans="1:2" x14ac:dyDescent="0.3">
      <c r="A5">
        <v>14</v>
      </c>
      <c r="B5" t="s">
        <v>179</v>
      </c>
    </row>
    <row r="6" spans="1:2" x14ac:dyDescent="0.3">
      <c r="A6">
        <v>21</v>
      </c>
      <c r="B6" t="s">
        <v>180</v>
      </c>
    </row>
    <row r="7" spans="1:2" x14ac:dyDescent="0.3">
      <c r="A7">
        <v>19</v>
      </c>
      <c r="B7" t="s">
        <v>181</v>
      </c>
    </row>
    <row r="8" spans="1:2" x14ac:dyDescent="0.3">
      <c r="A8">
        <v>35</v>
      </c>
      <c r="B8" t="s">
        <v>182</v>
      </c>
    </row>
    <row r="9" spans="1:2" x14ac:dyDescent="0.3">
      <c r="A9">
        <v>50</v>
      </c>
      <c r="B9" t="s">
        <v>183</v>
      </c>
    </row>
    <row r="10" spans="1:2" x14ac:dyDescent="0.3">
      <c r="A10">
        <v>35</v>
      </c>
      <c r="B10" t="s">
        <v>184</v>
      </c>
    </row>
    <row r="11" spans="1:2" x14ac:dyDescent="0.3">
      <c r="A11">
        <v>11</v>
      </c>
      <c r="B11" t="s">
        <v>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s F A A B Q S w M E F A A C A A g A u Q H W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u Q H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B 1 l p 8 Y h L Q J Q I A A J g H A A A T A B w A R m 9 y b X V s Y X M v U 2 V j d G l v b j E u b S C i G A A o o B Q A A A A A A A A A A A A A A A A A A A A A A A A A A A C t V E 1 r 2 0 A Q v R v 8 H w b 1 I o M w F E o v I Y f i 9 B A o h j i m P Y R Q V t K 4 X r L a U X d X S Y z w p f + q f 6 e / p L t a S Z H 1 4 d I Q g 7 E 8 s z P v z d s 3 0 p g Y T h J u / e / 7 i / l s P t N 7 p j A F U i k q D Z c g 0 M x n Y D + 3 V K g E b e T z c 4 J i u S q U Q m m + k X q I i R 7 C R X m 3 Z h l e B r 4 y u D / e r U g a e + Q + 8 g 3 e B a s 9 k z 9 s 8 + 0 h x 8 B 2 2 r J Y 4 H K r m N Q 7 U t m K R J F J l 9 S h R 4 v K 0 v f 7 z t M g g m t p P n 5 Y u g P H C M o g Z Q Z t 1 N j / 4 J 4 N z 3 w i K b S h b K I q V 5 Q W i R n N / T S H p i G T h + N x 0 V L f Y E a P l v p V k Q u e W D D 9 M s A V 1 4 b L x I S 9 C V 3 H l n 2 n V / c Q 0 A 7 I 5 c / L M U q g p 0 5 F 2 + C z 6 Y 9 S x Q a z g N k j 3 A C X 4 I 6 2 8 B v M B U v w K x M F h h N c o + D G f o O o P q u a o q 0 F i j z 0 C V y V T K H q O Y k 0 x i q S h R B R s C Y D n x 4 Z F 6 5 u C F t 1 a H H n M y 4 n o L s G r 2 3 w K o s 3 t W 9 n 8 n O m b H L S Y g + u O W G C F H d m G C k z y G V T I Y s s R l X X q F i P x H f M j E R z x a 0 m o b 2 R 6 / V m M e U p n V u d Q d U m 3 S n K I P e M p y T Q g 3 U p B 7 M 6 Q 9 k 6 n k 2 g q i J H B H 3 I Y h I N + K T B p i l G w Z 9 f v 8 8 5 u q d B h 4 H P G I K n P Y l G t 3 8 u 8 y h v P 3 9 P 7 M 6 l n q y U 4 5 1 C r W R 3 Z J d 4 E X i c 3 i h S E / E T 9 v f o F K + 7 S M 3 L 9 l W b 1 B a / 3 S q d f f k 3 y S k b f 6 E n V A n T n b n + z 8 A d g M q 8 V c N T s K 6 w Y 3 g X f w F Q S w E C L Q A U A A I A C A C 5 A d Z a 7 i + c q a Q A A A D 2 A A A A E g A A A A A A A A A A A A A A A A A A A A A A Q 2 9 u Z m l n L 1 B h Y 2 t h Z 2 U u e G 1 s U E s B A i 0 A F A A C A A g A u Q H W W g / K 6 a u k A A A A 6 Q A A A B M A A A A A A A A A A A A A A A A A 8 A A A A F t D b 2 5 0 Z W 5 0 X 1 R 5 c G V z X S 5 4 b W x Q S w E C L Q A U A A I A C A C 5 A d Z a f G I S 0 C U C A A C Y B w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I Q A A A A A A A I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V h Z G Q 4 Z D A t M 2 V h O C 0 0 Y 2 Q 1 L W F m N 2 U t N j h j M j M z Z m N l Z W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3 O j Q 2 O j U 1 L j k z M T I y O D h a I i A v P j x F b n R y e S B U e X B l P S J G a W x s Q 2 9 s d W 1 u V H l w Z X M i I F Z h b H V l P S J z Q m d j R E F 3 W T 0 i I C 8 + P E V u d H J 5 I F R 5 c G U 9 I k Z p b G x D b 2 x 1 b W 5 O Y W 1 l c y I g V m F s d W U 9 I n N b J n F 1 b 3 Q 7 b 3 J k Z X J f a W Q m c X V v d D s s J n F 1 b 3 Q 7 Z G F 0 Z S Z x d W 9 0 O y w m c X V v d D t j d X N 0 b 2 1 l c l 9 p Z C Z x d W 9 0 O y w m c X V v d D t w c m 9 k d W N 0 X 2 l k J n F 1 b 3 Q 7 L C Z x d W 9 0 O 3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g b 2 Y g b 1 9 p Z C 5 7 b 3 J k Z X J f a W Q s M H 0 m c X V v d D s s J n F 1 b 3 Q 7 U 2 V j d G l v b j E v b 3 J k Z X J z L 0 N o Y W 5 n Z W Q g V H l w Z S 5 7 Z G F 0 Z S w x f S Z x d W 9 0 O y w m c X V v d D t T Z W N 0 a W 9 u M S 9 v c m R l c n M v Q 2 h h b m d l Z C B U e X B l L n t j d X N 0 b 2 1 l c l 9 p Z C w y f S Z x d W 9 0 O y w m c X V v d D t T Z W N 0 a W 9 u M S 9 v c m R l c n M v Q 2 h h b m d l Z C B U e X B l L n t w c m 9 k d W N 0 X 2 l k L D N 9 J n F 1 b 3 Q 7 L C Z x d W 9 0 O 1 N l Y 3 R p b 2 4 x L 2 9 y Z G V y c y 9 S Z X B s Y W N l Z C B W Y W x 1 Z S 5 7 c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c y 9 D a G F u Z 2 V k I F R 5 c G U g b 2 Y g b 1 9 p Z C 5 7 b 3 J k Z X J f a W Q s M H 0 m c X V v d D s s J n F 1 b 3 Q 7 U 2 V j d G l v b j E v b 3 J k Z X J z L 0 N o Y W 5 n Z W Q g V H l w Z S 5 7 Z G F 0 Z S w x f S Z x d W 9 0 O y w m c X V v d D t T Z W N 0 a W 9 u M S 9 v c m R l c n M v Q 2 h h b m d l Z C B U e X B l L n t j d X N 0 b 2 1 l c l 9 p Z C w y f S Z x d W 9 0 O y w m c X V v d D t T Z W N 0 a W 9 u M S 9 v c m R l c n M v Q 2 h h b m d l Z C B U e X B l L n t w c m 9 k d W N 0 X 2 l k L D N 9 J n F 1 b 3 Q 7 L C Z x d W 9 0 O 1 N l Y 3 R p b 2 4 x L 2 9 y Z G V y c y 9 S Z X B s Y W N l Z C B W Y W x 1 Z S 5 7 c X R 5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S U y M G 9 m J T I w b 1 9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S Z W 1 v d m U l M j B 0 a G U l M j B R J T I w a W 4 l M j B x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y Z j l i Y j c t Z W U 0 N i 0 0 Z T A 5 L W I 4 Z D I t M W F h M 2 F j Z j g 1 O D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z o 1 M z o y O S 4 2 N z A z M D k 4 W i I g L z 4 8 R W 5 0 c n k g V H l w Z T 0 i R m l s b E N v b H V t b l R 5 c G V z I i B W Y W x 1 Z T 0 i c 0 F 3 W U R C U V V G Q X c 9 P S I g L z 4 8 R W 5 0 c n k g V H l w Z T 0 i R m l s b E N v b H V t b k 5 h b W V z I i B W Y W x 1 Z T 0 i c 1 s m c X V v d D t w c m 9 k d W N 0 X 2 l k J n F 1 b 3 Q 7 L C Z x d W 9 0 O 3 B y b 2 R 1 Y 3 R f b m F t Z S Z x d W 9 0 O y w m c X V v d D t j Y W x v c m l l c y Z x d W 9 0 O y w m c X V v d D t w c m 9 0 Z W l u J n F 1 b 3 Q 7 L C Z x d W 9 0 O 2 N h c m J z J n F 1 b 3 Q 7 L C Z x d W 9 0 O 2 Z h d C Z x d W 9 0 O y w m c X V v d D t w c m l j Z S A o S U 5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z c G F j Z S B y Z W 1 v d m V k I G Z y b 2 0 g c F 9 u Y W 1 l L n t w c m 9 k d W N 0 X 2 5 h b W U s M X 0 m c X V v d D s s J n F 1 b 3 Q 7 U 2 V j d G l v b j E v c H J v Z H V j d H M v Q 2 h h b m d l Z C B U e X B l L n t j Y W x v c m l l c y w y f S Z x d W 9 0 O y w m c X V v d D t T Z W N 0 a W 9 u M S 9 w c m 9 k d W N 0 c y 9 D a G F u Z 2 V k I F R 5 c G U u e 3 B y b 3 R l a W 4 s M 3 0 m c X V v d D s s J n F 1 b 3 Q 7 U 2 V j d G l v b j E v c H J v Z H V j d H M v Q 2 h h b m d l Z C B U e X B l L n t j Y X J i c y w 0 f S Z x d W 9 0 O y w m c X V v d D t T Z W N 0 a W 9 u M S 9 w c m 9 k d W N 0 c y 9 D a G F u Z 2 V k I F R 5 c G U u e 2 Z h d C w 1 f S Z x d W 9 0 O y w m c X V v d D t T Z W N 0 a W 9 u M S 9 w c m 9 k d W N 0 c y 9 w c m l j Z S B 0 b y B 3 a G 9 s Z S B u d W 1 i Z X I u e 3 B y a W N l I C h p b i B J T l I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z c G F j Z S B y Z W 1 v d m V k I G Z y b 2 0 g c F 9 u Y W 1 l L n t w c m 9 k d W N 0 X 2 5 h b W U s M X 0 m c X V v d D s s J n F 1 b 3 Q 7 U 2 V j d G l v b j E v c H J v Z H V j d H M v Q 2 h h b m d l Z C B U e X B l L n t j Y W x v c m l l c y w y f S Z x d W 9 0 O y w m c X V v d D t T Z W N 0 a W 9 u M S 9 w c m 9 k d W N 0 c y 9 D a G F u Z 2 V k I F R 5 c G U u e 3 B y b 3 R l a W 4 s M 3 0 m c X V v d D s s J n F 1 b 3 Q 7 U 2 V j d G l v b j E v c H J v Z H V j d H M v Q 2 h h b m d l Z C B U e X B l L n t j Y X J i c y w 0 f S Z x d W 9 0 O y w m c X V v d D t T Z W N 0 a W 9 u M S 9 w c m 9 k d W N 0 c y 9 D a G F u Z 2 V k I F R 5 c G U u e 2 Z h d C w 1 f S Z x d W 9 0 O y w m c X V v d D t T Z W N 0 a W 9 u M S 9 w c m 9 k d W N 0 c y 9 w c m l j Z S B 0 b y B 3 a G 9 s Z S B u d W 1 i Z X I u e 3 B y a W N l I C h p b i B J T l I p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J 1 c G V l J T I w c 3 l t Y m 9 s J T I w c m V t b 3 Z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B y a W N l J T I w d G 8 l M j B 3 a G 9 s Z S U y M G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N w Y W N l J T I w c m V t b 3 Z l Z C U y M G Z y b 2 0 l M j B w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T B m Y z h i Z S 0 0 N j J m L T Q 2 N m E t Y W Q z Z C 0 3 Y W U y N z l l N z J j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z o 1 N T o z M y 4 2 M T g 2 M j g 2 W i I g L z 4 8 R W 5 0 c n k g V H l w Z T 0 i R m l s b E N v b H V t b l R 5 c G V z I i B W Y W x 1 Z T 0 i c 0 F 3 W T 0 i I C 8 + P E V u d H J 5 I F R 5 c G U 9 I k Z p b G x D b 2 x 1 b W 5 O Y W 1 l c y I g V m F s d W U 9 I n N b J n F 1 b 3 Q 7 Y 3 V z d G 9 t Z X J f a W Q m c X V v d D s s J n F 1 b 3 Q 7 Y 3 V z d G 9 t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T G 9 3 Z X J j Y X N l Z C B j d X N 0 b 2 1 l c i 5 7 Y 3 V z d G 9 t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z d G 9 t Z X J z L 0 N o Y W 5 n Z W Q g V H l w Z S 5 7 Y 3 V z d G 9 t Z X J f a W Q s M H 0 m c X V v d D s s J n F 1 b 3 Q 7 U 2 V j d G l v b j E v Y 3 V z d G 9 t Z X J z L 0 x v d 2 V y Y 2 F z Z W Q g Y 3 V z d G 9 t Z X I u e 2 N 1 c 3 R v b W V y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M b 3 d l c m N h c 2 V k J T I w Y 3 V z d G 9 t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5 y s T S c B H U S p w F l o d T a 4 s w A A A A A C A A A A A A A Q Z g A A A A E A A C A A A A A 2 L n R I e P f w F I b 4 p m l S 0 U 3 f x / U i X z r w 3 Q z B 8 Z Q 2 t 6 q v t w A A A A A O g A A A A A I A A C A A A A B + F h F j Y x X p d n 6 1 H T 7 5 / B h D 1 e C V Q T d E l L Q R 4 R a m L T p V Y V A A A A B T 7 1 e G m o K Q H 9 5 V q a h n 3 K v B i t h r X 6 X g O q a w A l m R L Q D L Y H R R e g w I z Q N 5 n k K r R u T f e Z N b P d T c O S 2 V f r Q v u N K D S j U + Y p x O q N 6 P p M 3 A 4 U r 9 l l n S P 0 A A A A B b K z v 0 G 5 E 2 d N g E J 9 N U w h 6 T S M b B E D q m g P s 7 X D o X r S B v y x 1 c t L g m Z G N r t 8 f R 3 z s + i A s 8 8 T W z g P E 5 T B g N A f 9 O J + v H < / D a t a M a s h u p > 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80E86DA-1CCB-4FD2-9C86-3BC3D391C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 raw</vt:lpstr>
      <vt:lpstr>products raw</vt:lpstr>
      <vt:lpstr>customers raw</vt:lpstr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Sayan Mondal</cp:lastModifiedBy>
  <cp:revision/>
  <dcterms:created xsi:type="dcterms:W3CDTF">2023-03-21T06:16:01Z</dcterms:created>
  <dcterms:modified xsi:type="dcterms:W3CDTF">2025-06-22T04:26:19Z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