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7056E93-0F3F-40E0-8D48-E375C894AF9E}" xr6:coauthVersionLast="41" xr6:coauthVersionMax="41" xr10:uidLastSave="{00000000-0000-0000-0000-000000000000}"/>
  <bookViews>
    <workbookView xWindow="1110" yWindow="15" windowWidth="21600" windowHeight="12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K25" i="1"/>
  <c r="K24" i="1"/>
  <c r="K23" i="1"/>
  <c r="K22" i="1"/>
  <c r="E24" i="1"/>
  <c r="K20" i="1"/>
  <c r="K18" i="1"/>
  <c r="K13" i="1"/>
  <c r="E14" i="1"/>
  <c r="F9" i="1"/>
  <c r="M9" i="1" s="1"/>
  <c r="E15" i="1" s="1"/>
  <c r="L2" i="1"/>
  <c r="L3" i="1" s="1"/>
  <c r="M3" i="1" s="1"/>
  <c r="L4" i="1"/>
  <c r="L5" i="1" s="1"/>
  <c r="M5" i="1" s="1"/>
  <c r="L1" i="1"/>
  <c r="E16" i="1" l="1"/>
  <c r="K17" i="1" l="1"/>
  <c r="K15" i="1"/>
  <c r="K14" i="1"/>
  <c r="K16" i="1"/>
</calcChain>
</file>

<file path=xl/sharedStrings.xml><?xml version="1.0" encoding="utf-8"?>
<sst xmlns="http://schemas.openxmlformats.org/spreadsheetml/2006/main" count="35" uniqueCount="22">
  <si>
    <t>lambda</t>
  </si>
  <si>
    <t>Service Rate</t>
  </si>
  <si>
    <t>mu</t>
  </si>
  <si>
    <t>utilization</t>
  </si>
  <si>
    <t>Lq</t>
  </si>
  <si>
    <t>Wq</t>
  </si>
  <si>
    <t>Ls</t>
  </si>
  <si>
    <t>Ws</t>
  </si>
  <si>
    <t>Ws = 1/(mu-lambda)</t>
  </si>
  <si>
    <t>Arrival Rate</t>
  </si>
  <si>
    <t>probability of more than 4 check writeres</t>
  </si>
  <si>
    <t>?</t>
  </si>
  <si>
    <t>P1</t>
  </si>
  <si>
    <t>P2</t>
  </si>
  <si>
    <t>P3</t>
  </si>
  <si>
    <t>P0</t>
  </si>
  <si>
    <t>p4</t>
  </si>
  <si>
    <t>total</t>
  </si>
  <si>
    <t>P4&gt;</t>
  </si>
  <si>
    <t>service time</t>
  </si>
  <si>
    <t>students</t>
  </si>
  <si>
    <t>min per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</si>
</sst>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L26" sqref="L26"/>
    </sheetView>
  </sheetViews>
  <sheetFormatPr defaultRowHeight="15" x14ac:dyDescent="0.25"/>
  <sheetData>
    <row r="1" spans="1:13" x14ac:dyDescent="0.25">
      <c r="A1" t="s">
        <v>0</v>
      </c>
      <c r="B1" t="s">
        <v>9</v>
      </c>
      <c r="E1">
        <v>30</v>
      </c>
      <c r="J1" t="s">
        <v>3</v>
      </c>
      <c r="L1">
        <f>E1/E2</f>
        <v>0.8571428571428571</v>
      </c>
    </row>
    <row r="2" spans="1:13" x14ac:dyDescent="0.25">
      <c r="A2" t="s">
        <v>2</v>
      </c>
      <c r="B2" t="s">
        <v>1</v>
      </c>
      <c r="E2">
        <v>35</v>
      </c>
      <c r="J2" t="s">
        <v>4</v>
      </c>
      <c r="L2">
        <f>(E1^2)/(E2*(E2-E1))</f>
        <v>5.1428571428571432</v>
      </c>
    </row>
    <row r="3" spans="1:13" x14ac:dyDescent="0.25">
      <c r="J3" t="s">
        <v>5</v>
      </c>
      <c r="L3">
        <f>L2/E1</f>
        <v>0.17142857142857143</v>
      </c>
      <c r="M3">
        <f>L3*60</f>
        <v>10.285714285714286</v>
      </c>
    </row>
    <row r="4" spans="1:13" x14ac:dyDescent="0.25">
      <c r="J4" t="s">
        <v>6</v>
      </c>
      <c r="L4">
        <f>E1/(E2-E1)</f>
        <v>6</v>
      </c>
    </row>
    <row r="5" spans="1:13" x14ac:dyDescent="0.25">
      <c r="J5" t="s">
        <v>7</v>
      </c>
      <c r="L5">
        <f>L4/E1</f>
        <v>0.2</v>
      </c>
      <c r="M5">
        <f>L5*60</f>
        <v>12</v>
      </c>
    </row>
    <row r="9" spans="1:13" x14ac:dyDescent="0.25">
      <c r="A9" t="s">
        <v>7</v>
      </c>
      <c r="E9">
        <v>8</v>
      </c>
      <c r="F9">
        <f>E9/60</f>
        <v>0.13333333333333333</v>
      </c>
      <c r="J9" t="s">
        <v>8</v>
      </c>
      <c r="M9">
        <f>(1+F9*E1)/F9</f>
        <v>37.5</v>
      </c>
    </row>
    <row r="13" spans="1:13" x14ac:dyDescent="0.25">
      <c r="A13" t="s">
        <v>10</v>
      </c>
      <c r="F13" t="s">
        <v>11</v>
      </c>
      <c r="J13" t="s">
        <v>15</v>
      </c>
      <c r="K13">
        <f>1-E16</f>
        <v>0.19999999999999996</v>
      </c>
    </row>
    <row r="14" spans="1:13" x14ac:dyDescent="0.25">
      <c r="A14" t="s">
        <v>0</v>
      </c>
      <c r="E14">
        <f>E1</f>
        <v>30</v>
      </c>
      <c r="J14" t="s">
        <v>12</v>
      </c>
      <c r="K14">
        <f>(1-E16)*E16</f>
        <v>0.15999999999999998</v>
      </c>
    </row>
    <row r="15" spans="1:13" x14ac:dyDescent="0.25">
      <c r="A15" t="s">
        <v>2</v>
      </c>
      <c r="E15">
        <f>M9</f>
        <v>37.5</v>
      </c>
      <c r="J15" t="s">
        <v>13</v>
      </c>
      <c r="K15">
        <f>(1-E16)*E16^2</f>
        <v>0.128</v>
      </c>
    </row>
    <row r="16" spans="1:13" x14ac:dyDescent="0.25">
      <c r="A16" t="s">
        <v>3</v>
      </c>
      <c r="E16">
        <f>E14/E15</f>
        <v>0.8</v>
      </c>
      <c r="J16" t="s">
        <v>14</v>
      </c>
      <c r="K16">
        <f>(1-E16)*E16^3</f>
        <v>0.1024</v>
      </c>
    </row>
    <row r="17" spans="1:12" x14ac:dyDescent="0.25">
      <c r="J17" t="s">
        <v>16</v>
      </c>
      <c r="K17">
        <f>(1-E16)*E16^4</f>
        <v>8.1920000000000021E-2</v>
      </c>
    </row>
    <row r="18" spans="1:12" x14ac:dyDescent="0.25">
      <c r="J18" t="s">
        <v>17</v>
      </c>
      <c r="K18">
        <f>SUM(K13:K17)</f>
        <v>0.67231999999999992</v>
      </c>
    </row>
    <row r="20" spans="1:12" x14ac:dyDescent="0.25">
      <c r="J20" t="s">
        <v>18</v>
      </c>
      <c r="K20">
        <f>1-K18</f>
        <v>0.32768000000000008</v>
      </c>
    </row>
    <row r="21" spans="1:12" x14ac:dyDescent="0.25">
      <c r="A21" s="1"/>
      <c r="B21" s="1"/>
      <c r="C21" s="1"/>
      <c r="D21" s="1"/>
      <c r="E21" s="1"/>
    </row>
    <row r="22" spans="1:12" x14ac:dyDescent="0.25">
      <c r="A22" t="s">
        <v>0</v>
      </c>
      <c r="B22" t="s">
        <v>9</v>
      </c>
      <c r="E22">
        <v>4</v>
      </c>
      <c r="F22" t="s">
        <v>20</v>
      </c>
      <c r="J22" t="s">
        <v>7</v>
      </c>
      <c r="K22">
        <f>1/(E24-E22)</f>
        <v>1</v>
      </c>
    </row>
    <row r="23" spans="1:12" x14ac:dyDescent="0.25">
      <c r="A23" t="s">
        <v>19</v>
      </c>
      <c r="E23">
        <v>12</v>
      </c>
      <c r="F23" t="s">
        <v>21</v>
      </c>
      <c r="J23" t="s">
        <v>4</v>
      </c>
      <c r="K23">
        <f>(E22^2)/(E24*(E24-E22))</f>
        <v>3.2</v>
      </c>
    </row>
    <row r="24" spans="1:12" x14ac:dyDescent="0.25">
      <c r="A24" t="s">
        <v>2</v>
      </c>
      <c r="B24" t="s">
        <v>1</v>
      </c>
      <c r="E24">
        <f>60/12</f>
        <v>5</v>
      </c>
      <c r="F24" t="s">
        <v>20</v>
      </c>
      <c r="J24" t="s">
        <v>3</v>
      </c>
      <c r="K24">
        <f>E22/E24</f>
        <v>0.8</v>
      </c>
    </row>
    <row r="25" spans="1:12" x14ac:dyDescent="0.25">
      <c r="J25" t="s">
        <v>5</v>
      </c>
      <c r="K25">
        <f>K23/E22</f>
        <v>0.8</v>
      </c>
      <c r="L25">
        <f>K25*60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2019-11-14T13:42:19Z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85341769-b47f-4d7a-a760-cdd3526a6770</vt:lpwstr>
  </property>
</Properties>
</file>