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EPAUL\QUARTER 5\ANALYTICAL TOOLS FOR MARKETERS\Final Project\"/>
    </mc:Choice>
  </mc:AlternateContent>
  <xr:revisionPtr revIDLastSave="0" documentId="13_ncr:1_{B2E5E92B-5F25-4809-B8E5-762B5D5318F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Sheet1" sheetId="1" r:id="rId1"/>
    <sheet name="Respones" sheetId="2" r:id="rId2"/>
    <sheet name="Regression Output" sheetId="5" r:id="rId3"/>
    <sheet name="Product TPU" sheetId="6" r:id="rId4"/>
    <sheet name="Optimal Product " sheetId="7" r:id="rId5"/>
    <sheet name="Overall Feature Importance" sheetId="8" r:id="rId6"/>
    <sheet name="Market share2" sheetId="13" r:id="rId7"/>
    <sheet name="Competitor response" sheetId="14" r:id="rId8"/>
    <sheet name="Market Simulation" sheetId="11" r:id="rId9"/>
    <sheet name="Minimum Acceptable Product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4" l="1"/>
  <c r="L35" i="14"/>
  <c r="L36" i="14"/>
  <c r="L37" i="14"/>
  <c r="L38" i="14"/>
  <c r="L39" i="14"/>
  <c r="L40" i="14"/>
  <c r="L41" i="14"/>
  <c r="L42" i="14"/>
  <c r="L33" i="14"/>
  <c r="K34" i="14"/>
  <c r="K35" i="14"/>
  <c r="K36" i="14"/>
  <c r="K37" i="14"/>
  <c r="K38" i="14"/>
  <c r="K39" i="14"/>
  <c r="K40" i="14"/>
  <c r="K41" i="14"/>
  <c r="K42" i="14"/>
  <c r="K33" i="14"/>
  <c r="I43" i="14"/>
  <c r="I34" i="14"/>
  <c r="I35" i="14"/>
  <c r="I36" i="14"/>
  <c r="I37" i="14"/>
  <c r="I38" i="14"/>
  <c r="I39" i="14"/>
  <c r="I40" i="14"/>
  <c r="I41" i="14"/>
  <c r="I42" i="14"/>
  <c r="I33" i="14"/>
  <c r="N26" i="14"/>
  <c r="I26" i="14"/>
  <c r="C26" i="14"/>
  <c r="N25" i="14"/>
  <c r="I25" i="14"/>
  <c r="C25" i="14"/>
  <c r="N24" i="14"/>
  <c r="I24" i="14"/>
  <c r="C24" i="14"/>
  <c r="N23" i="14"/>
  <c r="I23" i="14"/>
  <c r="C23" i="14"/>
  <c r="N22" i="14"/>
  <c r="I22" i="14"/>
  <c r="C22" i="14"/>
  <c r="N21" i="14"/>
  <c r="I21" i="14"/>
  <c r="C21" i="14"/>
  <c r="N20" i="14"/>
  <c r="I20" i="14"/>
  <c r="C20" i="14"/>
  <c r="N17" i="14"/>
  <c r="I17" i="14"/>
  <c r="C17" i="14"/>
  <c r="N16" i="14"/>
  <c r="I16" i="14"/>
  <c r="C16" i="14"/>
  <c r="N15" i="14"/>
  <c r="I15" i="14"/>
  <c r="C15" i="14"/>
  <c r="N14" i="14"/>
  <c r="I14" i="14"/>
  <c r="C14" i="14"/>
  <c r="N13" i="14"/>
  <c r="I13" i="14"/>
  <c r="C13" i="14"/>
  <c r="N12" i="14"/>
  <c r="I12" i="14"/>
  <c r="C12" i="14"/>
  <c r="N11" i="14"/>
  <c r="I11" i="14"/>
  <c r="C11" i="14"/>
  <c r="S8" i="14"/>
  <c r="N8" i="14"/>
  <c r="I8" i="14"/>
  <c r="C8" i="14"/>
  <c r="S7" i="14"/>
  <c r="N7" i="14"/>
  <c r="I7" i="14"/>
  <c r="C7" i="14"/>
  <c r="S6" i="14"/>
  <c r="N6" i="14"/>
  <c r="I6" i="14"/>
  <c r="C6" i="14"/>
  <c r="S5" i="14"/>
  <c r="N5" i="14"/>
  <c r="I5" i="14"/>
  <c r="C5" i="14"/>
  <c r="S4" i="14"/>
  <c r="N4" i="14"/>
  <c r="I4" i="14"/>
  <c r="C4" i="14"/>
  <c r="S3" i="14"/>
  <c r="N3" i="14"/>
  <c r="I3" i="14"/>
  <c r="C3" i="14"/>
  <c r="S2" i="14"/>
  <c r="N2" i="14"/>
  <c r="I2" i="14"/>
  <c r="C2" i="14"/>
  <c r="K36" i="13"/>
  <c r="K37" i="13"/>
  <c r="K38" i="13"/>
  <c r="K39" i="13"/>
  <c r="K40" i="13"/>
  <c r="K41" i="13"/>
  <c r="K42" i="13"/>
  <c r="J7" i="11"/>
  <c r="I7" i="11"/>
  <c r="I14" i="13"/>
  <c r="I6" i="11"/>
  <c r="I9" i="11"/>
  <c r="I15" i="11" s="1"/>
  <c r="J2" i="11" s="1"/>
  <c r="I11" i="11"/>
  <c r="I10" i="11"/>
  <c r="I8" i="11"/>
  <c r="I5" i="11"/>
  <c r="I4" i="11"/>
  <c r="I3" i="11"/>
  <c r="I2" i="11"/>
  <c r="I40" i="13"/>
  <c r="I39" i="13"/>
  <c r="I38" i="13"/>
  <c r="I41" i="13"/>
  <c r="I35" i="13"/>
  <c r="I42" i="13"/>
  <c r="I36" i="13"/>
  <c r="I37" i="13"/>
  <c r="I34" i="13"/>
  <c r="I33" i="13"/>
  <c r="S4" i="13"/>
  <c r="S5" i="13"/>
  <c r="S6" i="13"/>
  <c r="S7" i="13"/>
  <c r="S8" i="13"/>
  <c r="S9" i="13"/>
  <c r="S3" i="13"/>
  <c r="N4" i="13"/>
  <c r="N5" i="13"/>
  <c r="N6" i="13"/>
  <c r="N7" i="13"/>
  <c r="N8" i="13"/>
  <c r="N9" i="13"/>
  <c r="N12" i="13"/>
  <c r="N13" i="13"/>
  <c r="N14" i="13"/>
  <c r="N15" i="13"/>
  <c r="N16" i="13"/>
  <c r="N17" i="13"/>
  <c r="N18" i="13"/>
  <c r="N21" i="13"/>
  <c r="N22" i="13"/>
  <c r="N23" i="13"/>
  <c r="N24" i="13"/>
  <c r="N28" i="13" s="1"/>
  <c r="N25" i="13"/>
  <c r="N26" i="13"/>
  <c r="N27" i="13"/>
  <c r="N3" i="13"/>
  <c r="I4" i="13"/>
  <c r="I5" i="13"/>
  <c r="I6" i="13"/>
  <c r="I7" i="13"/>
  <c r="I8" i="13"/>
  <c r="I9" i="13"/>
  <c r="I12" i="13"/>
  <c r="I13" i="13"/>
  <c r="I15" i="13"/>
  <c r="I16" i="13"/>
  <c r="I17" i="13"/>
  <c r="I18" i="13"/>
  <c r="I21" i="13"/>
  <c r="I22" i="13"/>
  <c r="I23" i="13"/>
  <c r="I24" i="13"/>
  <c r="I25" i="13"/>
  <c r="I26" i="13"/>
  <c r="I27" i="13"/>
  <c r="I3" i="13"/>
  <c r="I10" i="13" s="1"/>
  <c r="C4" i="13"/>
  <c r="C10" i="13" s="1"/>
  <c r="C5" i="13"/>
  <c r="C6" i="13"/>
  <c r="C7" i="13"/>
  <c r="C8" i="13"/>
  <c r="C9" i="13"/>
  <c r="C12" i="13"/>
  <c r="C13" i="13"/>
  <c r="C14" i="13"/>
  <c r="C15" i="13"/>
  <c r="C16" i="13"/>
  <c r="C17" i="13"/>
  <c r="C18" i="13"/>
  <c r="C21" i="13"/>
  <c r="C22" i="13"/>
  <c r="C23" i="13"/>
  <c r="C24" i="13"/>
  <c r="C25" i="13"/>
  <c r="C26" i="13"/>
  <c r="C27" i="13"/>
  <c r="C3" i="13"/>
  <c r="J28" i="11"/>
  <c r="J29" i="11"/>
  <c r="J27" i="11"/>
  <c r="C4" i="11"/>
  <c r="C5" i="11"/>
  <c r="C6" i="11"/>
  <c r="C7" i="11"/>
  <c r="C8" i="11"/>
  <c r="C9" i="11"/>
  <c r="C12" i="11"/>
  <c r="C13" i="11"/>
  <c r="C14" i="11"/>
  <c r="C15" i="11"/>
  <c r="C16" i="11"/>
  <c r="C17" i="11"/>
  <c r="C18" i="11"/>
  <c r="C21" i="11"/>
  <c r="C22" i="11"/>
  <c r="C23" i="11"/>
  <c r="C24" i="11"/>
  <c r="C25" i="11"/>
  <c r="C26" i="11"/>
  <c r="C27" i="11"/>
  <c r="C3" i="11"/>
  <c r="D5" i="8"/>
  <c r="D6" i="8"/>
  <c r="D8" i="8"/>
  <c r="D9" i="8"/>
  <c r="D10" i="8"/>
  <c r="D12" i="8"/>
  <c r="D13" i="8"/>
  <c r="D14" i="8"/>
  <c r="D16" i="8"/>
  <c r="D17" i="8"/>
  <c r="D18" i="8"/>
  <c r="D20" i="8"/>
  <c r="D21" i="8"/>
  <c r="D22" i="8"/>
  <c r="D24" i="8"/>
  <c r="D25" i="8"/>
  <c r="D26" i="8"/>
  <c r="D28" i="8"/>
  <c r="D29" i="8"/>
  <c r="D30" i="8"/>
  <c r="D32" i="8"/>
  <c r="D4" i="8"/>
  <c r="C32" i="8"/>
  <c r="C28" i="8"/>
  <c r="C24" i="8"/>
  <c r="C20" i="8"/>
  <c r="C16" i="8"/>
  <c r="C12" i="8"/>
  <c r="C8" i="8"/>
  <c r="C4" i="8"/>
  <c r="C9" i="7"/>
  <c r="C81" i="6"/>
  <c r="C78" i="6"/>
  <c r="C75" i="6"/>
  <c r="C72" i="6"/>
  <c r="C69" i="6"/>
  <c r="C66" i="6"/>
  <c r="C63" i="6"/>
  <c r="K59" i="6"/>
  <c r="K49" i="6"/>
  <c r="K39" i="6"/>
  <c r="K29" i="6"/>
  <c r="K19" i="6"/>
  <c r="K9" i="6"/>
  <c r="G59" i="6"/>
  <c r="G49" i="6"/>
  <c r="G39" i="6"/>
  <c r="G29" i="6"/>
  <c r="G19" i="6"/>
  <c r="G9" i="6"/>
  <c r="C59" i="6"/>
  <c r="C49" i="6"/>
  <c r="C39" i="6"/>
  <c r="C29" i="6"/>
  <c r="C19" i="6"/>
  <c r="C9" i="6"/>
  <c r="K3" i="6"/>
  <c r="K4" i="6"/>
  <c r="K5" i="6"/>
  <c r="K6" i="6"/>
  <c r="K7" i="6"/>
  <c r="K8" i="6"/>
  <c r="K12" i="6"/>
  <c r="K13" i="6"/>
  <c r="K14" i="6"/>
  <c r="K15" i="6"/>
  <c r="K16" i="6"/>
  <c r="K17" i="6"/>
  <c r="K18" i="6"/>
  <c r="K22" i="6"/>
  <c r="K23" i="6"/>
  <c r="K24" i="6"/>
  <c r="K25" i="6"/>
  <c r="K26" i="6"/>
  <c r="K27" i="6"/>
  <c r="K28" i="6"/>
  <c r="K32" i="6"/>
  <c r="K33" i="6"/>
  <c r="K34" i="6"/>
  <c r="K35" i="6"/>
  <c r="K36" i="6"/>
  <c r="K37" i="6"/>
  <c r="K38" i="6"/>
  <c r="K42" i="6"/>
  <c r="K43" i="6"/>
  <c r="K44" i="6"/>
  <c r="K45" i="6"/>
  <c r="K46" i="6"/>
  <c r="K47" i="6"/>
  <c r="K48" i="6"/>
  <c r="K52" i="6"/>
  <c r="K53" i="6"/>
  <c r="K54" i="6"/>
  <c r="K55" i="6"/>
  <c r="K56" i="6"/>
  <c r="K57" i="6"/>
  <c r="K58" i="6"/>
  <c r="G3" i="6"/>
  <c r="G4" i="6"/>
  <c r="G5" i="6"/>
  <c r="G6" i="6"/>
  <c r="G7" i="6"/>
  <c r="G8" i="6"/>
  <c r="G12" i="6"/>
  <c r="G13" i="6"/>
  <c r="G14" i="6"/>
  <c r="G15" i="6"/>
  <c r="G16" i="6"/>
  <c r="G17" i="6"/>
  <c r="G18" i="6"/>
  <c r="G22" i="6"/>
  <c r="G23" i="6"/>
  <c r="G24" i="6"/>
  <c r="G25" i="6"/>
  <c r="G26" i="6"/>
  <c r="G27" i="6"/>
  <c r="G28" i="6"/>
  <c r="G32" i="6"/>
  <c r="G33" i="6"/>
  <c r="G34" i="6"/>
  <c r="G35" i="6"/>
  <c r="G36" i="6"/>
  <c r="G37" i="6"/>
  <c r="G38" i="6"/>
  <c r="G42" i="6"/>
  <c r="G43" i="6"/>
  <c r="G44" i="6"/>
  <c r="G45" i="6"/>
  <c r="G46" i="6"/>
  <c r="G47" i="6"/>
  <c r="G48" i="6"/>
  <c r="G52" i="6"/>
  <c r="G53" i="6"/>
  <c r="G54" i="6"/>
  <c r="G55" i="6"/>
  <c r="G56" i="6"/>
  <c r="G57" i="6"/>
  <c r="G58" i="6"/>
  <c r="K2" i="6"/>
  <c r="G2" i="6"/>
  <c r="C12" i="6"/>
  <c r="C13" i="6"/>
  <c r="C14" i="6"/>
  <c r="C15" i="6"/>
  <c r="C16" i="6"/>
  <c r="C17" i="6"/>
  <c r="C18" i="6"/>
  <c r="C22" i="6"/>
  <c r="C23" i="6"/>
  <c r="C24" i="6"/>
  <c r="C25" i="6"/>
  <c r="C26" i="6"/>
  <c r="C27" i="6"/>
  <c r="C28" i="6"/>
  <c r="C32" i="6"/>
  <c r="C33" i="6"/>
  <c r="C34" i="6"/>
  <c r="C35" i="6"/>
  <c r="C36" i="6"/>
  <c r="C37" i="6"/>
  <c r="C38" i="6"/>
  <c r="C42" i="6"/>
  <c r="C43" i="6"/>
  <c r="C44" i="6"/>
  <c r="C45" i="6"/>
  <c r="C46" i="6"/>
  <c r="C47" i="6"/>
  <c r="C48" i="6"/>
  <c r="C52" i="6"/>
  <c r="C53" i="6"/>
  <c r="C54" i="6"/>
  <c r="C55" i="6"/>
  <c r="C56" i="6"/>
  <c r="C57" i="6"/>
  <c r="C58" i="6"/>
  <c r="C3" i="6"/>
  <c r="C4" i="6"/>
  <c r="C5" i="6"/>
  <c r="C6" i="6"/>
  <c r="C7" i="6"/>
  <c r="C8" i="6"/>
  <c r="C2" i="6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15" i="5"/>
  <c r="P12" i="5"/>
  <c r="P10" i="5"/>
  <c r="P1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16" i="5"/>
  <c r="O15" i="5"/>
  <c r="R37" i="2"/>
  <c r="R36" i="2"/>
  <c r="C19" i="13" l="1"/>
  <c r="I19" i="13"/>
  <c r="N10" i="13"/>
  <c r="I28" i="13"/>
  <c r="S10" i="13"/>
  <c r="C28" i="13"/>
  <c r="N19" i="13"/>
  <c r="C9" i="14"/>
  <c r="N18" i="14"/>
  <c r="N9" i="14"/>
  <c r="S9" i="14"/>
  <c r="I9" i="14"/>
  <c r="C27" i="14"/>
  <c r="I27" i="14"/>
  <c r="C18" i="14"/>
  <c r="N27" i="14"/>
  <c r="I18" i="14"/>
  <c r="J9" i="11"/>
  <c r="J6" i="11"/>
  <c r="J11" i="11"/>
  <c r="J10" i="11"/>
  <c r="J8" i="11"/>
  <c r="J5" i="11"/>
  <c r="J4" i="11"/>
  <c r="J3" i="11"/>
  <c r="C19" i="11"/>
  <c r="C28" i="11"/>
  <c r="C10" i="11"/>
  <c r="I43" i="13"/>
  <c r="J42" i="13" l="1"/>
  <c r="L42" i="13" s="1"/>
  <c r="J38" i="13"/>
  <c r="L38" i="13" s="1"/>
  <c r="J41" i="13"/>
  <c r="L41" i="13" s="1"/>
  <c r="J35" i="13"/>
  <c r="L35" i="13" s="1"/>
  <c r="J36" i="13"/>
  <c r="L36" i="13" s="1"/>
  <c r="J37" i="13"/>
  <c r="L37" i="13" s="1"/>
  <c r="J34" i="13"/>
  <c r="L34" i="13" s="1"/>
  <c r="J33" i="13"/>
  <c r="L33" i="13" s="1"/>
  <c r="J40" i="13"/>
  <c r="L40" i="13" s="1"/>
  <c r="J39" i="13"/>
  <c r="L39" i="13" s="1"/>
</calcChain>
</file>

<file path=xl/sharedStrings.xml><?xml version="1.0" encoding="utf-8"?>
<sst xmlns="http://schemas.openxmlformats.org/spreadsheetml/2006/main" count="1316" uniqueCount="225">
  <si>
    <t>Q17_1</t>
  </si>
  <si>
    <t>Q17_2</t>
  </si>
  <si>
    <t>Q17_3</t>
  </si>
  <si>
    <t>Q17_4</t>
  </si>
  <si>
    <t>Q17_5</t>
  </si>
  <si>
    <t>Q17_6</t>
  </si>
  <si>
    <t>Q17_7</t>
  </si>
  <si>
    <t>Q17_8</t>
  </si>
  <si>
    <t>Q17_9</t>
  </si>
  <si>
    <t>Q17_10</t>
  </si>
  <si>
    <t>Q17_11</t>
  </si>
  <si>
    <t>Q17_12</t>
  </si>
  <si>
    <t>Q17_13</t>
  </si>
  <si>
    <t>Q17_14</t>
  </si>
  <si>
    <t>Q17_15</t>
  </si>
  <si>
    <t>Q17_16</t>
  </si>
  <si>
    <t>Q17_17</t>
  </si>
  <si>
    <t>Q17_18</t>
  </si>
  <si>
    <t>RATE THE PRODUCT FROM  1 TO 5 - IM_7QCMsfCImG5J2Ky</t>
  </si>
  <si>
    <t>RATE THE PRODUCT FROM  1 TO 5 - IM_8u0bMCW74W91Qk6</t>
  </si>
  <si>
    <t>RATE THE PRODUCT FROM  1 TO 5 - IM_1XoKSthV0Kdb7FQ</t>
  </si>
  <si>
    <t>RATE THE PRODUCT FROM  1 TO 5 - IM_28XIMlwg3Qwt2cK</t>
  </si>
  <si>
    <t>RATE THE PRODUCT FROM  1 TO 5 - IM_8wRcUMCa8Yf2nUG</t>
  </si>
  <si>
    <t>RATE THE PRODUCT FROM  1 TO 5 - IM_a9KSWQsl6WJ1nr8</t>
  </si>
  <si>
    <t>RATE THE PRODUCT FROM  1 TO 5 - IM_8iyHFZTqc4cpcfI</t>
  </si>
  <si>
    <t>RATE THE PRODUCT FROM  1 TO 5 - IM_5d5rJHsPfAb7Jzg</t>
  </si>
  <si>
    <t>RATE THE PRODUCT FROM  1 TO 5 - IM_e4i4DGqsn6NNEKG</t>
  </si>
  <si>
    <t>RATE THE PRODUCT FROM  1 TO 5 - IM_7PaoFWlEZtbQCd8</t>
  </si>
  <si>
    <t>RATE THE PRODUCT FROM  1 TO 5 - IM_dmqd4WQ8sNKRnZY</t>
  </si>
  <si>
    <t>RATE THE PRODUCT FROM  1 TO 5 - IM_3CRgQMdbie91Ato</t>
  </si>
  <si>
    <t>RATE THE PRODUCT FROM  1 TO 5 - IM_6R6EMSjsNKi2YVE</t>
  </si>
  <si>
    <t>RATE THE PRODUCT FROM  1 TO 5 - IM_dmajm8Tiez26QDA</t>
  </si>
  <si>
    <t>RATE THE PRODUCT FROM  1 TO 5 - IM_3wSdkoKKqpeAkcu</t>
  </si>
  <si>
    <t>RATE THE PRODUCT FROM  1 TO 5 - IM_40Bkc8juoUiEQEm</t>
  </si>
  <si>
    <t>RATE THE PRODUCT FROM  1 TO 5 - IM_3WartBVQfLQeiLs</t>
  </si>
  <si>
    <t>RATE THE PRODUCT FROM  1 TO 5 - IM_9QPmgA81x7WAZO6</t>
  </si>
  <si>
    <t/>
  </si>
  <si>
    <t>3</t>
  </si>
  <si>
    <t>5</t>
  </si>
  <si>
    <t>1</t>
  </si>
  <si>
    <t>2</t>
  </si>
  <si>
    <t>4</t>
  </si>
  <si>
    <t>6</t>
  </si>
  <si>
    <t>7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</si>
  <si>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</si>
  <si>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</si>
  <si>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</si>
  <si>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</si>
  <si>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</si>
  <si>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</si>
  <si>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</si>
  <si>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</si>
  <si>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</si>
  <si>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</si>
  <si>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</si>
  <si>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</si>
  <si>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</si>
  <si>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</si>
  <si>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Rate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</si>
  <si>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</si>
  <si>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</si>
  <si>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</si>
  <si>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</si>
  <si>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</si>
  <si>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</si>
  <si>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</si>
  <si>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</si>
  <si>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</si>
  <si>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</si>
  <si>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</si>
  <si>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</si>
  <si>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</si>
  <si>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</si>
  <si>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</si>
  <si>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</si>
  <si>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</si>
  <si>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</si>
  <si>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</si>
  <si>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</si>
  <si>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</si>
  <si>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</si>
  <si>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</si>
  <si>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</si>
  <si>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Feature</t>
  </si>
  <si>
    <t>Feature Name</t>
  </si>
  <si>
    <t>&lt;50</t>
  </si>
  <si>
    <t>100-150</t>
  </si>
  <si>
    <t>x15</t>
  </si>
  <si>
    <t>&gt;150</t>
  </si>
  <si>
    <t>under 500</t>
  </si>
  <si>
    <t>500-2000</t>
  </si>
  <si>
    <t>x16</t>
  </si>
  <si>
    <t>&gt;2000</t>
  </si>
  <si>
    <t>no ads</t>
  </si>
  <si>
    <t>occasional interruptions</t>
  </si>
  <si>
    <t>x17</t>
  </si>
  <si>
    <t>frequent interruptions</t>
  </si>
  <si>
    <t>&lt;5 titles per month</t>
  </si>
  <si>
    <t>5-20 titles</t>
  </si>
  <si>
    <t>x18</t>
  </si>
  <si>
    <t>&gt;20 titles per month</t>
  </si>
  <si>
    <t>&lt;3 stars</t>
  </si>
  <si>
    <t>3-4.5 stars</t>
  </si>
  <si>
    <t>x19</t>
  </si>
  <si>
    <t>&gt;4.5</t>
  </si>
  <si>
    <t>&lt;30 min</t>
  </si>
  <si>
    <t>30-90</t>
  </si>
  <si>
    <t>x20</t>
  </si>
  <si>
    <t>&gt;90</t>
  </si>
  <si>
    <t>1 stream</t>
  </si>
  <si>
    <t>2-3 streams</t>
  </si>
  <si>
    <t>x21</t>
  </si>
  <si>
    <t>&gt;3 streams</t>
  </si>
  <si>
    <t>Coefficient/Utility</t>
  </si>
  <si>
    <t>Re-Scale</t>
  </si>
  <si>
    <t>Min</t>
  </si>
  <si>
    <t>Max</t>
  </si>
  <si>
    <t>range</t>
  </si>
  <si>
    <t>Product -1</t>
  </si>
  <si>
    <t>Re-Scale Value</t>
  </si>
  <si>
    <t>Product -7</t>
  </si>
  <si>
    <t>Product -13</t>
  </si>
  <si>
    <t>Subscription</t>
  </si>
  <si>
    <t>&gt;$150</t>
  </si>
  <si>
    <t>Content Library</t>
  </si>
  <si>
    <t>&gt;2000 titles</t>
  </si>
  <si>
    <t>&lt;500 titles</t>
  </si>
  <si>
    <t>Ad frequency</t>
  </si>
  <si>
    <t>Frequent Interruptions</t>
  </si>
  <si>
    <t>Occasional Interruptions</t>
  </si>
  <si>
    <t>Content Release</t>
  </si>
  <si>
    <t>5 - 20 titles per month</t>
  </si>
  <si>
    <t>&lt; 5 titles per month</t>
  </si>
  <si>
    <t>User Rating</t>
  </si>
  <si>
    <t>&gt;4.5 stars</t>
  </si>
  <si>
    <t>Average Content Duration</t>
  </si>
  <si>
    <t>&gt;90 minutes</t>
  </si>
  <si>
    <t>&lt;30 minutes</t>
  </si>
  <si>
    <t>30-90 minutes</t>
  </si>
  <si>
    <t>No. of Streams</t>
  </si>
  <si>
    <t>&gt;3 Streams</t>
  </si>
  <si>
    <t>1 Stream</t>
  </si>
  <si>
    <t>2 - 3 Streams</t>
  </si>
  <si>
    <t>Enter Rating here</t>
  </si>
  <si>
    <t>Product - 2</t>
  </si>
  <si>
    <t>Product - 8</t>
  </si>
  <si>
    <t>Product - 14</t>
  </si>
  <si>
    <t>&lt;$50</t>
  </si>
  <si>
    <t xml:space="preserve">500 - 2000 titles </t>
  </si>
  <si>
    <t>No ads</t>
  </si>
  <si>
    <t>&lt;3.0 stars</t>
  </si>
  <si>
    <t>Product - 3</t>
  </si>
  <si>
    <t>Product - 9</t>
  </si>
  <si>
    <t>Product - 15</t>
  </si>
  <si>
    <t>$100 -$150</t>
  </si>
  <si>
    <t>Product - 4</t>
  </si>
  <si>
    <t>Product - 10</t>
  </si>
  <si>
    <t>Product -16</t>
  </si>
  <si>
    <t>Product - 5</t>
  </si>
  <si>
    <t>Product - 11</t>
  </si>
  <si>
    <t>Product -17</t>
  </si>
  <si>
    <t>Frequent interruptions</t>
  </si>
  <si>
    <t>Product - 6</t>
  </si>
  <si>
    <t>Product - 12</t>
  </si>
  <si>
    <t>Product - 18</t>
  </si>
  <si>
    <t>product -1</t>
  </si>
  <si>
    <t>product -2</t>
  </si>
  <si>
    <t>product -3</t>
  </si>
  <si>
    <t>product -4</t>
  </si>
  <si>
    <t>product -5</t>
  </si>
  <si>
    <t>product -6</t>
  </si>
  <si>
    <t>product -7</t>
  </si>
  <si>
    <t>product -8</t>
  </si>
  <si>
    <t>product -9</t>
  </si>
  <si>
    <t>product -10</t>
  </si>
  <si>
    <t>product -11</t>
  </si>
  <si>
    <t>product -12</t>
  </si>
  <si>
    <t>product -13</t>
  </si>
  <si>
    <t>product -14</t>
  </si>
  <si>
    <t>product -15</t>
  </si>
  <si>
    <t>product -16</t>
  </si>
  <si>
    <t>product -17</t>
  </si>
  <si>
    <t>product -18</t>
  </si>
  <si>
    <t>Column1</t>
  </si>
  <si>
    <t>Column2</t>
  </si>
  <si>
    <t xml:space="preserve">   - Price</t>
  </si>
  <si>
    <t xml:space="preserve">   - Content library</t>
  </si>
  <si>
    <t xml:space="preserve">   - Ads</t>
  </si>
  <si>
    <t xml:space="preserve">   - Titles per Month</t>
  </si>
  <si>
    <t xml:space="preserve">   - Ratings</t>
  </si>
  <si>
    <t xml:space="preserve">   - Duration</t>
  </si>
  <si>
    <t xml:space="preserve">   - Streams</t>
  </si>
  <si>
    <t>OPTIMUM PRODUCT ATTRIBUTES</t>
  </si>
  <si>
    <t>Attributes</t>
  </si>
  <si>
    <t>Range</t>
  </si>
  <si>
    <t>Feature Importance</t>
  </si>
  <si>
    <t>Attribute</t>
  </si>
  <si>
    <t>PRODUCT</t>
  </si>
  <si>
    <t>TPU</t>
  </si>
  <si>
    <t>EXPONENTIAL VALUE</t>
  </si>
  <si>
    <t>Percentage</t>
  </si>
  <si>
    <t>NEW MARKET SHARE</t>
  </si>
  <si>
    <t>BEFORE SIMULATION</t>
  </si>
  <si>
    <t>AFTER SIMULATION</t>
  </si>
  <si>
    <t>PERCENTAGE CHANGE</t>
  </si>
  <si>
    <t>NETFLIX</t>
  </si>
  <si>
    <t>AMAZON PRIME</t>
  </si>
  <si>
    <t>PARAMOUNT PLUS</t>
  </si>
  <si>
    <t>HULU</t>
  </si>
  <si>
    <t>TUBI</t>
  </si>
  <si>
    <t>CRUNCYROLL</t>
  </si>
  <si>
    <t>YOUTUBE TV</t>
  </si>
  <si>
    <t>DISNEY PLUS</t>
  </si>
  <si>
    <t>PEACOCK</t>
  </si>
  <si>
    <t>APPLE TV</t>
  </si>
  <si>
    <t>CRUNCHYROLL</t>
  </si>
  <si>
    <t>APPLE TV -2</t>
  </si>
  <si>
    <t>NETFLIX -2</t>
  </si>
  <si>
    <t>CRUNCHYROLL -2</t>
  </si>
  <si>
    <t>APPLE TV - 2</t>
  </si>
  <si>
    <t>NETFLIX - 2</t>
  </si>
  <si>
    <t>CRUNCYROLL - 2</t>
  </si>
  <si>
    <t>AFTER</t>
  </si>
  <si>
    <t>BEFORE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</si>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</sst>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Segoe UI"/>
      <family val="2"/>
    </font>
    <font>
      <sz val="11"/>
      <color rgb="FF000000"/>
      <name val="Aptos Narrow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1" fontId="4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1" fontId="5" fillId="0" borderId="0" xfId="0" applyNumberFormat="1" applyFont="1" applyAlignment="1">
      <alignment vertical="top" wrapText="1"/>
    </xf>
    <xf numFmtId="1" fontId="1" fillId="0" borderId="0" xfId="0" applyNumberFormat="1" applyFont="1"/>
    <xf numFmtId="0" fontId="0" fillId="0" borderId="0" xfId="0" applyAlignment="1">
      <alignment wrapText="1"/>
    </xf>
    <xf numFmtId="0" fontId="0" fillId="0" borderId="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Continuous"/>
    </xf>
    <xf numFmtId="0" fontId="3" fillId="0" borderId="0" xfId="0" applyFont="1"/>
    <xf numFmtId="0" fontId="7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0" borderId="0" xfId="0" applyFont="1" applyAlignment="1">
      <alignment wrapText="1"/>
    </xf>
    <xf numFmtId="0" fontId="11" fillId="0" borderId="0" xfId="0" applyFont="1"/>
    <xf numFmtId="9" fontId="0" fillId="0" borderId="0" xfId="1" applyFont="1"/>
    <xf numFmtId="0" fontId="11" fillId="6" borderId="0" xfId="0" applyFont="1" applyFill="1"/>
    <xf numFmtId="9" fontId="0" fillId="0" borderId="0" xfId="0" applyNumberFormat="1"/>
    <xf numFmtId="10" fontId="0" fillId="0" borderId="0" xfId="1" applyNumberFormat="1" applyFont="1"/>
    <xf numFmtId="0" fontId="9" fillId="4" borderId="10" xfId="0" applyFont="1" applyFill="1" applyBorder="1"/>
    <xf numFmtId="0" fontId="11" fillId="5" borderId="10" xfId="0" applyFont="1" applyFill="1" applyBorder="1"/>
    <xf numFmtId="0" fontId="11" fillId="6" borderId="10" xfId="0" applyFont="1" applyFill="1" applyBorder="1"/>
    <xf numFmtId="0" fontId="11" fillId="0" borderId="10" xfId="0" applyFont="1" applyBorder="1"/>
    <xf numFmtId="0" fontId="10" fillId="0" borderId="7" xfId="0" applyFont="1" applyBorder="1"/>
    <xf numFmtId="0" fontId="1" fillId="0" borderId="0" xfId="0" applyFont="1"/>
    <xf numFmtId="0" fontId="10" fillId="0" borderId="0" xfId="0" applyFont="1"/>
    <xf numFmtId="0" fontId="0" fillId="5" borderId="10" xfId="0" applyFill="1" applyBorder="1"/>
    <xf numFmtId="0" fontId="0" fillId="0" borderId="10" xfId="0" applyBorder="1"/>
    <xf numFmtId="0" fontId="0" fillId="5" borderId="11" xfId="0" applyFill="1" applyBorder="1"/>
    <xf numFmtId="0" fontId="0" fillId="0" borderId="11" xfId="0" applyBorder="1"/>
    <xf numFmtId="10" fontId="0" fillId="5" borderId="12" xfId="1" applyNumberFormat="1" applyFont="1" applyFill="1" applyBorder="1"/>
    <xf numFmtId="0" fontId="2" fillId="0" borderId="0" xfId="0" applyFont="1"/>
    <xf numFmtId="0" fontId="9" fillId="4" borderId="11" xfId="0" applyFont="1" applyFill="1" applyBorder="1"/>
    <xf numFmtId="0" fontId="9" fillId="4" borderId="12" xfId="0" applyFont="1" applyFill="1" applyBorder="1"/>
    <xf numFmtId="0" fontId="9" fillId="4" borderId="0" xfId="0" applyFont="1" applyFill="1"/>
    <xf numFmtId="10" fontId="0" fillId="0" borderId="0" xfId="0" applyNumberFormat="1"/>
    <xf numFmtId="164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0" fontId="10" fillId="0" borderId="4" xfId="0" applyFont="1" applyBorder="1"/>
    <xf numFmtId="0" fontId="10" fillId="0" borderId="5" xfId="0" applyFont="1" applyBorder="1"/>
  </cellXfs>
  <cellStyles count="2">
    <cellStyle name="Normal" xfId="0" builtinId="0"/>
    <cellStyle name="Percent" xfId="1" builtinId="5"/>
  </cellStyles>
  <dxfs count="11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"/>
        <family val="2"/>
        <charset val="1"/>
        <scheme val="none"/>
      </font>
      <fill>
        <patternFill patternType="solid">
          <fgColor rgb="FFDDEBF7"/>
          <bgColor rgb="FFDDEBF7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'Regression Output'!$N$15:$N$36</c:f>
              <c:strCache>
                <c:ptCount val="22"/>
                <c:pt idx="0">
                  <c:v>Intercept</c:v>
                </c:pt>
                <c:pt idx="1">
                  <c:v>&lt;50</c:v>
                </c:pt>
                <c:pt idx="2">
                  <c:v>100-150</c:v>
                </c:pt>
                <c:pt idx="3">
                  <c:v>&gt;150</c:v>
                </c:pt>
                <c:pt idx="4">
                  <c:v>under 500</c:v>
                </c:pt>
                <c:pt idx="5">
                  <c:v>500-2000</c:v>
                </c:pt>
                <c:pt idx="6">
                  <c:v>&gt;2000</c:v>
                </c:pt>
                <c:pt idx="7">
                  <c:v>no ads</c:v>
                </c:pt>
                <c:pt idx="8">
                  <c:v>occasional interruptions</c:v>
                </c:pt>
                <c:pt idx="9">
                  <c:v>frequent interruptions</c:v>
                </c:pt>
                <c:pt idx="10">
                  <c:v>&lt;5 titles per month</c:v>
                </c:pt>
                <c:pt idx="11">
                  <c:v>5-20 titles</c:v>
                </c:pt>
                <c:pt idx="12">
                  <c:v>&gt;20 titles per month</c:v>
                </c:pt>
                <c:pt idx="13">
                  <c:v>&lt;3 stars</c:v>
                </c:pt>
                <c:pt idx="14">
                  <c:v>3-4.5 stars</c:v>
                </c:pt>
                <c:pt idx="15">
                  <c:v>&gt;4.5</c:v>
                </c:pt>
                <c:pt idx="16">
                  <c:v>&lt;30 min</c:v>
                </c:pt>
                <c:pt idx="17">
                  <c:v>30-90</c:v>
                </c:pt>
                <c:pt idx="18">
                  <c:v>&gt;90</c:v>
                </c:pt>
                <c:pt idx="19">
                  <c:v>1 stream</c:v>
                </c:pt>
                <c:pt idx="20">
                  <c:v>2-3 streams</c:v>
                </c:pt>
                <c:pt idx="21">
                  <c:v>&gt;3 streams</c:v>
                </c:pt>
              </c:strCache>
            </c:strRef>
          </c:cat>
          <c:val>
            <c:numRef>
              <c:f>'Regression Output'!$P$15:$P$36</c:f>
              <c:numCache>
                <c:formatCode>0.00</c:formatCode>
                <c:ptCount val="22"/>
                <c:pt idx="0">
                  <c:v>1</c:v>
                </c:pt>
                <c:pt idx="1">
                  <c:v>3.9383561643835822E-2</c:v>
                </c:pt>
                <c:pt idx="2">
                  <c:v>0.10445205479452045</c:v>
                </c:pt>
                <c:pt idx="3">
                  <c:v>2.9109589041096017E-2</c:v>
                </c:pt>
                <c:pt idx="4">
                  <c:v>0</c:v>
                </c:pt>
                <c:pt idx="5">
                  <c:v>0.10787671232876685</c:v>
                </c:pt>
                <c:pt idx="6">
                  <c:v>2.9109589041096017E-2</c:v>
                </c:pt>
                <c:pt idx="7">
                  <c:v>4.2808219178082328E-2</c:v>
                </c:pt>
                <c:pt idx="8">
                  <c:v>8.5616438356165368E-3</c:v>
                </c:pt>
                <c:pt idx="9">
                  <c:v>2.9109589041096017E-2</c:v>
                </c:pt>
                <c:pt idx="10">
                  <c:v>3.4246575342466085E-2</c:v>
                </c:pt>
                <c:pt idx="11">
                  <c:v>1.7123287671233188E-2</c:v>
                </c:pt>
                <c:pt idx="12">
                  <c:v>2.9109589041096017E-2</c:v>
                </c:pt>
                <c:pt idx="13">
                  <c:v>7.5342465753424653E-2</c:v>
                </c:pt>
                <c:pt idx="14">
                  <c:v>1.7123287671233143E-2</c:v>
                </c:pt>
                <c:pt idx="15">
                  <c:v>2.9109589041096017E-2</c:v>
                </c:pt>
                <c:pt idx="16">
                  <c:v>5.4794520547945168E-2</c:v>
                </c:pt>
                <c:pt idx="17">
                  <c:v>6.3356164383561606E-2</c:v>
                </c:pt>
                <c:pt idx="18">
                  <c:v>2.9109589041096017E-2</c:v>
                </c:pt>
                <c:pt idx="19">
                  <c:v>3.4246575342465752E-2</c:v>
                </c:pt>
                <c:pt idx="20">
                  <c:v>6.335616438356162E-2</c:v>
                </c:pt>
                <c:pt idx="21">
                  <c:v>2.9109589041096017E-2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7-4A09-A9D0-E352E8B7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25903"/>
        <c:axId val="1159842223"/>
      </c:barChart>
      <c:catAx>
        <c:axId val="1159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42223"/>
        <c:crosses val="autoZero"/>
        <c:auto val="1"/>
        <c:lblAlgn val="ctr"/>
        <c:lblOffset val="100"/>
        <c:noMultiLvlLbl val="0"/>
      </c:catAx>
      <c:valAx>
        <c:axId val="1159842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2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4-4CB3-A36A-1C066D3E5700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04-4CB3-A36A-1C066D3E570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04-4CB3-A36A-1C066D3E570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04-4CB3-A36A-1C066D3E5700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04-4CB3-A36A-1C066D3E570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04-4CB3-A36A-1C066D3E570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04-4CB3-A36A-1C066D3E5700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04-4CB3-A36A-1C066D3E570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04-4CB3-A36A-1C066D3E57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04-4CB3-A36A-1C066D3E570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04-4CB3-A36A-1C066D3E570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004-4CB3-A36A-1C066D3E570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04-4CB3-A36A-1C066D3E570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004-4CB3-A36A-1C066D3E5700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04-4CB3-A36A-1C066D3E5700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004-4CB3-A36A-1C066D3E5700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04-4CB3-A36A-1C066D3E5700}"/>
              </c:ext>
            </c:extLst>
          </c:dPt>
          <c:cat>
            <c:strRef>
              <c:f>'Regression Output'!$N$16:$N$36</c:f>
              <c:strCache>
                <c:ptCount val="21"/>
                <c:pt idx="0">
                  <c:v>&lt;50</c:v>
                </c:pt>
                <c:pt idx="1">
                  <c:v>100-150</c:v>
                </c:pt>
                <c:pt idx="2">
                  <c:v>&gt;150</c:v>
                </c:pt>
                <c:pt idx="3">
                  <c:v>under 500</c:v>
                </c:pt>
                <c:pt idx="4">
                  <c:v>500-2000</c:v>
                </c:pt>
                <c:pt idx="5">
                  <c:v>&gt;2000</c:v>
                </c:pt>
                <c:pt idx="6">
                  <c:v>no ads</c:v>
                </c:pt>
                <c:pt idx="7">
                  <c:v>occasional interruptions</c:v>
                </c:pt>
                <c:pt idx="8">
                  <c:v>frequent interruptions</c:v>
                </c:pt>
                <c:pt idx="9">
                  <c:v>&lt;5 titles per month</c:v>
                </c:pt>
                <c:pt idx="10">
                  <c:v>5-20 titles</c:v>
                </c:pt>
                <c:pt idx="11">
                  <c:v>&gt;20 titles per month</c:v>
                </c:pt>
                <c:pt idx="12">
                  <c:v>&lt;3 stars</c:v>
                </c:pt>
                <c:pt idx="13">
                  <c:v>3-4.5 stars</c:v>
                </c:pt>
                <c:pt idx="14">
                  <c:v>&gt;4.5</c:v>
                </c:pt>
                <c:pt idx="15">
                  <c:v>&lt;30 min</c:v>
                </c:pt>
                <c:pt idx="16">
                  <c:v>30-90</c:v>
                </c:pt>
                <c:pt idx="17">
                  <c:v>&gt;90</c:v>
                </c:pt>
                <c:pt idx="18">
                  <c:v>1 stream</c:v>
                </c:pt>
                <c:pt idx="19">
                  <c:v>2-3 streams</c:v>
                </c:pt>
                <c:pt idx="20">
                  <c:v>&gt;3 streams</c:v>
                </c:pt>
              </c:strCache>
            </c:strRef>
          </c:cat>
          <c:val>
            <c:numRef>
              <c:f>'Regression Output'!$P$16:$P$36</c:f>
              <c:numCache>
                <c:formatCode>0.00</c:formatCode>
                <c:ptCount val="21"/>
                <c:pt idx="0">
                  <c:v>3.9383561643835822E-2</c:v>
                </c:pt>
                <c:pt idx="1">
                  <c:v>0.10445205479452045</c:v>
                </c:pt>
                <c:pt idx="2">
                  <c:v>2.9109589041096017E-2</c:v>
                </c:pt>
                <c:pt idx="3">
                  <c:v>0</c:v>
                </c:pt>
                <c:pt idx="4">
                  <c:v>0.10787671232876685</c:v>
                </c:pt>
                <c:pt idx="5">
                  <c:v>2.9109589041096017E-2</c:v>
                </c:pt>
                <c:pt idx="6">
                  <c:v>4.2808219178082328E-2</c:v>
                </c:pt>
                <c:pt idx="7">
                  <c:v>8.5616438356165368E-3</c:v>
                </c:pt>
                <c:pt idx="8">
                  <c:v>2.9109589041096017E-2</c:v>
                </c:pt>
                <c:pt idx="9">
                  <c:v>3.4246575342466085E-2</c:v>
                </c:pt>
                <c:pt idx="10">
                  <c:v>1.7123287671233188E-2</c:v>
                </c:pt>
                <c:pt idx="11">
                  <c:v>2.9109589041096017E-2</c:v>
                </c:pt>
                <c:pt idx="12">
                  <c:v>7.5342465753424653E-2</c:v>
                </c:pt>
                <c:pt idx="13">
                  <c:v>1.7123287671233143E-2</c:v>
                </c:pt>
                <c:pt idx="14">
                  <c:v>2.9109589041096017E-2</c:v>
                </c:pt>
                <c:pt idx="15">
                  <c:v>5.4794520547945168E-2</c:v>
                </c:pt>
                <c:pt idx="16">
                  <c:v>6.3356164383561606E-2</c:v>
                </c:pt>
                <c:pt idx="17">
                  <c:v>2.9109589041096017E-2</c:v>
                </c:pt>
                <c:pt idx="18">
                  <c:v>3.4246575342465752E-2</c:v>
                </c:pt>
                <c:pt idx="19">
                  <c:v>6.335616438356162E-2</c:v>
                </c:pt>
                <c:pt idx="20">
                  <c:v>2.9109589041096017E-2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4-4CB3-A36A-1C066D3E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264351"/>
        <c:axId val="1474260031"/>
      </c:barChart>
      <c:catAx>
        <c:axId val="147426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60031"/>
        <c:crosses val="autoZero"/>
        <c:auto val="1"/>
        <c:lblAlgn val="ctr"/>
        <c:lblOffset val="100"/>
        <c:noMultiLvlLbl val="0"/>
      </c:catAx>
      <c:valAx>
        <c:axId val="14742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6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Attribute</a:t>
            </a:r>
            <a:r>
              <a:rPr lang="en-US" baseline="0"/>
              <a:t> Importance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'Overall Feature Importance'!$I$12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Feature Importance'!$H$13:$H$19</c:f>
              <c:strCache>
                <c:ptCount val="7"/>
                <c:pt idx="0">
                  <c:v>   - Titles per Month</c:v>
                </c:pt>
                <c:pt idx="1">
                  <c:v>   - Ads</c:v>
                </c:pt>
                <c:pt idx="2">
                  <c:v>   - Streams</c:v>
                </c:pt>
                <c:pt idx="3">
                  <c:v>   - Duration</c:v>
                </c:pt>
                <c:pt idx="4">
                  <c:v>   - Ratings</c:v>
                </c:pt>
                <c:pt idx="5">
                  <c:v>   - Price</c:v>
                </c:pt>
                <c:pt idx="6">
                  <c:v>   - Content library</c:v>
                </c:pt>
              </c:strCache>
            </c:strRef>
          </c:cat>
          <c:val>
            <c:numRef>
              <c:f>'Overall Feature Importance'!$I$13:$I$19</c:f>
              <c:numCache>
                <c:formatCode>0%</c:formatCode>
                <c:ptCount val="7"/>
                <c:pt idx="0">
                  <c:v>0.05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0.16</c:v>
                </c:pt>
                <c:pt idx="5">
                  <c:v>0.21</c:v>
                </c:pt>
                <c:pt idx="6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4-4270-943D-082E88FE1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74084720"/>
        <c:axId val="1374070800"/>
      </c:barChart>
      <c:catAx>
        <c:axId val="137408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70800"/>
        <c:crosses val="autoZero"/>
        <c:auto val="1"/>
        <c:lblAlgn val="ctr"/>
        <c:lblOffset val="100"/>
        <c:noMultiLvlLbl val="0"/>
      </c:catAx>
      <c:valAx>
        <c:axId val="13740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Response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share2'!$J$32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share2'!$G$33:$G$42</c:f>
              <c:strCache>
                <c:ptCount val="10"/>
                <c:pt idx="0">
                  <c:v>NETFLIX</c:v>
                </c:pt>
                <c:pt idx="1">
                  <c:v>APPLE TV</c:v>
                </c:pt>
                <c:pt idx="2">
                  <c:v>CRUNCHYROLL</c:v>
                </c:pt>
                <c:pt idx="3">
                  <c:v>DISNEY PLUS</c:v>
                </c:pt>
                <c:pt idx="4">
                  <c:v>PEACOCK</c:v>
                </c:pt>
                <c:pt idx="5">
                  <c:v>HULU</c:v>
                </c:pt>
                <c:pt idx="6">
                  <c:v>PARAMOUNT PLUS</c:v>
                </c:pt>
                <c:pt idx="7">
                  <c:v>AMAZON PRIME</c:v>
                </c:pt>
                <c:pt idx="8">
                  <c:v>TUBI</c:v>
                </c:pt>
                <c:pt idx="9">
                  <c:v>YOUTUBE TV</c:v>
                </c:pt>
              </c:strCache>
            </c:strRef>
          </c:cat>
          <c:val>
            <c:numRef>
              <c:f>'Market share2'!$J$33:$J$42</c:f>
              <c:numCache>
                <c:formatCode>0.00%</c:formatCode>
                <c:ptCount val="10"/>
                <c:pt idx="0">
                  <c:v>0.10085243813580057</c:v>
                </c:pt>
                <c:pt idx="1">
                  <c:v>9.679182609600466E-2</c:v>
                </c:pt>
                <c:pt idx="2">
                  <c:v>0.10016402827089885</c:v>
                </c:pt>
                <c:pt idx="3">
                  <c:v>0.1085584325602484</c:v>
                </c:pt>
                <c:pt idx="4">
                  <c:v>0.10781742225574679</c:v>
                </c:pt>
                <c:pt idx="5">
                  <c:v>0.10277005906939017</c:v>
                </c:pt>
                <c:pt idx="6">
                  <c:v>0.10102527860447669</c:v>
                </c:pt>
                <c:pt idx="7">
                  <c:v>9.9992661284042009E-2</c:v>
                </c:pt>
                <c:pt idx="8">
                  <c:v>9.226061500269582E-2</c:v>
                </c:pt>
                <c:pt idx="9">
                  <c:v>8.9767238720695891E-2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8B7-BD68-3E6C27AC54A0}"/>
            </c:ext>
          </c:extLst>
        </c:ser>
        <c:ser>
          <c:idx val="1"/>
          <c:order val="1"/>
          <c:tx>
            <c:strRef>
              <c:f>'Market share2'!$K$32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share2'!$G$33:$G$42</c:f>
              <c:strCache>
                <c:ptCount val="10"/>
                <c:pt idx="0">
                  <c:v>NETFLIX</c:v>
                </c:pt>
                <c:pt idx="1">
                  <c:v>APPLE TV</c:v>
                </c:pt>
                <c:pt idx="2">
                  <c:v>CRUNCHYROLL</c:v>
                </c:pt>
                <c:pt idx="3">
                  <c:v>DISNEY PLUS</c:v>
                </c:pt>
                <c:pt idx="4">
                  <c:v>PEACOCK</c:v>
                </c:pt>
                <c:pt idx="5">
                  <c:v>HULU</c:v>
                </c:pt>
                <c:pt idx="6">
                  <c:v>PARAMOUNT PLUS</c:v>
                </c:pt>
                <c:pt idx="7">
                  <c:v>AMAZON PRIME</c:v>
                </c:pt>
                <c:pt idx="8">
                  <c:v>TUBI</c:v>
                </c:pt>
                <c:pt idx="9">
                  <c:v>YOUTUBE TV</c:v>
                </c:pt>
              </c:strCache>
            </c:strRef>
          </c:cat>
          <c:val>
            <c:numRef>
              <c:f>'Market share2'!$K$33:$K$42</c:f>
              <c:numCache>
                <c:formatCode>0.00%</c:formatCode>
                <c:ptCount val="10"/>
                <c:pt idx="0">
                  <c:v>0.10841991995474319</c:v>
                </c:pt>
                <c:pt idx="1">
                  <c:v>0.1076798551250938</c:v>
                </c:pt>
                <c:pt idx="2">
                  <c:v>0.1062148458360422</c:v>
                </c:pt>
                <c:pt idx="3">
                  <c:v>0.1047697683365952</c:v>
                </c:pt>
                <c:pt idx="4">
                  <c:v>0.10405461912057666</c:v>
                </c:pt>
                <c:pt idx="5">
                  <c:v>9.9183407743682839E-2</c:v>
                </c:pt>
                <c:pt idx="6">
                  <c:v>9.7499519714019628E-2</c:v>
                </c:pt>
                <c:pt idx="7">
                  <c:v>9.6502940499574419E-2</c:v>
                </c:pt>
                <c:pt idx="8">
                  <c:v>8.9040740847650665E-2</c:v>
                </c:pt>
                <c:pt idx="9">
                  <c:v>8.6634382822021336E-2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D-48B7-BD68-3E6C27AC5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534256"/>
        <c:axId val="1282528496"/>
      </c:barChart>
      <c:catAx>
        <c:axId val="12825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28496"/>
        <c:crosses val="autoZero"/>
        <c:auto val="1"/>
        <c:lblAlgn val="ctr"/>
        <c:lblOffset val="100"/>
        <c:noMultiLvlLbl val="0"/>
      </c:catAx>
      <c:valAx>
        <c:axId val="1282528496"/>
        <c:scaling>
          <c:orientation val="minMax"/>
          <c:min val="8.5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29640760631183E-2"/>
          <c:y val="0.14341030917668726"/>
          <c:w val="0.88539080926205183"/>
          <c:h val="0.8380983636282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'Market share2'!$L$32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 share2'!$G$33:$G$42</c:f>
              <c:strCache>
                <c:ptCount val="10"/>
                <c:pt idx="0">
                  <c:v>NETFLIX</c:v>
                </c:pt>
                <c:pt idx="1">
                  <c:v>APPLE TV</c:v>
                </c:pt>
                <c:pt idx="2">
                  <c:v>CRUNCHYROLL</c:v>
                </c:pt>
                <c:pt idx="3">
                  <c:v>DISNEY PLUS</c:v>
                </c:pt>
                <c:pt idx="4">
                  <c:v>PEACOCK</c:v>
                </c:pt>
                <c:pt idx="5">
                  <c:v>HULU</c:v>
                </c:pt>
                <c:pt idx="6">
                  <c:v>PARAMOUNT PLUS</c:v>
                </c:pt>
                <c:pt idx="7">
                  <c:v>AMAZON PRIME</c:v>
                </c:pt>
                <c:pt idx="8">
                  <c:v>TUBI</c:v>
                </c:pt>
                <c:pt idx="9">
                  <c:v>YOUTUBE TV</c:v>
                </c:pt>
              </c:strCache>
            </c:strRef>
          </c:cat>
          <c:val>
            <c:numRef>
              <c:f>'Market share2'!$L$33:$L$42</c:f>
              <c:numCache>
                <c:formatCode>0.00%</c:formatCode>
                <c:ptCount val="10"/>
                <c:pt idx="0">
                  <c:v>7.5035189617853382E-2</c:v>
                </c:pt>
                <c:pt idx="1">
                  <c:v>0.11248913744317274</c:v>
                </c:pt>
                <c:pt idx="2">
                  <c:v>6.0409087669463499E-2</c:v>
                </c:pt>
                <c:pt idx="3">
                  <c:v>-3.4899769039595789E-2</c:v>
                </c:pt>
                <c:pt idx="4">
                  <c:v>-3.4899769039595754E-2</c:v>
                </c:pt>
                <c:pt idx="5">
                  <c:v>-3.4899769039595775E-2</c:v>
                </c:pt>
                <c:pt idx="6">
                  <c:v>-3.4899769039595838E-2</c:v>
                </c:pt>
                <c:pt idx="7">
                  <c:v>-3.4899769039595706E-2</c:v>
                </c:pt>
                <c:pt idx="8">
                  <c:v>-3.4899769039595838E-2</c:v>
                </c:pt>
                <c:pt idx="9">
                  <c:v>-3.4899769039595886E-2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C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211D-4469-A6F6-2FF27CE4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269472"/>
        <c:axId val="1340889008"/>
      </c:barChart>
      <c:catAx>
        <c:axId val="134126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89008"/>
        <c:crosses val="autoZero"/>
        <c:auto val="1"/>
        <c:lblAlgn val="ctr"/>
        <c:lblOffset val="100"/>
        <c:noMultiLvlLbl val="0"/>
      </c:catAx>
      <c:valAx>
        <c:axId val="13408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Competitor's</a:t>
            </a:r>
            <a:r>
              <a:rPr lang="en-US" baseline="0"/>
              <a:t> Response</a:t>
            </a:r>
            <a:endParaRPr lang="en-US"/>
          </a:p>
        </c:rich>
      </c:tx>
      <c:layout>
        <c:manualLayout>
          <c:xMode val="edge"/>
          <c:yMode val="edge"/>
          <c:x val="0.41406058219190472"/>
          <c:y val="3.67746383561794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'Competitor response'!$H$45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1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'Competitor response'!$G$46:$G$55</c:f>
              <c:strCache>
                <c:ptCount val="10"/>
                <c:pt idx="0">
                  <c:v>AMAZON PRIME</c:v>
                </c:pt>
                <c:pt idx="1">
                  <c:v>PEACOCK</c:v>
                </c:pt>
                <c:pt idx="2">
                  <c:v>NETFLIX</c:v>
                </c:pt>
                <c:pt idx="3">
                  <c:v>APPLE TV</c:v>
                </c:pt>
                <c:pt idx="4">
                  <c:v>CRUNCHYROLL</c:v>
                </c:pt>
                <c:pt idx="5">
                  <c:v>DISNEY PLUS</c:v>
                </c:pt>
                <c:pt idx="6">
                  <c:v>HULU</c:v>
                </c:pt>
                <c:pt idx="7">
                  <c:v>PARAMOUNT PLUS</c:v>
                </c:pt>
                <c:pt idx="8">
                  <c:v>TUBI</c:v>
                </c:pt>
                <c:pt idx="9">
                  <c:v>YOUTUBE TV</c:v>
                </c:pt>
              </c:strCache>
            </c:strRef>
          </c:cat>
          <c:val>
            <c:numRef>
              <c:f>'Competitor response'!$H$46:$H$55</c:f>
              <c:numCache>
                <c:formatCode>0.00%</c:formatCode>
                <c:ptCount val="10"/>
                <c:pt idx="0">
                  <c:v>9.6502940499574419E-2</c:v>
                </c:pt>
                <c:pt idx="1">
                  <c:v>0.10405461912057666</c:v>
                </c:pt>
                <c:pt idx="2">
                  <c:v>0.10841991995474319</c:v>
                </c:pt>
                <c:pt idx="3">
                  <c:v>0.1076798551250938</c:v>
                </c:pt>
                <c:pt idx="4">
                  <c:v>0.1062148458360422</c:v>
                </c:pt>
                <c:pt idx="5">
                  <c:v>0.1047697683365952</c:v>
                </c:pt>
                <c:pt idx="6">
                  <c:v>9.9183407743682839E-2</c:v>
                </c:pt>
                <c:pt idx="7">
                  <c:v>9.7499519714019628E-2</c:v>
                </c:pt>
                <c:pt idx="8">
                  <c:v>8.9040740847650665E-2</c:v>
                </c:pt>
                <c:pt idx="9">
                  <c:v>8.6634382822021336E-2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4-4365-B90B-FB8F08979085}"/>
            </c:ext>
          </c:extLst>
        </c:ser>
        <c:ser>
          <c:idx val="1"/>
          <c:order val="1"/>
          <c:tx>
            <c:strRef>
              <c:f>'Competitor response'!$I$45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2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'Competitor response'!$G$46:$G$55</c:f>
              <c:strCache>
                <c:ptCount val="10"/>
                <c:pt idx="0">
                  <c:v>AMAZON PRIME</c:v>
                </c:pt>
                <c:pt idx="1">
                  <c:v>PEACOCK</c:v>
                </c:pt>
                <c:pt idx="2">
                  <c:v>NETFLIX</c:v>
                </c:pt>
                <c:pt idx="3">
                  <c:v>APPLE TV</c:v>
                </c:pt>
                <c:pt idx="4">
                  <c:v>CRUNCHYROLL</c:v>
                </c:pt>
                <c:pt idx="5">
                  <c:v>DISNEY PLUS</c:v>
                </c:pt>
                <c:pt idx="6">
                  <c:v>HULU</c:v>
                </c:pt>
                <c:pt idx="7">
                  <c:v>PARAMOUNT PLUS</c:v>
                </c:pt>
                <c:pt idx="8">
                  <c:v>TUBI</c:v>
                </c:pt>
                <c:pt idx="9">
                  <c:v>YOUTUBE TV</c:v>
                </c:pt>
              </c:strCache>
            </c:strRef>
          </c:cat>
          <c:val>
            <c:numRef>
              <c:f>'Competitor response'!$I$46:$I$55</c:f>
              <c:numCache>
                <c:formatCode>0.00%</c:formatCode>
                <c:ptCount val="10"/>
                <c:pt idx="0">
                  <c:v>0.10680705902038153</c:v>
                </c:pt>
                <c:pt idx="1">
                  <c:v>0.10680705902038153</c:v>
                </c:pt>
                <c:pt idx="2">
                  <c:v>0.10625979945719578</c:v>
                </c:pt>
                <c:pt idx="3">
                  <c:v>0.10553447941991211</c:v>
                </c:pt>
                <c:pt idx="4">
                  <c:v>0.10409865846263291</c:v>
                </c:pt>
                <c:pt idx="5">
                  <c:v>0.10268237218096586</c:v>
                </c:pt>
                <c:pt idx="6">
                  <c:v>0.10007856493604583</c:v>
                </c:pt>
                <c:pt idx="7">
                  <c:v>9.5556973444633028E-2</c:v>
                </c:pt>
                <c:pt idx="8">
                  <c:v>8.7266724324652836E-2</c:v>
                </c:pt>
                <c:pt idx="9">
                  <c:v>8.490830973319842E-2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4-4365-B90B-FB8F089790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0717967"/>
        <c:axId val="1670719407"/>
      </c:barChart>
      <c:catAx>
        <c:axId val="16707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9407"/>
        <c:crosses val="autoZero"/>
        <c:auto val="1"/>
        <c:lblAlgn val="ctr"/>
        <c:lblOffset val="100"/>
        <c:noMultiLvlLbl val="0"/>
      </c:catAx>
      <c:valAx>
        <c:axId val="167071940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after Competitor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'Competitor response'!$J$45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'Competitor response'!$G$46:$G$55</c:f>
              <c:strCache>
                <c:ptCount val="10"/>
                <c:pt idx="0">
                  <c:v>AMAZON PRIME</c:v>
                </c:pt>
                <c:pt idx="1">
                  <c:v>PEACOCK</c:v>
                </c:pt>
                <c:pt idx="2">
                  <c:v>NETFLIX</c:v>
                </c:pt>
                <c:pt idx="3">
                  <c:v>APPLE TV</c:v>
                </c:pt>
                <c:pt idx="4">
                  <c:v>CRUNCHYROLL</c:v>
                </c:pt>
                <c:pt idx="5">
                  <c:v>DISNEY PLUS</c:v>
                </c:pt>
                <c:pt idx="6">
                  <c:v>HULU</c:v>
                </c:pt>
                <c:pt idx="7">
                  <c:v>PARAMOUNT PLUS</c:v>
                </c:pt>
                <c:pt idx="8">
                  <c:v>TUBI</c:v>
                </c:pt>
                <c:pt idx="9">
                  <c:v>YOUTUBE TV</c:v>
                </c:pt>
              </c:strCache>
            </c:strRef>
          </c:cat>
          <c:val>
            <c:numRef>
              <c:f>'Competitor response'!$J$46:$J$55</c:f>
              <c:numCache>
                <c:formatCode>0.00%</c:formatCode>
                <c:ptCount val="10"/>
                <c:pt idx="0">
                  <c:v>0.1067751766678296</c:v>
                </c:pt>
                <c:pt idx="1">
                  <c:v>2.6451876169143303E-2</c:v>
                </c:pt>
                <c:pt idx="2">
                  <c:v>-1.9923649624986703E-2</c:v>
                </c:pt>
                <c:pt idx="3">
                  <c:v>-1.9923649624986686E-2</c:v>
                </c:pt>
                <c:pt idx="4">
                  <c:v>-1.9923649624986689E-2</c:v>
                </c:pt>
                <c:pt idx="5">
                  <c:v>-1.9923649624986564E-2</c:v>
                </c:pt>
                <c:pt idx="6">
                  <c:v>9.0252715925664313E-3</c:v>
                </c:pt>
                <c:pt idx="7">
                  <c:v>-1.9923649624986588E-2</c:v>
                </c:pt>
                <c:pt idx="8">
                  <c:v>-1.9923649624986651E-2</c:v>
                </c:pt>
                <c:pt idx="9">
                  <c:v>-1.9923649624986658E-2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C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32F-4730-89D8-51AC73AD1A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1156639"/>
        <c:axId val="1591166239"/>
      </c:barChart>
      <c:catAx>
        <c:axId val="159115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66239"/>
        <c:crosses val="autoZero"/>
        <c:auto val="1"/>
        <c:lblAlgn val="ctr"/>
        <c:lblOffset val="100"/>
        <c:noMultiLvlLbl val="0"/>
      </c:catAx>
      <c:valAx>
        <c:axId val="15911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15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33</xdr:row>
      <xdr:rowOff>76201</xdr:rowOff>
    </xdr:from>
    <xdr:to>
      <xdr:col>10</xdr:col>
      <xdr:colOff>76200</xdr:colOff>
      <xdr:row>48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97979-A50D-CD26-CD0D-B02C5D03A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937053</xdr:colOff>
      <xdr:row>20</xdr:row>
      <xdr:rowOff>100912</xdr:rowOff>
    </xdr:from>
    <xdr:to>
      <xdr:col>26</xdr:col>
      <xdr:colOff>586945</xdr:colOff>
      <xdr:row>40</xdr:row>
      <xdr:rowOff>51485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FAF9D-11C8-7DE3-AAE2-12D8A8F6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301037</xdr:colOff>
      <xdr:row>7</xdr:row>
      <xdr:rowOff>53623</xdr:rowOff>
    </xdr:from>
    <xdr:to>
      <xdr:col>16</xdr:col>
      <xdr:colOff>592667</xdr:colOff>
      <xdr:row>22</xdr:row>
      <xdr:rowOff>115712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17FA8-B2E6-586B-205D-72096D5E0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352322</xdr:colOff>
      <xdr:row>47</xdr:row>
      <xdr:rowOff>86852</xdr:rowOff>
    </xdr:from>
    <xdr:to>
      <xdr:col>11</xdr:col>
      <xdr:colOff>8192</xdr:colOff>
      <xdr:row>67</xdr:row>
      <xdr:rowOff>32775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45A95F-5F3A-F614-6176-801F0F53F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1048774</xdr:colOff>
      <xdr:row>44</xdr:row>
      <xdr:rowOff>152400</xdr:rowOff>
    </xdr:from>
    <xdr:to>
      <xdr:col>17</xdr:col>
      <xdr:colOff>548968</xdr:colOff>
      <xdr:row>65</xdr:row>
      <xdr:rowOff>139289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77F1D-3483-693E-0228-E56A118FC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1005839</xdr:colOff>
      <xdr:row>52</xdr:row>
      <xdr:rowOff>139816</xdr:rowOff>
    </xdr:from>
    <xdr:to>
      <xdr:col>6</xdr:col>
      <xdr:colOff>622182</xdr:colOff>
      <xdr:row>71</xdr:row>
      <xdr:rowOff>139815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1FB245-E35D-6BC0-06FD-E532AE264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1280160</xdr:colOff>
      <xdr:row>56</xdr:row>
      <xdr:rowOff>140970</xdr:rowOff>
    </xdr:from>
    <xdr:to>
      <xdr:col>15</xdr:col>
      <xdr:colOff>22860</xdr:colOff>
      <xdr:row>83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E347F-41C1-B103-0C64-BA735E3D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1550B-15D8-42AE-8E25-F27225C4E062}" name="Table1" displayName="Table1" ref="I62:J80" totalsRowShown="0">
  <autoFilter ref="I62:J80" xr:uid="{3011550B-15D8-42AE-8E25-F27225C4E062}"/>
  <sortState xmlns:xlrd2="http://schemas.microsoft.com/office/spreadsheetml/2017/richdata2" ref="I63:J80">
    <sortCondition descending="1" ref="J62:J80"/>
  </sortState>
  <tableColumns count="2">
    <tableColumn id="1" xr3:uid="{19250A74-D9F2-4EEE-99F4-79055666A509}" name="Column1" dataDxfId="10"/>
    <tableColumn id="2" xr3:uid="{71924BE3-383C-4CEF-B1ED-144AEB1B408B}" name="Column2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0ACAC2-D3AF-45F7-8605-CAEBBCAAB9A1}" name="Table4" displayName="Table4" ref="H12:I19" totalsRowShown="0" tableBorderDxfId="8">
  <autoFilter ref="H12:I19" xr:uid="{AA0ACAC2-D3AF-45F7-8605-CAEBBCAAB9A1}"/>
  <sortState xmlns:xlrd2="http://schemas.microsoft.com/office/spreadsheetml/2017/richdata2" ref="H13:I19">
    <sortCondition ref="I12:I19"/>
  </sortState>
  <tableColumns count="2">
    <tableColumn id="1" xr3:uid="{7556103A-2A59-457B-97A9-0858678A7E44}" name="Attribute" dataDxfId="7"/>
    <tableColumn id="2" xr3:uid="{481C0383-BF80-4472-82CD-A8D418A45C8C}" name="Percentag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769296-35A2-43E4-A0BE-758D2C8DBE5C}" name="Table2" displayName="Table2" ref="G32:L42" totalsRowShown="0">
  <autoFilter ref="G32:L42" xr:uid="{9C769296-35A2-43E4-A0BE-758D2C8DBE5C}"/>
  <sortState xmlns:xlrd2="http://schemas.microsoft.com/office/spreadsheetml/2017/richdata2" ref="G33:L42">
    <sortCondition descending="1" ref="K32:K42"/>
  </sortState>
  <tableColumns count="6">
    <tableColumn id="1" xr3:uid="{90D38840-A86F-4327-8555-BB7BE5D88D6D}" name="PRODUCT"/>
    <tableColumn id="2" xr3:uid="{865E8A1D-1CB1-4DAC-A443-5556D8D421E9}" name="TPU"/>
    <tableColumn id="3" xr3:uid="{FDF7D92F-C825-4A1E-952D-66EC43F30288}" name="EXPONENTIAL VALUE">
      <calculatedColumnFormula>EXP(H33)</calculatedColumnFormula>
    </tableColumn>
    <tableColumn id="4" xr3:uid="{CC830137-2697-4859-8671-394E0EED9BBC}" name="BEFORE" dataDxfId="5" dataCellStyle="Percent">
      <calculatedColumnFormula>I33/$I$43</calculatedColumnFormula>
    </tableColumn>
    <tableColumn id="5" xr3:uid="{14F002B5-A768-4E25-86A3-F70B1525ADDB}" name="AFTER" dataDxfId="4" dataCellStyle="Percent">
      <calculatedColumnFormula>VLOOKUP(Table2[[#This Row],[PRODUCT]],'Market Simulation'!G1:J11,4,)</calculatedColumnFormula>
    </tableColumn>
    <tableColumn id="6" xr3:uid="{399C551F-101A-477F-8AD8-3F67F372BF84}" name="change" dataDxfId="3">
      <calculatedColumnFormula>(Table2[[#This Row],[AFTER]]-Table2[[#This Row],[BEFORE]])/Table2[[#This Row],[BEFORE]]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5D86E1-F5B4-4CD0-BFE5-50F94D2BF134}" name="Table3" displayName="Table3" ref="G45:J55" totalsRowShown="0">
  <autoFilter ref="G45:J55" xr:uid="{215D86E1-F5B4-4CD0-BFE5-50F94D2BF134}"/>
  <sortState xmlns:xlrd2="http://schemas.microsoft.com/office/spreadsheetml/2017/richdata2" ref="G46:J55">
    <sortCondition descending="1" ref="I45:I55"/>
  </sortState>
  <tableColumns count="4">
    <tableColumn id="1" xr3:uid="{63E82B30-BCD8-4763-AA71-3D9C58172E47}" name="PRODUCT"/>
    <tableColumn id="2" xr3:uid="{D8863FE6-87D7-4E56-AE4C-B664B9E2A2F3}" name="BEFORE" dataDxfId="2" dataCellStyle="Percent"/>
    <tableColumn id="3" xr3:uid="{1EA29DA3-5417-4243-8F2A-B30F81904542}" name="AFTER" dataDxfId="1" dataCellStyle="Percent"/>
    <tableColumn id="4" xr3:uid="{CB2BE959-D981-4AF5-9EED-F8EF9E092812}" name="chang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9"/>
  <sheetViews>
    <sheetView workbookViewId="0">
      <selection activeCell="A19" sqref="A19:R19"/>
    </sheetView>
  </sheetViews>
  <sheetFormatPr defaultRowHeight="14.4" x14ac:dyDescent="0.3"/>
  <sheetData>
    <row r="1" spans="1:17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</row>
    <row r="2" spans="1:170" x14ac:dyDescent="0.3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</row>
    <row r="3" spans="1:170" x14ac:dyDescent="0.3">
      <c r="A3" s="2" t="s">
        <v>40</v>
      </c>
      <c r="B3" s="2" t="s">
        <v>40</v>
      </c>
      <c r="C3" s="2" t="s">
        <v>41</v>
      </c>
      <c r="D3" s="2" t="s">
        <v>37</v>
      </c>
      <c r="E3" s="2" t="s">
        <v>37</v>
      </c>
      <c r="F3" s="2" t="s">
        <v>40</v>
      </c>
      <c r="G3" s="2" t="s">
        <v>40</v>
      </c>
      <c r="H3" s="2" t="s">
        <v>41</v>
      </c>
      <c r="I3" s="2" t="s">
        <v>38</v>
      </c>
      <c r="J3" s="2" t="s">
        <v>38</v>
      </c>
      <c r="K3" s="2" t="s">
        <v>41</v>
      </c>
      <c r="L3" s="2" t="s">
        <v>37</v>
      </c>
      <c r="M3" s="2" t="s">
        <v>40</v>
      </c>
      <c r="N3" s="2" t="s">
        <v>38</v>
      </c>
      <c r="O3" s="2" t="s">
        <v>38</v>
      </c>
      <c r="P3" s="2" t="s">
        <v>38</v>
      </c>
      <c r="Q3" s="2" t="s">
        <v>37</v>
      </c>
      <c r="R3" s="2" t="s">
        <v>37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</row>
    <row r="4" spans="1:170" x14ac:dyDescent="0.3">
      <c r="A4" s="2" t="s">
        <v>36</v>
      </c>
      <c r="B4" s="2" t="s">
        <v>36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36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</row>
    <row r="5" spans="1:170" x14ac:dyDescent="0.3">
      <c r="A5" s="2" t="s">
        <v>37</v>
      </c>
      <c r="B5" s="2" t="s">
        <v>41</v>
      </c>
      <c r="C5" s="2" t="s">
        <v>38</v>
      </c>
      <c r="D5" s="2" t="s">
        <v>38</v>
      </c>
      <c r="E5" s="2" t="s">
        <v>41</v>
      </c>
      <c r="F5" s="2" t="s">
        <v>37</v>
      </c>
      <c r="G5" s="2" t="s">
        <v>40</v>
      </c>
      <c r="H5" s="2" t="s">
        <v>41</v>
      </c>
      <c r="I5" s="2" t="s">
        <v>41</v>
      </c>
      <c r="J5" s="2" t="s">
        <v>37</v>
      </c>
      <c r="K5" s="2" t="s">
        <v>37</v>
      </c>
      <c r="L5" s="2" t="s">
        <v>41</v>
      </c>
      <c r="M5" s="2" t="s">
        <v>41</v>
      </c>
      <c r="N5" s="2" t="s">
        <v>37</v>
      </c>
      <c r="O5" s="2" t="s">
        <v>38</v>
      </c>
      <c r="P5" s="2" t="s">
        <v>38</v>
      </c>
      <c r="Q5" s="2" t="s">
        <v>41</v>
      </c>
      <c r="R5" s="2" t="s">
        <v>37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</row>
    <row r="6" spans="1:170" x14ac:dyDescent="0.3">
      <c r="A6" s="2" t="s">
        <v>40</v>
      </c>
      <c r="B6" s="2" t="s">
        <v>41</v>
      </c>
      <c r="C6" s="2" t="s">
        <v>41</v>
      </c>
      <c r="D6" s="2" t="s">
        <v>40</v>
      </c>
      <c r="E6" s="2" t="s">
        <v>38</v>
      </c>
      <c r="F6" s="2" t="s">
        <v>41</v>
      </c>
      <c r="G6" s="2" t="s">
        <v>40</v>
      </c>
      <c r="H6" s="2" t="s">
        <v>37</v>
      </c>
      <c r="I6" s="2" t="s">
        <v>40</v>
      </c>
      <c r="J6" s="2" t="s">
        <v>38</v>
      </c>
      <c r="K6" s="2" t="s">
        <v>39</v>
      </c>
      <c r="L6" s="2" t="s">
        <v>41</v>
      </c>
      <c r="M6" s="2" t="s">
        <v>40</v>
      </c>
      <c r="N6" s="2" t="s">
        <v>41</v>
      </c>
      <c r="O6" s="2" t="s">
        <v>38</v>
      </c>
      <c r="P6" s="2" t="s">
        <v>39</v>
      </c>
      <c r="Q6" s="2" t="s">
        <v>38</v>
      </c>
      <c r="R6" s="2" t="s">
        <v>40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Z6" s="2"/>
      <c r="FC6" s="2"/>
    </row>
    <row r="7" spans="1:170" x14ac:dyDescent="0.3">
      <c r="A7" s="2" t="s">
        <v>38</v>
      </c>
      <c r="B7" s="2" t="s">
        <v>38</v>
      </c>
      <c r="C7" s="2" t="s">
        <v>38</v>
      </c>
      <c r="D7" s="2" t="s">
        <v>39</v>
      </c>
      <c r="E7" s="2" t="s">
        <v>39</v>
      </c>
      <c r="F7" s="2" t="s">
        <v>41</v>
      </c>
      <c r="G7" s="2" t="s">
        <v>40</v>
      </c>
      <c r="H7" s="2" t="s">
        <v>38</v>
      </c>
      <c r="I7" s="2" t="s">
        <v>37</v>
      </c>
      <c r="J7" s="2" t="s">
        <v>40</v>
      </c>
      <c r="K7" s="2" t="s">
        <v>38</v>
      </c>
      <c r="L7" s="2" t="s">
        <v>39</v>
      </c>
      <c r="M7" s="2" t="s">
        <v>41</v>
      </c>
      <c r="N7" s="2" t="s">
        <v>38</v>
      </c>
      <c r="O7" s="2" t="s">
        <v>40</v>
      </c>
      <c r="P7" s="2" t="s">
        <v>37</v>
      </c>
      <c r="Q7" s="2" t="s">
        <v>40</v>
      </c>
      <c r="R7" s="2" t="s">
        <v>40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1:170" x14ac:dyDescent="0.3">
      <c r="A8" s="2" t="s">
        <v>40</v>
      </c>
      <c r="B8" s="2" t="s">
        <v>41</v>
      </c>
      <c r="C8" s="2" t="s">
        <v>38</v>
      </c>
      <c r="D8" s="2" t="s">
        <v>39</v>
      </c>
      <c r="E8" s="2" t="s">
        <v>38</v>
      </c>
      <c r="F8" s="2" t="s">
        <v>41</v>
      </c>
      <c r="G8" s="2" t="s">
        <v>40</v>
      </c>
      <c r="H8" s="2" t="s">
        <v>41</v>
      </c>
      <c r="I8" s="2" t="s">
        <v>38</v>
      </c>
      <c r="J8" s="2" t="s">
        <v>39</v>
      </c>
      <c r="K8" s="2" t="s">
        <v>40</v>
      </c>
      <c r="L8" s="2" t="s">
        <v>37</v>
      </c>
      <c r="M8" s="2" t="s">
        <v>40</v>
      </c>
      <c r="N8" s="2" t="s">
        <v>38</v>
      </c>
      <c r="O8" s="2" t="s">
        <v>40</v>
      </c>
      <c r="P8" s="2" t="s">
        <v>39</v>
      </c>
      <c r="Q8" s="2" t="s">
        <v>41</v>
      </c>
      <c r="R8" s="2" t="s">
        <v>38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1:170" x14ac:dyDescent="0.3">
      <c r="A9" s="2" t="s">
        <v>39</v>
      </c>
      <c r="B9" s="2" t="s">
        <v>40</v>
      </c>
      <c r="C9" s="2" t="s">
        <v>41</v>
      </c>
      <c r="D9" s="2" t="s">
        <v>39</v>
      </c>
      <c r="E9" s="2" t="s">
        <v>40</v>
      </c>
      <c r="F9" s="2" t="s">
        <v>41</v>
      </c>
      <c r="G9" s="2" t="s">
        <v>39</v>
      </c>
      <c r="H9" s="2" t="s">
        <v>40</v>
      </c>
      <c r="I9" s="2" t="s">
        <v>41</v>
      </c>
      <c r="J9" s="2" t="s">
        <v>39</v>
      </c>
      <c r="K9" s="2" t="s">
        <v>40</v>
      </c>
      <c r="L9" s="2" t="s">
        <v>37</v>
      </c>
      <c r="M9" s="2" t="s">
        <v>38</v>
      </c>
      <c r="N9" s="2" t="s">
        <v>38</v>
      </c>
      <c r="O9" s="2" t="s">
        <v>38</v>
      </c>
      <c r="P9" s="2" t="s">
        <v>38</v>
      </c>
      <c r="Q9" s="2" t="s">
        <v>38</v>
      </c>
      <c r="R9" s="2" t="s">
        <v>39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1:170" x14ac:dyDescent="0.3">
      <c r="A10" s="2" t="s">
        <v>41</v>
      </c>
      <c r="B10" s="2" t="s">
        <v>38</v>
      </c>
      <c r="C10" s="2" t="s">
        <v>39</v>
      </c>
      <c r="D10" s="2" t="s">
        <v>40</v>
      </c>
      <c r="E10" s="2" t="s">
        <v>38</v>
      </c>
      <c r="F10" s="2" t="s">
        <v>41</v>
      </c>
      <c r="G10" s="2" t="s">
        <v>38</v>
      </c>
      <c r="H10" s="2" t="s">
        <v>40</v>
      </c>
      <c r="I10" s="2" t="s">
        <v>37</v>
      </c>
      <c r="J10" s="2" t="s">
        <v>40</v>
      </c>
      <c r="K10" s="2" t="s">
        <v>38</v>
      </c>
      <c r="L10" s="2" t="s">
        <v>39</v>
      </c>
      <c r="M10" s="2" t="s">
        <v>41</v>
      </c>
      <c r="N10" s="2" t="s">
        <v>40</v>
      </c>
      <c r="O10" s="2" t="s">
        <v>38</v>
      </c>
      <c r="P10" s="2" t="s">
        <v>37</v>
      </c>
      <c r="Q10" s="2" t="s">
        <v>40</v>
      </c>
      <c r="R10" s="2" t="s">
        <v>38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</row>
    <row r="11" spans="1:170" x14ac:dyDescent="0.3">
      <c r="A11" s="2" t="s">
        <v>41</v>
      </c>
      <c r="B11" s="2" t="s">
        <v>41</v>
      </c>
      <c r="C11" s="2" t="s">
        <v>38</v>
      </c>
      <c r="D11" s="2" t="s">
        <v>38</v>
      </c>
      <c r="E11" s="2" t="s">
        <v>40</v>
      </c>
      <c r="F11" s="2" t="s">
        <v>38</v>
      </c>
      <c r="G11" s="2" t="s">
        <v>41</v>
      </c>
      <c r="H11" s="2" t="s">
        <v>38</v>
      </c>
      <c r="I11" s="2" t="s">
        <v>40</v>
      </c>
      <c r="J11" s="2" t="s">
        <v>37</v>
      </c>
      <c r="K11" s="2" t="s">
        <v>37</v>
      </c>
      <c r="L11" s="2" t="s">
        <v>37</v>
      </c>
      <c r="M11" s="2" t="s">
        <v>37</v>
      </c>
      <c r="N11" s="2" t="s">
        <v>40</v>
      </c>
      <c r="O11" s="2" t="s">
        <v>37</v>
      </c>
      <c r="P11" s="2" t="s">
        <v>40</v>
      </c>
      <c r="Q11" s="2" t="s">
        <v>41</v>
      </c>
      <c r="R11" s="2" t="s">
        <v>38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</row>
    <row r="12" spans="1:170" x14ac:dyDescent="0.3">
      <c r="A12" s="2" t="s">
        <v>40</v>
      </c>
      <c r="B12" s="2" t="s">
        <v>40</v>
      </c>
      <c r="C12" s="2" t="s">
        <v>40</v>
      </c>
      <c r="D12" s="2" t="s">
        <v>37</v>
      </c>
      <c r="E12" s="2" t="s">
        <v>40</v>
      </c>
      <c r="F12" s="2" t="s">
        <v>38</v>
      </c>
      <c r="G12" s="2" t="s">
        <v>41</v>
      </c>
      <c r="H12" s="2" t="s">
        <v>38</v>
      </c>
      <c r="I12" s="2" t="s">
        <v>41</v>
      </c>
      <c r="J12" s="2" t="s">
        <v>38</v>
      </c>
      <c r="K12" s="2" t="s">
        <v>40</v>
      </c>
      <c r="L12" s="2" t="s">
        <v>37</v>
      </c>
      <c r="M12" s="2" t="s">
        <v>40</v>
      </c>
      <c r="N12" s="2" t="s">
        <v>38</v>
      </c>
      <c r="O12" s="2" t="s">
        <v>41</v>
      </c>
      <c r="P12" s="2" t="s">
        <v>38</v>
      </c>
      <c r="Q12" s="2" t="s">
        <v>40</v>
      </c>
      <c r="R12" s="2" t="s">
        <v>37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</row>
    <row r="13" spans="1:170" x14ac:dyDescent="0.3">
      <c r="A13" s="2" t="s">
        <v>37</v>
      </c>
      <c r="B13" s="2" t="s">
        <v>41</v>
      </c>
      <c r="C13" s="2" t="s">
        <v>41</v>
      </c>
      <c r="D13" s="2" t="s">
        <v>41</v>
      </c>
      <c r="E13" s="2" t="s">
        <v>37</v>
      </c>
      <c r="F13" s="2" t="s">
        <v>37</v>
      </c>
      <c r="G13" s="2" t="s">
        <v>40</v>
      </c>
      <c r="H13" s="2" t="s">
        <v>37</v>
      </c>
      <c r="I13" s="2" t="s">
        <v>37</v>
      </c>
      <c r="J13" s="2" t="s">
        <v>41</v>
      </c>
      <c r="K13" s="2" t="s">
        <v>40</v>
      </c>
      <c r="L13" s="2" t="s">
        <v>41</v>
      </c>
      <c r="M13" s="2" t="s">
        <v>41</v>
      </c>
      <c r="N13" s="2" t="s">
        <v>37</v>
      </c>
      <c r="O13" s="2" t="s">
        <v>38</v>
      </c>
      <c r="P13" s="2" t="s">
        <v>38</v>
      </c>
      <c r="Q13" s="2" t="s">
        <v>41</v>
      </c>
      <c r="R13" s="2" t="s">
        <v>37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</row>
    <row r="14" spans="1:170" x14ac:dyDescent="0.3">
      <c r="A14" s="2" t="s">
        <v>38</v>
      </c>
      <c r="B14" s="2" t="s">
        <v>41</v>
      </c>
      <c r="C14" s="2" t="s">
        <v>38</v>
      </c>
      <c r="D14" s="2" t="s">
        <v>41</v>
      </c>
      <c r="E14" s="2" t="s">
        <v>41</v>
      </c>
      <c r="F14" s="2" t="s">
        <v>41</v>
      </c>
      <c r="G14" s="2" t="s">
        <v>38</v>
      </c>
      <c r="H14" s="2" t="s">
        <v>41</v>
      </c>
      <c r="I14" s="2" t="s">
        <v>38</v>
      </c>
      <c r="J14" s="2" t="s">
        <v>41</v>
      </c>
      <c r="K14" s="2" t="s">
        <v>38</v>
      </c>
      <c r="L14" s="2" t="s">
        <v>41</v>
      </c>
      <c r="M14" s="2" t="s">
        <v>38</v>
      </c>
      <c r="N14" s="2" t="s">
        <v>38</v>
      </c>
      <c r="O14" s="2" t="s">
        <v>37</v>
      </c>
      <c r="P14" s="2" t="s">
        <v>41</v>
      </c>
      <c r="Q14" s="2" t="s">
        <v>38</v>
      </c>
      <c r="R14" s="2" t="s">
        <v>41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FE14" s="2"/>
      <c r="FF14" s="2"/>
      <c r="FG14" s="2"/>
      <c r="FH14" s="2"/>
      <c r="FI14" s="2"/>
      <c r="FJ14" s="2"/>
      <c r="FK14" s="2"/>
      <c r="FL14" s="2"/>
      <c r="FM14" s="2"/>
      <c r="FN14" s="2"/>
    </row>
    <row r="15" spans="1:170" x14ac:dyDescent="0.3">
      <c r="A15" s="2" t="s">
        <v>42</v>
      </c>
      <c r="B15" s="2" t="s">
        <v>43</v>
      </c>
      <c r="C15" s="2" t="s">
        <v>42</v>
      </c>
      <c r="D15" s="2" t="s">
        <v>38</v>
      </c>
      <c r="E15" s="2" t="s">
        <v>43</v>
      </c>
      <c r="F15" s="2" t="s">
        <v>38</v>
      </c>
      <c r="G15" s="2" t="s">
        <v>42</v>
      </c>
      <c r="H15" s="2" t="s">
        <v>43</v>
      </c>
      <c r="I15" s="2" t="s">
        <v>38</v>
      </c>
      <c r="J15" s="2" t="s">
        <v>42</v>
      </c>
      <c r="K15" s="2" t="s">
        <v>41</v>
      </c>
      <c r="L15" s="2" t="s">
        <v>38</v>
      </c>
      <c r="M15" s="2" t="s">
        <v>37</v>
      </c>
      <c r="N15" s="2" t="s">
        <v>43</v>
      </c>
      <c r="O15" s="2" t="s">
        <v>42</v>
      </c>
      <c r="P15" s="2" t="s">
        <v>38</v>
      </c>
      <c r="Q15" s="2" t="s">
        <v>41</v>
      </c>
      <c r="R15" s="2" t="s">
        <v>37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</row>
    <row r="16" spans="1:170" x14ac:dyDescent="0.3">
      <c r="A16" s="2" t="s">
        <v>42</v>
      </c>
      <c r="B16" s="2" t="s">
        <v>43</v>
      </c>
      <c r="C16" s="2" t="s">
        <v>38</v>
      </c>
      <c r="D16" s="2" t="s">
        <v>42</v>
      </c>
      <c r="E16" s="2" t="s">
        <v>43</v>
      </c>
      <c r="F16" s="2" t="s">
        <v>42</v>
      </c>
      <c r="G16" s="2" t="s">
        <v>38</v>
      </c>
      <c r="H16" s="2" t="s">
        <v>42</v>
      </c>
      <c r="I16" s="2" t="s">
        <v>43</v>
      </c>
      <c r="J16" s="2" t="s">
        <v>42</v>
      </c>
      <c r="K16" s="2" t="s">
        <v>38</v>
      </c>
      <c r="L16" s="2" t="s">
        <v>42</v>
      </c>
      <c r="M16" s="2" t="s">
        <v>38</v>
      </c>
      <c r="N16" s="2" t="s">
        <v>43</v>
      </c>
      <c r="O16" s="2" t="s">
        <v>41</v>
      </c>
      <c r="P16" s="2" t="s">
        <v>42</v>
      </c>
      <c r="Q16" s="2" t="s">
        <v>38</v>
      </c>
      <c r="R16" s="2" t="s">
        <v>38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FL16" s="2"/>
      <c r="FM16" s="2"/>
      <c r="FN16" s="2"/>
    </row>
    <row r="17" spans="1:170" x14ac:dyDescent="0.3">
      <c r="A17" s="2" t="s">
        <v>36</v>
      </c>
      <c r="B17" s="2" t="s">
        <v>36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</row>
    <row r="19" spans="1:170" ht="15" x14ac:dyDescent="0.35">
      <c r="A19" s="5">
        <v>5</v>
      </c>
      <c r="B19">
        <v>4</v>
      </c>
      <c r="C19">
        <v>5</v>
      </c>
      <c r="D19">
        <v>2</v>
      </c>
      <c r="E19">
        <v>3</v>
      </c>
      <c r="F19">
        <v>2</v>
      </c>
      <c r="G19">
        <v>5</v>
      </c>
      <c r="H19">
        <v>1</v>
      </c>
      <c r="I19">
        <v>4</v>
      </c>
      <c r="J19">
        <v>2</v>
      </c>
      <c r="K19">
        <v>5</v>
      </c>
      <c r="L19">
        <v>3</v>
      </c>
      <c r="M19">
        <v>2</v>
      </c>
      <c r="N19">
        <v>5</v>
      </c>
      <c r="O19">
        <v>1</v>
      </c>
      <c r="P19">
        <v>4</v>
      </c>
      <c r="Q19">
        <v>5</v>
      </c>
      <c r="R19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02A0-E68D-4E90-9662-F1F48DF2B3F3}">
  <dimension ref="A1"/>
  <sheetViews>
    <sheetView topLeftCell="A6" workbookViewId="0">
      <selection activeCell="N22" sqref="N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7441-3792-4F62-BD1B-8EBE4985D691}">
  <dimension ref="A1:AE541"/>
  <sheetViews>
    <sheetView workbookViewId="0">
      <selection activeCell="N548" sqref="N548"/>
    </sheetView>
  </sheetViews>
  <sheetFormatPr defaultRowHeight="14.4" x14ac:dyDescent="0.3"/>
  <cols>
    <col min="2" max="2" width="8.88671875" style="8"/>
  </cols>
  <sheetData>
    <row r="1" spans="1:16" x14ac:dyDescent="0.3">
      <c r="B1" s="10" t="s">
        <v>58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</row>
    <row r="2" spans="1:16" x14ac:dyDescent="0.3">
      <c r="A2">
        <v>1</v>
      </c>
      <c r="B2" s="11">
        <v>2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x14ac:dyDescent="0.3">
      <c r="B3" s="11">
        <v>2</v>
      </c>
      <c r="C3" s="4">
        <v>1</v>
      </c>
      <c r="D3" s="4">
        <v>0</v>
      </c>
      <c r="E3" s="4">
        <v>1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  <c r="N3" s="4">
        <v>0</v>
      </c>
      <c r="O3" s="4">
        <v>0</v>
      </c>
      <c r="P3" s="4">
        <v>0</v>
      </c>
    </row>
    <row r="4" spans="1:16" x14ac:dyDescent="0.3">
      <c r="B4" s="11">
        <v>4</v>
      </c>
      <c r="C4" s="4">
        <v>0</v>
      </c>
      <c r="D4" s="4">
        <v>1</v>
      </c>
      <c r="E4" s="4">
        <v>0</v>
      </c>
      <c r="F4" s="4">
        <v>1</v>
      </c>
      <c r="G4" s="4">
        <v>0</v>
      </c>
      <c r="H4" s="4">
        <v>1</v>
      </c>
      <c r="I4" s="4">
        <v>0</v>
      </c>
      <c r="J4" s="4">
        <v>1</v>
      </c>
      <c r="K4" s="4">
        <v>0</v>
      </c>
      <c r="L4" s="4">
        <v>1</v>
      </c>
      <c r="M4" s="4">
        <v>0</v>
      </c>
      <c r="N4" s="4">
        <v>1</v>
      </c>
      <c r="O4" s="4">
        <v>0</v>
      </c>
      <c r="P4" s="4">
        <v>0</v>
      </c>
    </row>
    <row r="5" spans="1:16" x14ac:dyDescent="0.3">
      <c r="B5" s="11">
        <v>3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1</v>
      </c>
      <c r="K5" s="4">
        <v>1</v>
      </c>
      <c r="L5" s="4">
        <v>0</v>
      </c>
      <c r="M5" s="4">
        <v>0</v>
      </c>
      <c r="N5" s="4">
        <v>1</v>
      </c>
      <c r="O5" s="4">
        <v>0</v>
      </c>
      <c r="P5" s="4">
        <v>0</v>
      </c>
    </row>
    <row r="6" spans="1:16" x14ac:dyDescent="0.3">
      <c r="B6" s="11">
        <v>3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0</v>
      </c>
      <c r="O6" s="4">
        <v>0</v>
      </c>
      <c r="P6" s="4">
        <v>0</v>
      </c>
    </row>
    <row r="7" spans="1:16" x14ac:dyDescent="0.3">
      <c r="B7" s="11">
        <v>2</v>
      </c>
      <c r="C7" s="4">
        <v>0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</row>
    <row r="8" spans="1:16" x14ac:dyDescent="0.3">
      <c r="B8" s="11">
        <v>2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1</v>
      </c>
      <c r="N8" s="4">
        <v>0</v>
      </c>
      <c r="O8" s="4">
        <v>1</v>
      </c>
      <c r="P8" s="4">
        <v>0</v>
      </c>
    </row>
    <row r="9" spans="1:16" x14ac:dyDescent="0.3">
      <c r="B9" s="11">
        <v>4</v>
      </c>
      <c r="C9" s="4">
        <v>1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1</v>
      </c>
      <c r="O9" s="4">
        <v>1</v>
      </c>
      <c r="P9" s="4">
        <v>0</v>
      </c>
    </row>
    <row r="10" spans="1:16" x14ac:dyDescent="0.3">
      <c r="B10" s="11">
        <v>5</v>
      </c>
      <c r="C10" s="4">
        <v>0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</row>
    <row r="11" spans="1:16" x14ac:dyDescent="0.3">
      <c r="B11" s="11">
        <v>5</v>
      </c>
      <c r="C11" s="4">
        <v>0</v>
      </c>
      <c r="D11" s="4">
        <v>0</v>
      </c>
      <c r="E11" s="4">
        <v>0</v>
      </c>
      <c r="F11" s="4">
        <v>1</v>
      </c>
      <c r="G11" s="4">
        <v>0</v>
      </c>
      <c r="H11" s="4">
        <v>1</v>
      </c>
      <c r="I11" s="4">
        <v>0</v>
      </c>
      <c r="J11" s="4">
        <v>0</v>
      </c>
      <c r="K11" s="4">
        <v>1</v>
      </c>
      <c r="L11" s="4">
        <v>0</v>
      </c>
      <c r="M11" s="4">
        <v>1</v>
      </c>
      <c r="N11" s="4">
        <v>0</v>
      </c>
      <c r="O11" s="4">
        <v>1</v>
      </c>
      <c r="P11" s="4">
        <v>0</v>
      </c>
    </row>
    <row r="12" spans="1:16" x14ac:dyDescent="0.3">
      <c r="B12" s="11">
        <v>4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1</v>
      </c>
      <c r="O12" s="4">
        <v>1</v>
      </c>
      <c r="P12" s="4">
        <v>0</v>
      </c>
    </row>
    <row r="13" spans="1:16" x14ac:dyDescent="0.3">
      <c r="B13" s="11">
        <v>3</v>
      </c>
      <c r="C13" s="4">
        <v>0</v>
      </c>
      <c r="D13" s="4">
        <v>1</v>
      </c>
      <c r="E13" s="4">
        <v>1</v>
      </c>
      <c r="F13" s="4">
        <v>0</v>
      </c>
      <c r="G13" s="4">
        <v>1</v>
      </c>
      <c r="H13" s="4">
        <v>0</v>
      </c>
      <c r="I13" s="4">
        <v>0</v>
      </c>
      <c r="J13" s="4">
        <v>1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</row>
    <row r="14" spans="1:16" x14ac:dyDescent="0.3">
      <c r="B14" s="11">
        <v>2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  <c r="P14" s="4">
        <v>1</v>
      </c>
    </row>
    <row r="15" spans="1:16" x14ac:dyDescent="0.3">
      <c r="B15" s="11">
        <v>5</v>
      </c>
      <c r="C15" s="4">
        <v>1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1</v>
      </c>
    </row>
    <row r="16" spans="1:16" x14ac:dyDescent="0.3">
      <c r="B16" s="11">
        <v>5</v>
      </c>
      <c r="C16" s="4">
        <v>0</v>
      </c>
      <c r="D16" s="4">
        <v>1</v>
      </c>
      <c r="E16" s="4">
        <v>0</v>
      </c>
      <c r="F16" s="4">
        <v>0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1</v>
      </c>
      <c r="M16" s="4">
        <v>1</v>
      </c>
      <c r="N16" s="4">
        <v>0</v>
      </c>
      <c r="O16" s="4">
        <v>0</v>
      </c>
      <c r="P16" s="4">
        <v>1</v>
      </c>
    </row>
    <row r="17" spans="1:16" x14ac:dyDescent="0.3">
      <c r="B17" s="11">
        <v>5</v>
      </c>
      <c r="C17" s="4">
        <v>0</v>
      </c>
      <c r="D17" s="4">
        <v>0</v>
      </c>
      <c r="E17" s="4">
        <v>0</v>
      </c>
      <c r="F17" s="4">
        <v>1</v>
      </c>
      <c r="G17" s="4">
        <v>1</v>
      </c>
      <c r="H17" s="4">
        <v>0</v>
      </c>
      <c r="I17" s="4">
        <v>1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1</v>
      </c>
    </row>
    <row r="18" spans="1:16" x14ac:dyDescent="0.3">
      <c r="B18" s="11">
        <v>3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0</v>
      </c>
      <c r="J18" s="4">
        <v>1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1</v>
      </c>
    </row>
    <row r="19" spans="1:16" x14ac:dyDescent="0.3">
      <c r="B19" s="11">
        <v>3</v>
      </c>
      <c r="C19" s="4">
        <v>0</v>
      </c>
      <c r="D19" s="4">
        <v>1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0</v>
      </c>
      <c r="N19" s="4">
        <v>1</v>
      </c>
      <c r="O19" s="4">
        <v>0</v>
      </c>
      <c r="P19" s="4">
        <v>1</v>
      </c>
    </row>
    <row r="20" spans="1:16" x14ac:dyDescent="0.3">
      <c r="A20">
        <v>2</v>
      </c>
      <c r="B20" s="11">
        <v>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x14ac:dyDescent="0.3">
      <c r="B21" s="11">
        <v>4</v>
      </c>
      <c r="C21" s="4">
        <v>1</v>
      </c>
      <c r="D21" s="4">
        <v>0</v>
      </c>
      <c r="E21" s="4">
        <v>1</v>
      </c>
      <c r="F21" s="4">
        <v>0</v>
      </c>
      <c r="G21" s="4">
        <v>1</v>
      </c>
      <c r="H21" s="4">
        <v>0</v>
      </c>
      <c r="I21" s="4">
        <v>1</v>
      </c>
      <c r="J21" s="4">
        <v>0</v>
      </c>
      <c r="K21" s="4">
        <v>1</v>
      </c>
      <c r="L21" s="4">
        <v>0</v>
      </c>
      <c r="M21" s="4">
        <v>1</v>
      </c>
      <c r="N21" s="4">
        <v>0</v>
      </c>
      <c r="O21" s="4">
        <v>0</v>
      </c>
      <c r="P21" s="4">
        <v>0</v>
      </c>
    </row>
    <row r="22" spans="1:16" x14ac:dyDescent="0.3">
      <c r="B22" s="11">
        <v>5</v>
      </c>
      <c r="C22" s="4">
        <v>0</v>
      </c>
      <c r="D22" s="4">
        <v>1</v>
      </c>
      <c r="E22" s="4">
        <v>0</v>
      </c>
      <c r="F22" s="4">
        <v>1</v>
      </c>
      <c r="G22" s="4">
        <v>0</v>
      </c>
      <c r="H22" s="4">
        <v>1</v>
      </c>
      <c r="I22" s="4">
        <v>0</v>
      </c>
      <c r="J22" s="4">
        <v>1</v>
      </c>
      <c r="K22" s="4">
        <v>0</v>
      </c>
      <c r="L22" s="4">
        <v>1</v>
      </c>
      <c r="M22" s="4">
        <v>0</v>
      </c>
      <c r="N22" s="4">
        <v>1</v>
      </c>
      <c r="O22" s="4">
        <v>0</v>
      </c>
      <c r="P22" s="4">
        <v>0</v>
      </c>
    </row>
    <row r="23" spans="1:16" x14ac:dyDescent="0.3">
      <c r="B23" s="11">
        <v>5</v>
      </c>
      <c r="C23" s="4">
        <v>0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1</v>
      </c>
      <c r="K23" s="4">
        <v>1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</row>
    <row r="24" spans="1:16" x14ac:dyDescent="0.3">
      <c r="B24" s="11">
        <v>4</v>
      </c>
      <c r="C24" s="4">
        <v>1</v>
      </c>
      <c r="D24" s="4">
        <v>0</v>
      </c>
      <c r="E24" s="4">
        <v>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</row>
    <row r="25" spans="1:16" x14ac:dyDescent="0.3">
      <c r="B25" s="11">
        <v>3</v>
      </c>
      <c r="C25" s="4">
        <v>0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0</v>
      </c>
    </row>
    <row r="26" spans="1:16" x14ac:dyDescent="0.3">
      <c r="B26" s="11">
        <v>2</v>
      </c>
      <c r="C26" s="4">
        <v>0</v>
      </c>
      <c r="D26" s="4">
        <v>0</v>
      </c>
      <c r="E26" s="4">
        <v>1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1</v>
      </c>
      <c r="M26" s="4">
        <v>1</v>
      </c>
      <c r="N26" s="4">
        <v>0</v>
      </c>
      <c r="O26" s="4">
        <v>1</v>
      </c>
      <c r="P26" s="4">
        <v>0</v>
      </c>
    </row>
    <row r="27" spans="1:16" x14ac:dyDescent="0.3">
      <c r="B27" s="11">
        <v>4</v>
      </c>
      <c r="C27" s="4">
        <v>1</v>
      </c>
      <c r="D27" s="4">
        <v>0</v>
      </c>
      <c r="E27" s="4">
        <v>0</v>
      </c>
      <c r="F27" s="4">
        <v>1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1</v>
      </c>
      <c r="P27" s="4">
        <v>0</v>
      </c>
    </row>
    <row r="28" spans="1:16" x14ac:dyDescent="0.3">
      <c r="B28" s="11">
        <v>4</v>
      </c>
      <c r="C28" s="4">
        <v>0</v>
      </c>
      <c r="D28" s="4">
        <v>1</v>
      </c>
      <c r="E28" s="4">
        <v>0</v>
      </c>
      <c r="F28" s="4">
        <v>0</v>
      </c>
      <c r="G28" s="4">
        <v>0</v>
      </c>
      <c r="H28" s="4">
        <v>1</v>
      </c>
      <c r="I28" s="4">
        <v>1</v>
      </c>
      <c r="J28" s="4">
        <v>0</v>
      </c>
      <c r="K28" s="4">
        <v>1</v>
      </c>
      <c r="L28" s="4">
        <v>0</v>
      </c>
      <c r="M28" s="4">
        <v>0</v>
      </c>
      <c r="N28" s="4">
        <v>0</v>
      </c>
      <c r="O28" s="4">
        <v>1</v>
      </c>
      <c r="P28" s="4">
        <v>0</v>
      </c>
    </row>
    <row r="29" spans="1:16" x14ac:dyDescent="0.3">
      <c r="B29" s="11">
        <v>3</v>
      </c>
      <c r="C29" s="4">
        <v>0</v>
      </c>
      <c r="D29" s="4">
        <v>0</v>
      </c>
      <c r="E29" s="4">
        <v>0</v>
      </c>
      <c r="F29" s="4">
        <v>1</v>
      </c>
      <c r="G29" s="4">
        <v>0</v>
      </c>
      <c r="H29" s="4">
        <v>1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1</v>
      </c>
      <c r="P29" s="4">
        <v>0</v>
      </c>
    </row>
    <row r="30" spans="1:16" x14ac:dyDescent="0.3">
      <c r="B30" s="11">
        <v>3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1</v>
      </c>
      <c r="P30" s="4">
        <v>0</v>
      </c>
    </row>
    <row r="31" spans="1:16" x14ac:dyDescent="0.3">
      <c r="B31" s="11">
        <v>4</v>
      </c>
      <c r="C31" s="4">
        <v>0</v>
      </c>
      <c r="D31" s="4">
        <v>1</v>
      </c>
      <c r="E31" s="4">
        <v>1</v>
      </c>
      <c r="F31" s="4">
        <v>0</v>
      </c>
      <c r="G31" s="4">
        <v>1</v>
      </c>
      <c r="H31" s="4">
        <v>0</v>
      </c>
      <c r="I31" s="4">
        <v>0</v>
      </c>
      <c r="J31" s="4">
        <v>1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0</v>
      </c>
    </row>
    <row r="32" spans="1:16" x14ac:dyDescent="0.3">
      <c r="B32" s="11">
        <v>4</v>
      </c>
      <c r="C32" s="4">
        <v>0</v>
      </c>
      <c r="D32" s="4">
        <v>0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>
        <v>1</v>
      </c>
    </row>
    <row r="33" spans="1:31" x14ac:dyDescent="0.3">
      <c r="B33" s="11">
        <v>3</v>
      </c>
      <c r="C33" s="4">
        <v>1</v>
      </c>
      <c r="D33" s="4">
        <v>0</v>
      </c>
      <c r="E33" s="4">
        <v>0</v>
      </c>
      <c r="F33" s="4">
        <v>1</v>
      </c>
      <c r="G33" s="4">
        <v>0</v>
      </c>
      <c r="H33" s="4">
        <v>0</v>
      </c>
      <c r="I33" s="4">
        <v>0</v>
      </c>
      <c r="J33" s="4">
        <v>1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  <c r="P33" s="4">
        <v>1</v>
      </c>
    </row>
    <row r="34" spans="1:31" x14ac:dyDescent="0.3">
      <c r="B34" s="11">
        <v>5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4">
        <v>0</v>
      </c>
      <c r="K34" s="4">
        <v>0</v>
      </c>
      <c r="L34" s="4">
        <v>1</v>
      </c>
      <c r="M34" s="4">
        <v>1</v>
      </c>
      <c r="N34" s="4">
        <v>0</v>
      </c>
      <c r="O34" s="4">
        <v>0</v>
      </c>
      <c r="P34" s="4">
        <v>1</v>
      </c>
    </row>
    <row r="35" spans="1:31" x14ac:dyDescent="0.3">
      <c r="B35" s="11">
        <v>5</v>
      </c>
      <c r="C35" s="4">
        <v>0</v>
      </c>
      <c r="D35" s="4">
        <v>0</v>
      </c>
      <c r="E35" s="4">
        <v>0</v>
      </c>
      <c r="F35" s="4">
        <v>1</v>
      </c>
      <c r="G35" s="4">
        <v>1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0</v>
      </c>
      <c r="P35" s="4">
        <v>1</v>
      </c>
    </row>
    <row r="36" spans="1:31" x14ac:dyDescent="0.3">
      <c r="B36" s="11">
        <v>4</v>
      </c>
      <c r="C36" s="4">
        <v>1</v>
      </c>
      <c r="D36" s="4">
        <v>0</v>
      </c>
      <c r="E36" s="4">
        <v>0</v>
      </c>
      <c r="F36" s="4">
        <v>0</v>
      </c>
      <c r="G36" s="4">
        <v>0</v>
      </c>
      <c r="H36" s="4">
        <v>1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1</v>
      </c>
      <c r="R36">
        <f>37-20</f>
        <v>17</v>
      </c>
    </row>
    <row r="37" spans="1:31" x14ac:dyDescent="0.3">
      <c r="B37" s="11">
        <v>3</v>
      </c>
      <c r="C37" s="4">
        <v>0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4">
        <v>0</v>
      </c>
      <c r="M37" s="4">
        <v>0</v>
      </c>
      <c r="N37" s="4">
        <v>1</v>
      </c>
      <c r="O37" s="4">
        <v>0</v>
      </c>
      <c r="P37" s="4">
        <v>1</v>
      </c>
      <c r="R37">
        <f>55-37</f>
        <v>18</v>
      </c>
    </row>
    <row r="38" spans="1:31" x14ac:dyDescent="0.3">
      <c r="A38">
        <v>3</v>
      </c>
      <c r="B38" s="11">
        <v>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3">
      <c r="B39" s="11">
        <v>4</v>
      </c>
      <c r="C39" s="4">
        <v>1</v>
      </c>
      <c r="D39" s="4">
        <v>0</v>
      </c>
      <c r="E39" s="4">
        <v>1</v>
      </c>
      <c r="F39" s="4">
        <v>0</v>
      </c>
      <c r="G39" s="4">
        <v>1</v>
      </c>
      <c r="H39" s="4">
        <v>0</v>
      </c>
      <c r="I39" s="4">
        <v>1</v>
      </c>
      <c r="J39" s="4">
        <v>0</v>
      </c>
      <c r="K39" s="4">
        <v>1</v>
      </c>
      <c r="L39" s="4">
        <v>0</v>
      </c>
      <c r="M39" s="4">
        <v>1</v>
      </c>
      <c r="N39" s="4">
        <v>0</v>
      </c>
      <c r="O39" s="4">
        <v>0</v>
      </c>
      <c r="P39" s="4">
        <v>0</v>
      </c>
      <c r="R39" s="4">
        <v>1</v>
      </c>
      <c r="S39" s="4">
        <v>0</v>
      </c>
      <c r="T39" s="4">
        <v>1</v>
      </c>
      <c r="U39" s="4">
        <v>0</v>
      </c>
      <c r="V39" s="4">
        <v>1</v>
      </c>
      <c r="W39" s="4">
        <v>0</v>
      </c>
      <c r="X39" s="4">
        <v>1</v>
      </c>
      <c r="Y39" s="4">
        <v>0</v>
      </c>
      <c r="Z39" s="4">
        <v>1</v>
      </c>
      <c r="AA39" s="4">
        <v>0</v>
      </c>
      <c r="AB39" s="4">
        <v>1</v>
      </c>
      <c r="AC39" s="4">
        <v>0</v>
      </c>
      <c r="AD39" s="4">
        <v>0</v>
      </c>
      <c r="AE39" s="4">
        <v>0</v>
      </c>
    </row>
    <row r="40" spans="1:31" x14ac:dyDescent="0.3">
      <c r="B40" s="11">
        <v>4</v>
      </c>
      <c r="C40" s="4">
        <v>0</v>
      </c>
      <c r="D40" s="4">
        <v>1</v>
      </c>
      <c r="E40" s="4">
        <v>0</v>
      </c>
      <c r="F40" s="4">
        <v>1</v>
      </c>
      <c r="G40" s="4">
        <v>0</v>
      </c>
      <c r="H40" s="4">
        <v>1</v>
      </c>
      <c r="I40" s="4">
        <v>0</v>
      </c>
      <c r="J40" s="4">
        <v>1</v>
      </c>
      <c r="K40" s="4">
        <v>0</v>
      </c>
      <c r="L40" s="4">
        <v>1</v>
      </c>
      <c r="M40" s="4">
        <v>0</v>
      </c>
      <c r="N40" s="4">
        <v>1</v>
      </c>
      <c r="O40" s="4">
        <v>0</v>
      </c>
      <c r="P40" s="4">
        <v>0</v>
      </c>
      <c r="R40" s="4">
        <v>0</v>
      </c>
      <c r="S40" s="4">
        <v>1</v>
      </c>
      <c r="T40" s="4">
        <v>0</v>
      </c>
      <c r="U40" s="4">
        <v>1</v>
      </c>
      <c r="V40" s="4">
        <v>0</v>
      </c>
      <c r="W40" s="4">
        <v>1</v>
      </c>
      <c r="X40" s="4">
        <v>0</v>
      </c>
      <c r="Y40" s="4">
        <v>1</v>
      </c>
      <c r="Z40" s="4">
        <v>0</v>
      </c>
      <c r="AA40" s="4">
        <v>1</v>
      </c>
      <c r="AB40" s="4">
        <v>0</v>
      </c>
      <c r="AC40" s="4">
        <v>1</v>
      </c>
      <c r="AD40" s="4">
        <v>0</v>
      </c>
      <c r="AE40" s="4">
        <v>0</v>
      </c>
    </row>
    <row r="41" spans="1:31" x14ac:dyDescent="0.3">
      <c r="B41" s="11">
        <v>2</v>
      </c>
      <c r="C41" s="4">
        <v>0</v>
      </c>
      <c r="D41" s="4">
        <v>0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4">
        <v>1</v>
      </c>
      <c r="K41" s="4">
        <v>1</v>
      </c>
      <c r="L41" s="4">
        <v>0</v>
      </c>
      <c r="M41" s="4">
        <v>0</v>
      </c>
      <c r="N41" s="4">
        <v>1</v>
      </c>
      <c r="O41" s="4">
        <v>0</v>
      </c>
      <c r="P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1</v>
      </c>
      <c r="W41" s="4">
        <v>0</v>
      </c>
      <c r="X41" s="4">
        <v>0</v>
      </c>
      <c r="Y41" s="4">
        <v>1</v>
      </c>
      <c r="Z41" s="4">
        <v>1</v>
      </c>
      <c r="AA41" s="4">
        <v>0</v>
      </c>
      <c r="AB41" s="4">
        <v>0</v>
      </c>
      <c r="AC41" s="4">
        <v>1</v>
      </c>
      <c r="AD41" s="4">
        <v>0</v>
      </c>
      <c r="AE41" s="4">
        <v>0</v>
      </c>
    </row>
    <row r="42" spans="1:31" x14ac:dyDescent="0.3">
      <c r="B42" s="11">
        <v>5</v>
      </c>
      <c r="C42" s="4">
        <v>1</v>
      </c>
      <c r="D42" s="4">
        <v>0</v>
      </c>
      <c r="E42" s="4">
        <v>1</v>
      </c>
      <c r="F42" s="4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R42" s="4">
        <v>1</v>
      </c>
      <c r="S42" s="4">
        <v>0</v>
      </c>
      <c r="T42" s="4">
        <v>1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0</v>
      </c>
      <c r="AA42" s="4">
        <v>1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3">
      <c r="B43" s="11">
        <v>4</v>
      </c>
      <c r="C43" s="4">
        <v>0</v>
      </c>
      <c r="D43" s="4">
        <v>1</v>
      </c>
      <c r="E43" s="4">
        <v>0</v>
      </c>
      <c r="F43" s="4">
        <v>1</v>
      </c>
      <c r="G43" s="4">
        <v>0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1</v>
      </c>
      <c r="N43" s="4">
        <v>0</v>
      </c>
      <c r="O43" s="4">
        <v>0</v>
      </c>
      <c r="P43" s="4">
        <v>0</v>
      </c>
      <c r="R43" s="4">
        <v>0</v>
      </c>
      <c r="S43" s="4">
        <v>1</v>
      </c>
      <c r="T43" s="4">
        <v>0</v>
      </c>
      <c r="U43" s="4">
        <v>1</v>
      </c>
      <c r="V43" s="4">
        <v>0</v>
      </c>
      <c r="W43" s="4">
        <v>0</v>
      </c>
      <c r="X43" s="4">
        <v>1</v>
      </c>
      <c r="Y43" s="4">
        <v>0</v>
      </c>
      <c r="Z43" s="4">
        <v>0</v>
      </c>
      <c r="AA43" s="4">
        <v>0</v>
      </c>
      <c r="AB43" s="4">
        <v>1</v>
      </c>
      <c r="AC43" s="4">
        <v>0</v>
      </c>
      <c r="AD43" s="4">
        <v>0</v>
      </c>
      <c r="AE43" s="4">
        <v>0</v>
      </c>
    </row>
    <row r="44" spans="1:31" x14ac:dyDescent="0.3">
      <c r="B44" s="11">
        <v>2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1</v>
      </c>
      <c r="M44" s="4">
        <v>1</v>
      </c>
      <c r="N44" s="4">
        <v>0</v>
      </c>
      <c r="O44" s="4">
        <v>1</v>
      </c>
      <c r="P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1</v>
      </c>
      <c r="Z44" s="4">
        <v>0</v>
      </c>
      <c r="AA44" s="4">
        <v>1</v>
      </c>
      <c r="AB44" s="4">
        <v>1</v>
      </c>
      <c r="AC44" s="4">
        <v>0</v>
      </c>
      <c r="AD44" s="4">
        <v>1</v>
      </c>
      <c r="AE44" s="4">
        <v>0</v>
      </c>
    </row>
    <row r="45" spans="1:31" x14ac:dyDescent="0.3">
      <c r="B45" s="11">
        <v>3</v>
      </c>
      <c r="C45" s="4">
        <v>1</v>
      </c>
      <c r="D45" s="4">
        <v>0</v>
      </c>
      <c r="E45" s="4">
        <v>0</v>
      </c>
      <c r="F45" s="4">
        <v>1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1</v>
      </c>
      <c r="P45" s="4">
        <v>0</v>
      </c>
      <c r="R45" s="4">
        <v>1</v>
      </c>
      <c r="S45" s="4">
        <v>0</v>
      </c>
      <c r="T45" s="4">
        <v>0</v>
      </c>
      <c r="U45" s="4">
        <v>1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1</v>
      </c>
      <c r="AD45" s="4">
        <v>1</v>
      </c>
      <c r="AE45" s="4">
        <v>0</v>
      </c>
    </row>
    <row r="46" spans="1:31" x14ac:dyDescent="0.3">
      <c r="B46" s="11">
        <v>2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>
        <v>1</v>
      </c>
      <c r="I46" s="4">
        <v>1</v>
      </c>
      <c r="J46" s="4">
        <v>0</v>
      </c>
      <c r="K46" s="4">
        <v>1</v>
      </c>
      <c r="L46" s="4">
        <v>0</v>
      </c>
      <c r="M46" s="4">
        <v>0</v>
      </c>
      <c r="N46" s="4">
        <v>0</v>
      </c>
      <c r="O46" s="4">
        <v>1</v>
      </c>
      <c r="P46" s="4">
        <v>0</v>
      </c>
      <c r="R46" s="4">
        <v>0</v>
      </c>
      <c r="S46" s="4">
        <v>1</v>
      </c>
      <c r="T46" s="4">
        <v>0</v>
      </c>
      <c r="U46" s="4">
        <v>0</v>
      </c>
      <c r="V46" s="4">
        <v>0</v>
      </c>
      <c r="W46" s="4">
        <v>1</v>
      </c>
      <c r="X46" s="4">
        <v>1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3">
      <c r="B47" s="11">
        <v>5</v>
      </c>
      <c r="C47" s="4">
        <v>0</v>
      </c>
      <c r="D47" s="4">
        <v>0</v>
      </c>
      <c r="E47" s="4">
        <v>0</v>
      </c>
      <c r="F47" s="4">
        <v>1</v>
      </c>
      <c r="G47" s="4">
        <v>0</v>
      </c>
      <c r="H47" s="4">
        <v>1</v>
      </c>
      <c r="I47" s="4">
        <v>0</v>
      </c>
      <c r="J47" s="4">
        <v>0</v>
      </c>
      <c r="K47" s="4">
        <v>1</v>
      </c>
      <c r="L47" s="4">
        <v>0</v>
      </c>
      <c r="M47" s="4">
        <v>1</v>
      </c>
      <c r="N47" s="4">
        <v>0</v>
      </c>
      <c r="O47" s="4">
        <v>1</v>
      </c>
      <c r="P47" s="4">
        <v>0</v>
      </c>
      <c r="R47" s="4">
        <v>0</v>
      </c>
      <c r="S47" s="4">
        <v>0</v>
      </c>
      <c r="T47" s="4">
        <v>0</v>
      </c>
      <c r="U47" s="4">
        <v>1</v>
      </c>
      <c r="V47" s="4">
        <v>0</v>
      </c>
      <c r="W47" s="4">
        <v>1</v>
      </c>
      <c r="X47" s="4">
        <v>0</v>
      </c>
      <c r="Y47" s="4">
        <v>0</v>
      </c>
      <c r="Z47" s="4">
        <v>1</v>
      </c>
      <c r="AA47" s="4">
        <v>0</v>
      </c>
      <c r="AB47" s="4">
        <v>1</v>
      </c>
      <c r="AC47" s="4">
        <v>0</v>
      </c>
      <c r="AD47" s="4">
        <v>1</v>
      </c>
      <c r="AE47" s="4">
        <v>0</v>
      </c>
    </row>
    <row r="48" spans="1:31" x14ac:dyDescent="0.3">
      <c r="B48" s="11">
        <v>1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1</v>
      </c>
      <c r="J48" s="4">
        <v>0</v>
      </c>
      <c r="K48" s="4">
        <v>0</v>
      </c>
      <c r="L48" s="4">
        <v>1</v>
      </c>
      <c r="M48" s="4">
        <v>0</v>
      </c>
      <c r="N48" s="4">
        <v>1</v>
      </c>
      <c r="O48" s="4">
        <v>1</v>
      </c>
      <c r="P48" s="4">
        <v>0</v>
      </c>
      <c r="R48" s="4">
        <v>1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</v>
      </c>
      <c r="Y48" s="4">
        <v>0</v>
      </c>
      <c r="Z48" s="4">
        <v>0</v>
      </c>
      <c r="AA48" s="4">
        <v>1</v>
      </c>
      <c r="AB48" s="4">
        <v>0</v>
      </c>
      <c r="AC48" s="4">
        <v>1</v>
      </c>
      <c r="AD48" s="4">
        <v>1</v>
      </c>
      <c r="AE48" s="4">
        <v>0</v>
      </c>
    </row>
    <row r="49" spans="1:31" x14ac:dyDescent="0.3">
      <c r="B49" s="11">
        <v>4</v>
      </c>
      <c r="C49" s="4">
        <v>0</v>
      </c>
      <c r="D49" s="4">
        <v>1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4">
        <v>1</v>
      </c>
      <c r="K49" s="4">
        <v>0</v>
      </c>
      <c r="L49" s="4">
        <v>0</v>
      </c>
      <c r="M49" s="4">
        <v>0</v>
      </c>
      <c r="N49" s="4">
        <v>0</v>
      </c>
      <c r="O49" s="4">
        <v>1</v>
      </c>
      <c r="P49" s="4">
        <v>0</v>
      </c>
      <c r="R49" s="4">
        <v>0</v>
      </c>
      <c r="S49" s="4">
        <v>1</v>
      </c>
      <c r="T49" s="4">
        <v>1</v>
      </c>
      <c r="U49" s="4">
        <v>0</v>
      </c>
      <c r="V49" s="4">
        <v>1</v>
      </c>
      <c r="W49" s="4">
        <v>0</v>
      </c>
      <c r="X49" s="4">
        <v>0</v>
      </c>
      <c r="Y49" s="4">
        <v>1</v>
      </c>
      <c r="Z49" s="4">
        <v>0</v>
      </c>
      <c r="AA49" s="4">
        <v>0</v>
      </c>
      <c r="AB49" s="4">
        <v>0</v>
      </c>
      <c r="AC49" s="4">
        <v>0</v>
      </c>
      <c r="AD49" s="4">
        <v>1</v>
      </c>
      <c r="AE49" s="4">
        <v>0</v>
      </c>
    </row>
    <row r="50" spans="1:31" x14ac:dyDescent="0.3">
      <c r="B50" s="11">
        <v>2</v>
      </c>
      <c r="C50" s="4">
        <v>0</v>
      </c>
      <c r="D50" s="4">
        <v>0</v>
      </c>
      <c r="E50" s="4">
        <v>1</v>
      </c>
      <c r="F50" s="4">
        <v>0</v>
      </c>
      <c r="G50" s="4">
        <v>0</v>
      </c>
      <c r="H50" s="4">
        <v>1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1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4">
        <v>1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1</v>
      </c>
      <c r="AD50" s="4">
        <v>0</v>
      </c>
      <c r="AE50" s="4">
        <v>1</v>
      </c>
    </row>
    <row r="51" spans="1:31" x14ac:dyDescent="0.3">
      <c r="B51" s="11">
        <v>4</v>
      </c>
      <c r="C51" s="4">
        <v>1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1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1</v>
      </c>
      <c r="R51" s="4">
        <v>1</v>
      </c>
      <c r="S51" s="4">
        <v>0</v>
      </c>
      <c r="T51" s="4">
        <v>0</v>
      </c>
      <c r="U51" s="4">
        <v>1</v>
      </c>
      <c r="V51" s="4">
        <v>0</v>
      </c>
      <c r="W51" s="4">
        <v>0</v>
      </c>
      <c r="X51" s="4">
        <v>0</v>
      </c>
      <c r="Y51" s="4">
        <v>1</v>
      </c>
      <c r="Z51" s="4">
        <v>1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3">
      <c r="B52" s="11">
        <v>5</v>
      </c>
      <c r="C52" s="4">
        <v>0</v>
      </c>
      <c r="D52" s="4">
        <v>1</v>
      </c>
      <c r="E52" s="4">
        <v>0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1</v>
      </c>
      <c r="N52" s="4">
        <v>0</v>
      </c>
      <c r="O52" s="4">
        <v>0</v>
      </c>
      <c r="P52" s="4">
        <v>1</v>
      </c>
      <c r="R52" s="4">
        <v>0</v>
      </c>
      <c r="S52" s="4">
        <v>1</v>
      </c>
      <c r="T52" s="4">
        <v>0</v>
      </c>
      <c r="U52" s="4">
        <v>0</v>
      </c>
      <c r="V52" s="4">
        <v>1</v>
      </c>
      <c r="W52" s="4">
        <v>0</v>
      </c>
      <c r="X52" s="4">
        <v>0</v>
      </c>
      <c r="Y52" s="4">
        <v>0</v>
      </c>
      <c r="Z52" s="4">
        <v>0</v>
      </c>
      <c r="AA52" s="4">
        <v>1</v>
      </c>
      <c r="AB52" s="4">
        <v>1</v>
      </c>
      <c r="AC52" s="4">
        <v>0</v>
      </c>
      <c r="AD52" s="4">
        <v>0</v>
      </c>
      <c r="AE52" s="4">
        <v>1</v>
      </c>
    </row>
    <row r="53" spans="1:31" x14ac:dyDescent="0.3">
      <c r="B53" s="11">
        <v>1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0</v>
      </c>
      <c r="I53" s="4">
        <v>1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 s="4">
        <v>0</v>
      </c>
      <c r="P53" s="4">
        <v>1</v>
      </c>
      <c r="R53" s="4">
        <v>0</v>
      </c>
      <c r="S53" s="4">
        <v>0</v>
      </c>
      <c r="T53" s="4">
        <v>0</v>
      </c>
      <c r="U53" s="4">
        <v>1</v>
      </c>
      <c r="V53" s="4">
        <v>1</v>
      </c>
      <c r="W53" s="4">
        <v>0</v>
      </c>
      <c r="X53" s="4">
        <v>1</v>
      </c>
      <c r="Y53" s="4">
        <v>0</v>
      </c>
      <c r="Z53" s="4">
        <v>0</v>
      </c>
      <c r="AA53" s="4">
        <v>1</v>
      </c>
      <c r="AB53" s="4">
        <v>0</v>
      </c>
      <c r="AC53" s="4">
        <v>0</v>
      </c>
      <c r="AD53" s="4">
        <v>0</v>
      </c>
      <c r="AE53" s="4">
        <v>1</v>
      </c>
    </row>
    <row r="54" spans="1:31" x14ac:dyDescent="0.3">
      <c r="B54" s="11">
        <v>5</v>
      </c>
      <c r="C54" s="4">
        <v>1</v>
      </c>
      <c r="D54" s="4">
        <v>0</v>
      </c>
      <c r="E54" s="4">
        <v>0</v>
      </c>
      <c r="F54" s="4">
        <v>0</v>
      </c>
      <c r="G54" s="4">
        <v>0</v>
      </c>
      <c r="H54" s="4">
        <v>1</v>
      </c>
      <c r="I54" s="4">
        <v>0</v>
      </c>
      <c r="J54" s="4">
        <v>1</v>
      </c>
      <c r="K54" s="4">
        <v>0</v>
      </c>
      <c r="L54" s="4">
        <v>0</v>
      </c>
      <c r="M54" s="4">
        <v>1</v>
      </c>
      <c r="N54" s="4">
        <v>0</v>
      </c>
      <c r="O54" s="4">
        <v>0</v>
      </c>
      <c r="P54" s="4">
        <v>1</v>
      </c>
      <c r="R54" s="4">
        <v>1</v>
      </c>
      <c r="S54" s="4">
        <v>0</v>
      </c>
      <c r="T54" s="4">
        <v>0</v>
      </c>
      <c r="U54" s="4">
        <v>0</v>
      </c>
      <c r="V54" s="4">
        <v>0</v>
      </c>
      <c r="W54" s="4">
        <v>1</v>
      </c>
      <c r="X54" s="4">
        <v>0</v>
      </c>
      <c r="Y54" s="4">
        <v>1</v>
      </c>
      <c r="Z54" s="4">
        <v>0</v>
      </c>
      <c r="AA54" s="4">
        <v>0</v>
      </c>
      <c r="AB54" s="4">
        <v>1</v>
      </c>
      <c r="AC54" s="4">
        <v>0</v>
      </c>
      <c r="AD54" s="4">
        <v>0</v>
      </c>
      <c r="AE54" s="4">
        <v>1</v>
      </c>
    </row>
    <row r="55" spans="1:31" x14ac:dyDescent="0.3">
      <c r="B55" s="11">
        <v>2</v>
      </c>
      <c r="C55" s="4">
        <v>0</v>
      </c>
      <c r="D55" s="4">
        <v>1</v>
      </c>
      <c r="E55" s="4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4">
        <v>0</v>
      </c>
      <c r="M55" s="4">
        <v>0</v>
      </c>
      <c r="N55" s="4">
        <v>1</v>
      </c>
      <c r="O55" s="4">
        <v>0</v>
      </c>
      <c r="P55" s="4">
        <v>1</v>
      </c>
      <c r="R55" s="4">
        <v>0</v>
      </c>
      <c r="S55" s="4">
        <v>1</v>
      </c>
      <c r="T55" s="4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1</v>
      </c>
      <c r="AD55" s="4">
        <v>0</v>
      </c>
      <c r="AE55" s="4">
        <v>1</v>
      </c>
    </row>
    <row r="56" spans="1:31" x14ac:dyDescent="0.3">
      <c r="A56">
        <v>4</v>
      </c>
      <c r="B56" s="11">
        <v>5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</row>
    <row r="57" spans="1:31" x14ac:dyDescent="0.3">
      <c r="B57" s="11">
        <v>5</v>
      </c>
      <c r="C57" s="4">
        <v>1</v>
      </c>
      <c r="D57" s="4">
        <v>0</v>
      </c>
      <c r="E57" s="4">
        <v>1</v>
      </c>
      <c r="F57" s="4">
        <v>0</v>
      </c>
      <c r="G57" s="4">
        <v>1</v>
      </c>
      <c r="H57" s="4">
        <v>0</v>
      </c>
      <c r="I57" s="4">
        <v>1</v>
      </c>
      <c r="J57" s="4">
        <v>0</v>
      </c>
      <c r="K57" s="4">
        <v>1</v>
      </c>
      <c r="L57" s="4">
        <v>0</v>
      </c>
      <c r="M57" s="4">
        <v>1</v>
      </c>
      <c r="N57" s="4">
        <v>0</v>
      </c>
      <c r="O57" s="4">
        <v>0</v>
      </c>
      <c r="P57" s="4">
        <v>0</v>
      </c>
    </row>
    <row r="58" spans="1:31" x14ac:dyDescent="0.3">
      <c r="B58" s="11">
        <v>5</v>
      </c>
      <c r="C58" s="4">
        <v>0</v>
      </c>
      <c r="D58" s="4">
        <v>1</v>
      </c>
      <c r="E58" s="4">
        <v>0</v>
      </c>
      <c r="F58" s="4">
        <v>1</v>
      </c>
      <c r="G58" s="4">
        <v>0</v>
      </c>
      <c r="H58" s="4">
        <v>1</v>
      </c>
      <c r="I58" s="4">
        <v>0</v>
      </c>
      <c r="J58" s="4">
        <v>1</v>
      </c>
      <c r="K58" s="4">
        <v>0</v>
      </c>
      <c r="L58" s="4">
        <v>1</v>
      </c>
      <c r="M58" s="4">
        <v>0</v>
      </c>
      <c r="N58" s="4">
        <v>1</v>
      </c>
      <c r="O58" s="4">
        <v>0</v>
      </c>
      <c r="P58" s="4">
        <v>0</v>
      </c>
    </row>
    <row r="59" spans="1:31" x14ac:dyDescent="0.3">
      <c r="B59" s="11">
        <v>1</v>
      </c>
      <c r="C59" s="4">
        <v>0</v>
      </c>
      <c r="D59" s="4">
        <v>0</v>
      </c>
      <c r="E59" s="4">
        <v>0</v>
      </c>
      <c r="F59" s="4">
        <v>0</v>
      </c>
      <c r="G59" s="4">
        <v>1</v>
      </c>
      <c r="H59" s="4">
        <v>0</v>
      </c>
      <c r="I59" s="4">
        <v>0</v>
      </c>
      <c r="J59" s="4">
        <v>1</v>
      </c>
      <c r="K59" s="4">
        <v>1</v>
      </c>
      <c r="L59" s="4">
        <v>0</v>
      </c>
      <c r="M59" s="4">
        <v>0</v>
      </c>
      <c r="N59" s="4">
        <v>1</v>
      </c>
      <c r="O59" s="4">
        <v>0</v>
      </c>
      <c r="P59" s="4">
        <v>0</v>
      </c>
    </row>
    <row r="60" spans="1:31" x14ac:dyDescent="0.3">
      <c r="B60" s="11">
        <v>1</v>
      </c>
      <c r="C60" s="4">
        <v>1</v>
      </c>
      <c r="D60" s="4">
        <v>0</v>
      </c>
      <c r="E60" s="4">
        <v>1</v>
      </c>
      <c r="F60" s="4">
        <v>0</v>
      </c>
      <c r="G60" s="4">
        <v>0</v>
      </c>
      <c r="H60" s="4">
        <v>1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>
        <v>0</v>
      </c>
      <c r="O60" s="4">
        <v>0</v>
      </c>
      <c r="P60" s="4">
        <v>0</v>
      </c>
    </row>
    <row r="61" spans="1:31" x14ac:dyDescent="0.3">
      <c r="B61" s="11">
        <v>4</v>
      </c>
      <c r="C61" s="4">
        <v>0</v>
      </c>
      <c r="D61" s="4">
        <v>1</v>
      </c>
      <c r="E61" s="4">
        <v>0</v>
      </c>
      <c r="F61" s="4">
        <v>1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>
        <v>0</v>
      </c>
    </row>
    <row r="62" spans="1:31" x14ac:dyDescent="0.3">
      <c r="B62" s="11">
        <v>2</v>
      </c>
      <c r="C62" s="4">
        <v>0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1</v>
      </c>
      <c r="M62" s="4">
        <v>1</v>
      </c>
      <c r="N62" s="4">
        <v>0</v>
      </c>
      <c r="O62" s="4">
        <v>1</v>
      </c>
      <c r="P62" s="4">
        <v>0</v>
      </c>
    </row>
    <row r="63" spans="1:31" x14ac:dyDescent="0.3">
      <c r="B63" s="11">
        <v>5</v>
      </c>
      <c r="C63" s="4">
        <v>1</v>
      </c>
      <c r="D63" s="4">
        <v>0</v>
      </c>
      <c r="E63" s="4">
        <v>0</v>
      </c>
      <c r="F63" s="4">
        <v>1</v>
      </c>
      <c r="G63" s="4">
        <v>1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1</v>
      </c>
      <c r="P63" s="4">
        <v>0</v>
      </c>
    </row>
    <row r="64" spans="1:31" x14ac:dyDescent="0.3">
      <c r="B64" s="11">
        <v>3</v>
      </c>
      <c r="C64" s="4">
        <v>0</v>
      </c>
      <c r="D64" s="4">
        <v>1</v>
      </c>
      <c r="E64" s="4">
        <v>0</v>
      </c>
      <c r="F64" s="4">
        <v>0</v>
      </c>
      <c r="G64" s="4">
        <v>0</v>
      </c>
      <c r="H64" s="4">
        <v>1</v>
      </c>
      <c r="I64" s="4">
        <v>1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</row>
    <row r="65" spans="1:16" x14ac:dyDescent="0.3">
      <c r="B65" s="11">
        <v>2</v>
      </c>
      <c r="C65" s="4">
        <v>0</v>
      </c>
      <c r="D65" s="4">
        <v>0</v>
      </c>
      <c r="E65" s="4">
        <v>0</v>
      </c>
      <c r="F65" s="4">
        <v>1</v>
      </c>
      <c r="G65" s="4">
        <v>0</v>
      </c>
      <c r="H65" s="4">
        <v>1</v>
      </c>
      <c r="I65" s="4">
        <v>0</v>
      </c>
      <c r="J65" s="4">
        <v>0</v>
      </c>
      <c r="K65" s="4">
        <v>1</v>
      </c>
      <c r="L65" s="4">
        <v>0</v>
      </c>
      <c r="M65" s="4">
        <v>1</v>
      </c>
      <c r="N65" s="4">
        <v>0</v>
      </c>
      <c r="O65" s="4">
        <v>1</v>
      </c>
      <c r="P65" s="4">
        <v>0</v>
      </c>
    </row>
    <row r="66" spans="1:16" x14ac:dyDescent="0.3">
      <c r="B66" s="11">
        <v>5</v>
      </c>
      <c r="C66" s="4">
        <v>1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1</v>
      </c>
      <c r="P66" s="4">
        <v>0</v>
      </c>
    </row>
    <row r="67" spans="1:16" x14ac:dyDescent="0.3">
      <c r="B67" s="11">
        <v>1</v>
      </c>
      <c r="C67" s="4">
        <v>0</v>
      </c>
      <c r="D67" s="4">
        <v>1</v>
      </c>
      <c r="E67" s="4">
        <v>1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>
        <v>0</v>
      </c>
    </row>
    <row r="68" spans="1:16" x14ac:dyDescent="0.3">
      <c r="B68" s="11">
        <v>4</v>
      </c>
      <c r="C68" s="4">
        <v>0</v>
      </c>
      <c r="D68" s="4">
        <v>0</v>
      </c>
      <c r="E68" s="4">
        <v>1</v>
      </c>
      <c r="F68" s="4">
        <v>0</v>
      </c>
      <c r="G68" s="4">
        <v>0</v>
      </c>
      <c r="H68" s="4">
        <v>1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1</v>
      </c>
    </row>
    <row r="69" spans="1:16" x14ac:dyDescent="0.3">
      <c r="B69" s="11">
        <v>5</v>
      </c>
      <c r="C69" s="4">
        <v>1</v>
      </c>
      <c r="D69" s="4">
        <v>0</v>
      </c>
      <c r="E69" s="4">
        <v>0</v>
      </c>
      <c r="F69" s="4">
        <v>1</v>
      </c>
      <c r="G69" s="4">
        <v>0</v>
      </c>
      <c r="H69" s="4">
        <v>0</v>
      </c>
      <c r="I69" s="4">
        <v>0</v>
      </c>
      <c r="J69" s="4">
        <v>1</v>
      </c>
      <c r="K69" s="4">
        <v>1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</row>
    <row r="70" spans="1:16" x14ac:dyDescent="0.3">
      <c r="B70" s="11">
        <v>2</v>
      </c>
      <c r="C70" s="4">
        <v>0</v>
      </c>
      <c r="D70" s="4">
        <v>1</v>
      </c>
      <c r="E70" s="4">
        <v>0</v>
      </c>
      <c r="F70" s="4">
        <v>0</v>
      </c>
      <c r="G70" s="4">
        <v>1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1</v>
      </c>
      <c r="N70" s="4">
        <v>0</v>
      </c>
      <c r="O70" s="4">
        <v>0</v>
      </c>
      <c r="P70" s="4">
        <v>1</v>
      </c>
    </row>
    <row r="71" spans="1:16" x14ac:dyDescent="0.3">
      <c r="B71" s="11">
        <v>3</v>
      </c>
      <c r="C71" s="4">
        <v>0</v>
      </c>
      <c r="D71" s="4">
        <v>0</v>
      </c>
      <c r="E71" s="4">
        <v>0</v>
      </c>
      <c r="F71" s="4">
        <v>1</v>
      </c>
      <c r="G71" s="4">
        <v>1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v>1</v>
      </c>
    </row>
    <row r="72" spans="1:16" x14ac:dyDescent="0.3">
      <c r="B72" s="11">
        <v>2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4">
        <v>1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1</v>
      </c>
    </row>
    <row r="73" spans="1:16" x14ac:dyDescent="0.3">
      <c r="B73" s="11">
        <v>2</v>
      </c>
      <c r="C73" s="4">
        <v>0</v>
      </c>
      <c r="D73" s="4">
        <v>1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 s="4">
        <v>0</v>
      </c>
      <c r="P73" s="4">
        <v>1</v>
      </c>
    </row>
    <row r="74" spans="1:16" x14ac:dyDescent="0.3">
      <c r="A74">
        <v>5</v>
      </c>
      <c r="B74" s="11">
        <v>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</row>
    <row r="75" spans="1:16" x14ac:dyDescent="0.3">
      <c r="B75" s="11">
        <v>4</v>
      </c>
      <c r="C75" s="4">
        <v>1</v>
      </c>
      <c r="D75" s="4">
        <v>0</v>
      </c>
      <c r="E75" s="4">
        <v>1</v>
      </c>
      <c r="F75" s="4">
        <v>0</v>
      </c>
      <c r="G75" s="4">
        <v>1</v>
      </c>
      <c r="H75" s="4">
        <v>0</v>
      </c>
      <c r="I75" s="4">
        <v>1</v>
      </c>
      <c r="J75" s="4">
        <v>0</v>
      </c>
      <c r="K75" s="4">
        <v>1</v>
      </c>
      <c r="L75" s="4">
        <v>0</v>
      </c>
      <c r="M75" s="4">
        <v>1</v>
      </c>
      <c r="N75" s="4">
        <v>0</v>
      </c>
      <c r="O75" s="4">
        <v>0</v>
      </c>
      <c r="P75" s="4">
        <v>0</v>
      </c>
    </row>
    <row r="76" spans="1:16" x14ac:dyDescent="0.3">
      <c r="B76" s="11">
        <v>5</v>
      </c>
      <c r="C76" s="4">
        <v>0</v>
      </c>
      <c r="D76" s="4">
        <v>1</v>
      </c>
      <c r="E76" s="4">
        <v>0</v>
      </c>
      <c r="F76" s="4">
        <v>1</v>
      </c>
      <c r="G76" s="4">
        <v>0</v>
      </c>
      <c r="H76" s="4">
        <v>1</v>
      </c>
      <c r="I76" s="4">
        <v>0</v>
      </c>
      <c r="J76" s="4">
        <v>1</v>
      </c>
      <c r="K76" s="4">
        <v>0</v>
      </c>
      <c r="L76" s="4">
        <v>1</v>
      </c>
      <c r="M76" s="4">
        <v>0</v>
      </c>
      <c r="N76" s="4">
        <v>1</v>
      </c>
      <c r="O76" s="4">
        <v>0</v>
      </c>
      <c r="P76" s="4">
        <v>0</v>
      </c>
    </row>
    <row r="77" spans="1:16" x14ac:dyDescent="0.3">
      <c r="B77" s="11">
        <v>1</v>
      </c>
      <c r="C77" s="4">
        <v>0</v>
      </c>
      <c r="D77" s="4">
        <v>0</v>
      </c>
      <c r="E77" s="4">
        <v>0</v>
      </c>
      <c r="F77" s="4">
        <v>0</v>
      </c>
      <c r="G77" s="4">
        <v>1</v>
      </c>
      <c r="H77" s="4">
        <v>0</v>
      </c>
      <c r="I77" s="4">
        <v>0</v>
      </c>
      <c r="J77" s="4">
        <v>1</v>
      </c>
      <c r="K77" s="4">
        <v>1</v>
      </c>
      <c r="L77" s="4">
        <v>0</v>
      </c>
      <c r="M77" s="4">
        <v>0</v>
      </c>
      <c r="N77" s="4">
        <v>1</v>
      </c>
      <c r="O77" s="4">
        <v>0</v>
      </c>
      <c r="P77" s="4">
        <v>0</v>
      </c>
    </row>
    <row r="78" spans="1:16" x14ac:dyDescent="0.3">
      <c r="B78" s="11">
        <v>5</v>
      </c>
      <c r="C78" s="4">
        <v>1</v>
      </c>
      <c r="D78" s="4">
        <v>0</v>
      </c>
      <c r="E78" s="4">
        <v>1</v>
      </c>
      <c r="F78" s="4">
        <v>0</v>
      </c>
      <c r="G78" s="4">
        <v>0</v>
      </c>
      <c r="H78" s="4">
        <v>1</v>
      </c>
      <c r="I78" s="4">
        <v>0</v>
      </c>
      <c r="J78" s="4">
        <v>0</v>
      </c>
      <c r="K78" s="4">
        <v>0</v>
      </c>
      <c r="L78" s="4">
        <v>1</v>
      </c>
      <c r="M78" s="4">
        <v>0</v>
      </c>
      <c r="N78" s="4">
        <v>0</v>
      </c>
      <c r="O78" s="4">
        <v>0</v>
      </c>
      <c r="P78" s="4">
        <v>0</v>
      </c>
    </row>
    <row r="79" spans="1:16" x14ac:dyDescent="0.3">
      <c r="B79" s="11">
        <v>4</v>
      </c>
      <c r="C79" s="4">
        <v>0</v>
      </c>
      <c r="D79" s="4">
        <v>1</v>
      </c>
      <c r="E79" s="4">
        <v>0</v>
      </c>
      <c r="F79" s="4">
        <v>1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1</v>
      </c>
      <c r="N79" s="4">
        <v>0</v>
      </c>
      <c r="O79" s="4">
        <v>0</v>
      </c>
      <c r="P79" s="4">
        <v>0</v>
      </c>
    </row>
    <row r="80" spans="1:16" x14ac:dyDescent="0.3">
      <c r="B80" s="11">
        <v>2</v>
      </c>
      <c r="C80" s="4">
        <v>0</v>
      </c>
      <c r="D80" s="4">
        <v>0</v>
      </c>
      <c r="E80" s="4">
        <v>1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1</v>
      </c>
      <c r="M80" s="4">
        <v>1</v>
      </c>
      <c r="N80" s="4">
        <v>0</v>
      </c>
      <c r="O80" s="4">
        <v>1</v>
      </c>
      <c r="P80" s="4">
        <v>0</v>
      </c>
    </row>
    <row r="81" spans="1:16" x14ac:dyDescent="0.3">
      <c r="B81" s="11">
        <v>4</v>
      </c>
      <c r="C81" s="4">
        <v>1</v>
      </c>
      <c r="D81" s="4">
        <v>0</v>
      </c>
      <c r="E81" s="4">
        <v>0</v>
      </c>
      <c r="F81" s="4">
        <v>1</v>
      </c>
      <c r="G81" s="4">
        <v>1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 s="4">
        <v>1</v>
      </c>
      <c r="P81" s="4">
        <v>0</v>
      </c>
    </row>
    <row r="82" spans="1:16" x14ac:dyDescent="0.3">
      <c r="B82" s="11">
        <v>5</v>
      </c>
      <c r="C82" s="4">
        <v>0</v>
      </c>
      <c r="D82" s="4">
        <v>1</v>
      </c>
      <c r="E82" s="4">
        <v>0</v>
      </c>
      <c r="F82" s="4">
        <v>0</v>
      </c>
      <c r="G82" s="4">
        <v>0</v>
      </c>
      <c r="H82" s="4">
        <v>1</v>
      </c>
      <c r="I82" s="4">
        <v>1</v>
      </c>
      <c r="J82" s="4">
        <v>0</v>
      </c>
      <c r="K82" s="4">
        <v>1</v>
      </c>
      <c r="L82" s="4">
        <v>0</v>
      </c>
      <c r="M82" s="4">
        <v>0</v>
      </c>
      <c r="N82" s="4">
        <v>0</v>
      </c>
      <c r="O82" s="4">
        <v>1</v>
      </c>
      <c r="P82" s="4">
        <v>0</v>
      </c>
    </row>
    <row r="83" spans="1:16" x14ac:dyDescent="0.3">
      <c r="B83" s="11">
        <v>1</v>
      </c>
      <c r="C83" s="4">
        <v>0</v>
      </c>
      <c r="D83" s="4">
        <v>0</v>
      </c>
      <c r="E83" s="4">
        <v>0</v>
      </c>
      <c r="F83" s="4">
        <v>1</v>
      </c>
      <c r="G83" s="4">
        <v>0</v>
      </c>
      <c r="H83" s="4">
        <v>1</v>
      </c>
      <c r="I83" s="4">
        <v>0</v>
      </c>
      <c r="J83" s="4">
        <v>0</v>
      </c>
      <c r="K83" s="4">
        <v>1</v>
      </c>
      <c r="L83" s="4">
        <v>0</v>
      </c>
      <c r="M83" s="4">
        <v>1</v>
      </c>
      <c r="N83" s="4">
        <v>0</v>
      </c>
      <c r="O83" s="4">
        <v>1</v>
      </c>
      <c r="P83" s="4">
        <v>0</v>
      </c>
    </row>
    <row r="84" spans="1:16" x14ac:dyDescent="0.3">
      <c r="B84" s="11">
        <v>2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1</v>
      </c>
      <c r="M84" s="4">
        <v>0</v>
      </c>
      <c r="N84" s="4">
        <v>1</v>
      </c>
      <c r="O84" s="4">
        <v>1</v>
      </c>
      <c r="P84" s="4">
        <v>0</v>
      </c>
    </row>
    <row r="85" spans="1:16" x14ac:dyDescent="0.3">
      <c r="B85" s="11">
        <v>3</v>
      </c>
      <c r="C85" s="4">
        <v>0</v>
      </c>
      <c r="D85" s="4">
        <v>1</v>
      </c>
      <c r="E85" s="4">
        <v>1</v>
      </c>
      <c r="F85" s="4">
        <v>0</v>
      </c>
      <c r="G85" s="4">
        <v>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  <c r="P85" s="4">
        <v>0</v>
      </c>
    </row>
    <row r="86" spans="1:16" x14ac:dyDescent="0.3">
      <c r="B86" s="11">
        <v>2</v>
      </c>
      <c r="C86" s="4">
        <v>0</v>
      </c>
      <c r="D86" s="4">
        <v>0</v>
      </c>
      <c r="E86" s="4">
        <v>1</v>
      </c>
      <c r="F86" s="4">
        <v>0</v>
      </c>
      <c r="G86" s="4">
        <v>0</v>
      </c>
      <c r="H86" s="4">
        <v>1</v>
      </c>
      <c r="I86" s="4">
        <v>1</v>
      </c>
      <c r="J86" s="4">
        <v>0</v>
      </c>
      <c r="K86" s="4">
        <v>0</v>
      </c>
      <c r="L86" s="4">
        <v>0</v>
      </c>
      <c r="M86" s="4">
        <v>0</v>
      </c>
      <c r="N86" s="4">
        <v>1</v>
      </c>
      <c r="O86" s="4">
        <v>0</v>
      </c>
      <c r="P86" s="4">
        <v>1</v>
      </c>
    </row>
    <row r="87" spans="1:16" x14ac:dyDescent="0.3">
      <c r="B87" s="11">
        <v>5</v>
      </c>
      <c r="C87" s="4">
        <v>1</v>
      </c>
      <c r="D87" s="4">
        <v>0</v>
      </c>
      <c r="E87" s="4">
        <v>0</v>
      </c>
      <c r="F87" s="4">
        <v>1</v>
      </c>
      <c r="G87" s="4">
        <v>0</v>
      </c>
      <c r="H87" s="4">
        <v>0</v>
      </c>
      <c r="I87" s="4">
        <v>0</v>
      </c>
      <c r="J87" s="4">
        <v>1</v>
      </c>
      <c r="K87" s="4">
        <v>1</v>
      </c>
      <c r="L87" s="4">
        <v>0</v>
      </c>
      <c r="M87" s="4">
        <v>0</v>
      </c>
      <c r="N87" s="4">
        <v>0</v>
      </c>
      <c r="O87" s="4">
        <v>0</v>
      </c>
      <c r="P87" s="4">
        <v>1</v>
      </c>
    </row>
    <row r="88" spans="1:16" x14ac:dyDescent="0.3">
      <c r="B88" s="11">
        <v>2</v>
      </c>
      <c r="C88" s="4">
        <v>0</v>
      </c>
      <c r="D88" s="4">
        <v>1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1</v>
      </c>
      <c r="M88" s="4">
        <v>1</v>
      </c>
      <c r="N88" s="4">
        <v>0</v>
      </c>
      <c r="O88" s="4">
        <v>0</v>
      </c>
      <c r="P88" s="4">
        <v>1</v>
      </c>
    </row>
    <row r="89" spans="1:16" x14ac:dyDescent="0.3">
      <c r="B89" s="11">
        <v>1</v>
      </c>
      <c r="C89" s="4">
        <v>0</v>
      </c>
      <c r="D89" s="4">
        <v>0</v>
      </c>
      <c r="E89" s="4">
        <v>0</v>
      </c>
      <c r="F89" s="4">
        <v>1</v>
      </c>
      <c r="G89" s="4">
        <v>1</v>
      </c>
      <c r="H89" s="4">
        <v>0</v>
      </c>
      <c r="I89" s="4">
        <v>1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1</v>
      </c>
    </row>
    <row r="90" spans="1:16" x14ac:dyDescent="0.3">
      <c r="B90" s="11">
        <v>4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>
        <v>1</v>
      </c>
    </row>
    <row r="91" spans="1:16" x14ac:dyDescent="0.3">
      <c r="B91" s="11">
        <v>5</v>
      </c>
      <c r="C91" s="4">
        <v>0</v>
      </c>
      <c r="D91" s="4">
        <v>1</v>
      </c>
      <c r="E91" s="4">
        <v>1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  <c r="P91" s="4">
        <v>1</v>
      </c>
    </row>
    <row r="92" spans="1:16" x14ac:dyDescent="0.3">
      <c r="A92">
        <v>6</v>
      </c>
      <c r="B92" s="11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</row>
    <row r="93" spans="1:16" x14ac:dyDescent="0.3">
      <c r="B93" s="11">
        <v>2</v>
      </c>
      <c r="C93" s="4">
        <v>1</v>
      </c>
      <c r="D93" s="4">
        <v>0</v>
      </c>
      <c r="E93" s="4">
        <v>1</v>
      </c>
      <c r="F93" s="4">
        <v>0</v>
      </c>
      <c r="G93" s="4">
        <v>1</v>
      </c>
      <c r="H93" s="4">
        <v>0</v>
      </c>
      <c r="I93" s="4">
        <v>1</v>
      </c>
      <c r="J93" s="4">
        <v>0</v>
      </c>
      <c r="K93" s="4">
        <v>1</v>
      </c>
      <c r="L93" s="4">
        <v>0</v>
      </c>
      <c r="M93" s="4">
        <v>1</v>
      </c>
      <c r="N93" s="4">
        <v>0</v>
      </c>
      <c r="O93" s="4">
        <v>0</v>
      </c>
      <c r="P93" s="4">
        <v>0</v>
      </c>
    </row>
    <row r="94" spans="1:16" x14ac:dyDescent="0.3">
      <c r="B94" s="11">
        <v>4</v>
      </c>
      <c r="C94" s="4">
        <v>0</v>
      </c>
      <c r="D94" s="4">
        <v>1</v>
      </c>
      <c r="E94" s="4">
        <v>0</v>
      </c>
      <c r="F94" s="4">
        <v>1</v>
      </c>
      <c r="G94" s="4">
        <v>0</v>
      </c>
      <c r="H94" s="4">
        <v>1</v>
      </c>
      <c r="I94" s="4">
        <v>0</v>
      </c>
      <c r="J94" s="4">
        <v>1</v>
      </c>
      <c r="K94" s="4">
        <v>0</v>
      </c>
      <c r="L94" s="4">
        <v>1</v>
      </c>
      <c r="M94" s="4">
        <v>0</v>
      </c>
      <c r="N94" s="4">
        <v>1</v>
      </c>
      <c r="O94" s="4">
        <v>0</v>
      </c>
      <c r="P94" s="4">
        <v>0</v>
      </c>
    </row>
    <row r="95" spans="1:16" x14ac:dyDescent="0.3">
      <c r="B95" s="11">
        <v>1</v>
      </c>
      <c r="C95" s="4">
        <v>0</v>
      </c>
      <c r="D95" s="4">
        <v>0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v>1</v>
      </c>
      <c r="K95" s="4">
        <v>1</v>
      </c>
      <c r="L95" s="4">
        <v>0</v>
      </c>
      <c r="M95" s="4">
        <v>0</v>
      </c>
      <c r="N95" s="4">
        <v>1</v>
      </c>
      <c r="O95" s="4">
        <v>0</v>
      </c>
      <c r="P95" s="4">
        <v>0</v>
      </c>
    </row>
    <row r="96" spans="1:16" x14ac:dyDescent="0.3">
      <c r="B96" s="11">
        <v>2</v>
      </c>
      <c r="C96" s="4">
        <v>1</v>
      </c>
      <c r="D96" s="4">
        <v>0</v>
      </c>
      <c r="E96" s="4">
        <v>1</v>
      </c>
      <c r="F96" s="4">
        <v>0</v>
      </c>
      <c r="G96" s="4">
        <v>0</v>
      </c>
      <c r="H96" s="4">
        <v>1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0</v>
      </c>
      <c r="O96" s="4">
        <v>0</v>
      </c>
      <c r="P96" s="4">
        <v>0</v>
      </c>
    </row>
    <row r="97" spans="1:16" x14ac:dyDescent="0.3">
      <c r="B97" s="11">
        <v>4</v>
      </c>
      <c r="C97" s="4">
        <v>0</v>
      </c>
      <c r="D97" s="4">
        <v>1</v>
      </c>
      <c r="E97" s="4">
        <v>0</v>
      </c>
      <c r="F97" s="4">
        <v>1</v>
      </c>
      <c r="G97" s="4">
        <v>0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1</v>
      </c>
      <c r="N97" s="4">
        <v>0</v>
      </c>
      <c r="O97" s="4">
        <v>0</v>
      </c>
      <c r="P97" s="4">
        <v>0</v>
      </c>
    </row>
    <row r="98" spans="1:16" x14ac:dyDescent="0.3">
      <c r="B98" s="11">
        <v>1</v>
      </c>
      <c r="C98" s="4">
        <v>0</v>
      </c>
      <c r="D98" s="4">
        <v>0</v>
      </c>
      <c r="E98" s="4">
        <v>1</v>
      </c>
      <c r="F98" s="4">
        <v>0</v>
      </c>
      <c r="G98" s="4">
        <v>0</v>
      </c>
      <c r="H98" s="4">
        <v>0</v>
      </c>
      <c r="I98" s="4">
        <v>0</v>
      </c>
      <c r="J98" s="4">
        <v>1</v>
      </c>
      <c r="K98" s="4">
        <v>0</v>
      </c>
      <c r="L98" s="4">
        <v>1</v>
      </c>
      <c r="M98" s="4">
        <v>1</v>
      </c>
      <c r="N98" s="4">
        <v>0</v>
      </c>
      <c r="O98" s="4">
        <v>1</v>
      </c>
      <c r="P98" s="4">
        <v>0</v>
      </c>
    </row>
    <row r="99" spans="1:16" x14ac:dyDescent="0.3">
      <c r="B99" s="11">
        <v>2</v>
      </c>
      <c r="C99" s="4">
        <v>1</v>
      </c>
      <c r="D99" s="4">
        <v>0</v>
      </c>
      <c r="E99" s="4">
        <v>0</v>
      </c>
      <c r="F99" s="4">
        <v>1</v>
      </c>
      <c r="G99" s="4">
        <v>1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1</v>
      </c>
      <c r="P99" s="4">
        <v>0</v>
      </c>
    </row>
    <row r="100" spans="1:16" x14ac:dyDescent="0.3">
      <c r="B100" s="11">
        <v>4</v>
      </c>
      <c r="C100" s="4">
        <v>0</v>
      </c>
      <c r="D100" s="4">
        <v>1</v>
      </c>
      <c r="E100" s="4">
        <v>0</v>
      </c>
      <c r="F100" s="4">
        <v>0</v>
      </c>
      <c r="G100" s="4">
        <v>0</v>
      </c>
      <c r="H100" s="4">
        <v>1</v>
      </c>
      <c r="I100" s="4">
        <v>1</v>
      </c>
      <c r="J100" s="4">
        <v>0</v>
      </c>
      <c r="K100" s="4">
        <v>1</v>
      </c>
      <c r="L100" s="4">
        <v>0</v>
      </c>
      <c r="M100" s="4">
        <v>0</v>
      </c>
      <c r="N100" s="4">
        <v>0</v>
      </c>
      <c r="O100" s="4">
        <v>1</v>
      </c>
      <c r="P100" s="4">
        <v>0</v>
      </c>
    </row>
    <row r="101" spans="1:16" x14ac:dyDescent="0.3">
      <c r="B101" s="11">
        <v>1</v>
      </c>
      <c r="C101" s="4">
        <v>0</v>
      </c>
      <c r="D101" s="4">
        <v>0</v>
      </c>
      <c r="E101" s="4">
        <v>0</v>
      </c>
      <c r="F101" s="4">
        <v>1</v>
      </c>
      <c r="G101" s="4">
        <v>0</v>
      </c>
      <c r="H101" s="4">
        <v>1</v>
      </c>
      <c r="I101" s="4">
        <v>0</v>
      </c>
      <c r="J101" s="4">
        <v>0</v>
      </c>
      <c r="K101" s="4">
        <v>1</v>
      </c>
      <c r="L101" s="4">
        <v>0</v>
      </c>
      <c r="M101" s="4">
        <v>1</v>
      </c>
      <c r="N101" s="4">
        <v>0</v>
      </c>
      <c r="O101" s="4">
        <v>1</v>
      </c>
      <c r="P101" s="4">
        <v>0</v>
      </c>
    </row>
    <row r="102" spans="1:16" x14ac:dyDescent="0.3">
      <c r="B102" s="11">
        <v>2</v>
      </c>
      <c r="C102" s="4">
        <v>1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1</v>
      </c>
      <c r="M102" s="4">
        <v>0</v>
      </c>
      <c r="N102" s="4">
        <v>1</v>
      </c>
      <c r="O102" s="4">
        <v>1</v>
      </c>
      <c r="P102" s="4">
        <v>0</v>
      </c>
    </row>
    <row r="103" spans="1:16" x14ac:dyDescent="0.3">
      <c r="B103" s="11">
        <v>3</v>
      </c>
      <c r="C103" s="4">
        <v>0</v>
      </c>
      <c r="D103" s="4">
        <v>1</v>
      </c>
      <c r="E103" s="4">
        <v>1</v>
      </c>
      <c r="F103" s="4">
        <v>0</v>
      </c>
      <c r="G103" s="4">
        <v>1</v>
      </c>
      <c r="H103" s="4">
        <v>0</v>
      </c>
      <c r="I103" s="4">
        <v>0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>
        <v>0</v>
      </c>
    </row>
    <row r="104" spans="1:16" x14ac:dyDescent="0.3">
      <c r="B104" s="11">
        <v>5</v>
      </c>
      <c r="C104" s="4">
        <v>0</v>
      </c>
      <c r="D104" s="4">
        <v>0</v>
      </c>
      <c r="E104" s="4">
        <v>1</v>
      </c>
      <c r="F104" s="4">
        <v>0</v>
      </c>
      <c r="G104" s="4">
        <v>0</v>
      </c>
      <c r="H104" s="4">
        <v>1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1</v>
      </c>
    </row>
    <row r="105" spans="1:16" x14ac:dyDescent="0.3">
      <c r="B105" s="11">
        <v>5</v>
      </c>
      <c r="C105" s="4">
        <v>1</v>
      </c>
      <c r="D105" s="4">
        <v>0</v>
      </c>
      <c r="E105" s="4">
        <v>0</v>
      </c>
      <c r="F105" s="4">
        <v>1</v>
      </c>
      <c r="G105" s="4">
        <v>0</v>
      </c>
      <c r="H105" s="4">
        <v>0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1</v>
      </c>
    </row>
    <row r="106" spans="1:16" x14ac:dyDescent="0.3">
      <c r="B106" s="11">
        <v>5</v>
      </c>
      <c r="C106" s="4">
        <v>0</v>
      </c>
      <c r="D106" s="4">
        <v>1</v>
      </c>
      <c r="E106" s="4">
        <v>0</v>
      </c>
      <c r="F106" s="4">
        <v>0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1</v>
      </c>
      <c r="M106" s="4">
        <v>1</v>
      </c>
      <c r="N106" s="4">
        <v>0</v>
      </c>
      <c r="O106" s="4">
        <v>0</v>
      </c>
      <c r="P106" s="4">
        <v>1</v>
      </c>
    </row>
    <row r="107" spans="1:16" x14ac:dyDescent="0.3">
      <c r="B107" s="11">
        <v>5</v>
      </c>
      <c r="C107" s="4">
        <v>0</v>
      </c>
      <c r="D107" s="4">
        <v>0</v>
      </c>
      <c r="E107" s="4">
        <v>0</v>
      </c>
      <c r="F107" s="4">
        <v>1</v>
      </c>
      <c r="G107" s="4">
        <v>1</v>
      </c>
      <c r="H107" s="4">
        <v>0</v>
      </c>
      <c r="I107" s="4">
        <v>1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0</v>
      </c>
      <c r="P107" s="4">
        <v>1</v>
      </c>
    </row>
    <row r="108" spans="1:16" x14ac:dyDescent="0.3">
      <c r="B108" s="11">
        <v>5</v>
      </c>
      <c r="C108" s="4">
        <v>1</v>
      </c>
      <c r="D108" s="4">
        <v>0</v>
      </c>
      <c r="E108" s="4">
        <v>0</v>
      </c>
      <c r="F108" s="4">
        <v>0</v>
      </c>
      <c r="G108" s="4">
        <v>0</v>
      </c>
      <c r="H108" s="4">
        <v>1</v>
      </c>
      <c r="I108" s="4">
        <v>0</v>
      </c>
      <c r="J108" s="4">
        <v>1</v>
      </c>
      <c r="K108" s="4">
        <v>0</v>
      </c>
      <c r="L108" s="4">
        <v>0</v>
      </c>
      <c r="M108" s="4">
        <v>1</v>
      </c>
      <c r="N108" s="4">
        <v>0</v>
      </c>
      <c r="O108" s="4">
        <v>0</v>
      </c>
      <c r="P108" s="4">
        <v>1</v>
      </c>
    </row>
    <row r="109" spans="1:16" x14ac:dyDescent="0.3">
      <c r="B109" s="11">
        <v>1</v>
      </c>
      <c r="C109" s="4">
        <v>0</v>
      </c>
      <c r="D109" s="4">
        <v>1</v>
      </c>
      <c r="E109" s="4">
        <v>1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1</v>
      </c>
      <c r="L109" s="4">
        <v>0</v>
      </c>
      <c r="M109" s="4">
        <v>0</v>
      </c>
      <c r="N109" s="4">
        <v>1</v>
      </c>
      <c r="O109" s="4">
        <v>0</v>
      </c>
      <c r="P109" s="4">
        <v>1</v>
      </c>
    </row>
    <row r="110" spans="1:16" x14ac:dyDescent="0.3">
      <c r="A110">
        <v>7</v>
      </c>
      <c r="B110" s="11">
        <v>4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</row>
    <row r="111" spans="1:16" x14ac:dyDescent="0.3">
      <c r="B111" s="11">
        <v>5</v>
      </c>
      <c r="C111" s="4">
        <v>1</v>
      </c>
      <c r="D111" s="4">
        <v>0</v>
      </c>
      <c r="E111" s="4">
        <v>1</v>
      </c>
      <c r="F111" s="4">
        <v>0</v>
      </c>
      <c r="G111" s="4">
        <v>1</v>
      </c>
      <c r="H111" s="4">
        <v>0</v>
      </c>
      <c r="I111" s="4">
        <v>1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 s="4">
        <v>0</v>
      </c>
      <c r="P111" s="4">
        <v>0</v>
      </c>
    </row>
    <row r="112" spans="1:16" x14ac:dyDescent="0.3">
      <c r="B112" s="11">
        <v>1</v>
      </c>
      <c r="C112" s="4">
        <v>0</v>
      </c>
      <c r="D112" s="4">
        <v>1</v>
      </c>
      <c r="E112" s="4">
        <v>0</v>
      </c>
      <c r="F112" s="4">
        <v>1</v>
      </c>
      <c r="G112" s="4">
        <v>0</v>
      </c>
      <c r="H112" s="4">
        <v>1</v>
      </c>
      <c r="I112" s="4">
        <v>0</v>
      </c>
      <c r="J112" s="4">
        <v>1</v>
      </c>
      <c r="K112" s="4">
        <v>0</v>
      </c>
      <c r="L112" s="4">
        <v>1</v>
      </c>
      <c r="M112" s="4">
        <v>0</v>
      </c>
      <c r="N112" s="4">
        <v>1</v>
      </c>
      <c r="O112" s="4">
        <v>0</v>
      </c>
      <c r="P112" s="4">
        <v>0</v>
      </c>
    </row>
    <row r="113" spans="1:16" x14ac:dyDescent="0.3">
      <c r="B113" s="11">
        <v>2</v>
      </c>
      <c r="C113" s="4">
        <v>0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0</v>
      </c>
      <c r="J113" s="4">
        <v>1</v>
      </c>
      <c r="K113" s="4">
        <v>1</v>
      </c>
      <c r="L113" s="4">
        <v>0</v>
      </c>
      <c r="M113" s="4">
        <v>0</v>
      </c>
      <c r="N113" s="4">
        <v>1</v>
      </c>
      <c r="O113" s="4">
        <v>0</v>
      </c>
      <c r="P113" s="4">
        <v>0</v>
      </c>
    </row>
    <row r="114" spans="1:16" x14ac:dyDescent="0.3">
      <c r="B114" s="11">
        <v>5</v>
      </c>
      <c r="C114" s="4">
        <v>1</v>
      </c>
      <c r="D114" s="4">
        <v>0</v>
      </c>
      <c r="E114" s="4">
        <v>1</v>
      </c>
      <c r="F114" s="4">
        <v>0</v>
      </c>
      <c r="G114" s="4">
        <v>0</v>
      </c>
      <c r="H114" s="4">
        <v>1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 s="4">
        <v>0</v>
      </c>
      <c r="P114" s="4">
        <v>0</v>
      </c>
    </row>
    <row r="115" spans="1:16" x14ac:dyDescent="0.3">
      <c r="B115" s="11">
        <v>4</v>
      </c>
      <c r="C115" s="4">
        <v>0</v>
      </c>
      <c r="D115" s="4">
        <v>1</v>
      </c>
      <c r="E115" s="4">
        <v>0</v>
      </c>
      <c r="F115" s="4">
        <v>1</v>
      </c>
      <c r="G115" s="4">
        <v>0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1</v>
      </c>
      <c r="N115" s="4">
        <v>0</v>
      </c>
      <c r="O115" s="4">
        <v>0</v>
      </c>
      <c r="P115" s="4">
        <v>0</v>
      </c>
    </row>
    <row r="116" spans="1:16" x14ac:dyDescent="0.3">
      <c r="B116" s="11">
        <v>5</v>
      </c>
      <c r="C116" s="4">
        <v>0</v>
      </c>
      <c r="D116" s="4">
        <v>0</v>
      </c>
      <c r="E116" s="4">
        <v>1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4">
        <v>1</v>
      </c>
      <c r="M116" s="4">
        <v>1</v>
      </c>
      <c r="N116" s="4">
        <v>0</v>
      </c>
      <c r="O116" s="4">
        <v>1</v>
      </c>
      <c r="P116" s="4">
        <v>0</v>
      </c>
    </row>
    <row r="117" spans="1:16" x14ac:dyDescent="0.3">
      <c r="B117" s="11">
        <v>2</v>
      </c>
      <c r="C117" s="4">
        <v>1</v>
      </c>
      <c r="D117" s="4">
        <v>0</v>
      </c>
      <c r="E117" s="4">
        <v>0</v>
      </c>
      <c r="F117" s="4">
        <v>1</v>
      </c>
      <c r="G117" s="4">
        <v>1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1</v>
      </c>
      <c r="O117" s="4">
        <v>1</v>
      </c>
      <c r="P117" s="4">
        <v>0</v>
      </c>
    </row>
    <row r="118" spans="1:16" x14ac:dyDescent="0.3">
      <c r="B118" s="11">
        <v>3</v>
      </c>
      <c r="C118" s="4">
        <v>0</v>
      </c>
      <c r="D118" s="4">
        <v>1</v>
      </c>
      <c r="E118" s="4">
        <v>0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1</v>
      </c>
      <c r="L118" s="4">
        <v>0</v>
      </c>
      <c r="M118" s="4">
        <v>0</v>
      </c>
      <c r="N118" s="4">
        <v>0</v>
      </c>
      <c r="O118" s="4">
        <v>1</v>
      </c>
      <c r="P118" s="4">
        <v>0</v>
      </c>
    </row>
    <row r="119" spans="1:16" x14ac:dyDescent="0.3">
      <c r="B119" s="11">
        <v>2</v>
      </c>
      <c r="C119" s="4">
        <v>0</v>
      </c>
      <c r="D119" s="4">
        <v>0</v>
      </c>
      <c r="E119" s="4">
        <v>0</v>
      </c>
      <c r="F119" s="4">
        <v>1</v>
      </c>
      <c r="G119" s="4">
        <v>0</v>
      </c>
      <c r="H119" s="4">
        <v>1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1</v>
      </c>
      <c r="P119" s="4">
        <v>0</v>
      </c>
    </row>
    <row r="120" spans="1:16" x14ac:dyDescent="0.3">
      <c r="B120" s="11">
        <v>5</v>
      </c>
      <c r="C120" s="4">
        <v>1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1</v>
      </c>
      <c r="J120" s="4">
        <v>0</v>
      </c>
      <c r="K120" s="4">
        <v>0</v>
      </c>
      <c r="L120" s="4">
        <v>1</v>
      </c>
      <c r="M120" s="4">
        <v>0</v>
      </c>
      <c r="N120" s="4">
        <v>1</v>
      </c>
      <c r="O120" s="4">
        <v>1</v>
      </c>
      <c r="P120" s="4">
        <v>0</v>
      </c>
    </row>
    <row r="121" spans="1:16" x14ac:dyDescent="0.3">
      <c r="B121" s="11">
        <v>1</v>
      </c>
      <c r="C121" s="4">
        <v>0</v>
      </c>
      <c r="D121" s="4">
        <v>1</v>
      </c>
      <c r="E121" s="4">
        <v>1</v>
      </c>
      <c r="F121" s="4">
        <v>0</v>
      </c>
      <c r="G121" s="4">
        <v>1</v>
      </c>
      <c r="H121" s="4">
        <v>0</v>
      </c>
      <c r="I121" s="4">
        <v>0</v>
      </c>
      <c r="J121" s="4">
        <v>1</v>
      </c>
      <c r="K121" s="4">
        <v>0</v>
      </c>
      <c r="L121" s="4">
        <v>0</v>
      </c>
      <c r="M121" s="4">
        <v>0</v>
      </c>
      <c r="N121" s="4">
        <v>0</v>
      </c>
      <c r="O121" s="4">
        <v>1</v>
      </c>
      <c r="P121" s="4">
        <v>0</v>
      </c>
    </row>
    <row r="122" spans="1:16" x14ac:dyDescent="0.3">
      <c r="B122" s="11">
        <v>4</v>
      </c>
      <c r="C122" s="4">
        <v>0</v>
      </c>
      <c r="D122" s="4">
        <v>0</v>
      </c>
      <c r="E122" s="4">
        <v>1</v>
      </c>
      <c r="F122" s="4">
        <v>0</v>
      </c>
      <c r="G122" s="4">
        <v>0</v>
      </c>
      <c r="H122" s="4">
        <v>1</v>
      </c>
      <c r="I122" s="4">
        <v>1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4">
        <v>1</v>
      </c>
    </row>
    <row r="123" spans="1:16" x14ac:dyDescent="0.3">
      <c r="B123" s="11">
        <v>2</v>
      </c>
      <c r="C123" s="4">
        <v>1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1</v>
      </c>
      <c r="K123" s="4">
        <v>1</v>
      </c>
      <c r="L123" s="4">
        <v>0</v>
      </c>
      <c r="M123" s="4">
        <v>0</v>
      </c>
      <c r="N123" s="4">
        <v>0</v>
      </c>
      <c r="O123" s="4">
        <v>0</v>
      </c>
      <c r="P123" s="4">
        <v>1</v>
      </c>
    </row>
    <row r="124" spans="1:16" x14ac:dyDescent="0.3">
      <c r="B124" s="11">
        <v>5</v>
      </c>
      <c r="C124" s="4">
        <v>0</v>
      </c>
      <c r="D124" s="4">
        <v>1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1</v>
      </c>
      <c r="N124" s="4">
        <v>0</v>
      </c>
      <c r="O124" s="4">
        <v>0</v>
      </c>
      <c r="P124" s="4">
        <v>1</v>
      </c>
    </row>
    <row r="125" spans="1:16" x14ac:dyDescent="0.3">
      <c r="B125" s="11">
        <v>3</v>
      </c>
      <c r="C125" s="4">
        <v>0</v>
      </c>
      <c r="D125" s="4">
        <v>0</v>
      </c>
      <c r="E125" s="4">
        <v>0</v>
      </c>
      <c r="F125" s="4">
        <v>1</v>
      </c>
      <c r="G125" s="4">
        <v>1</v>
      </c>
      <c r="H125" s="4">
        <v>0</v>
      </c>
      <c r="I125" s="4">
        <v>1</v>
      </c>
      <c r="J125" s="4">
        <v>0</v>
      </c>
      <c r="K125" s="4">
        <v>0</v>
      </c>
      <c r="L125" s="4">
        <v>1</v>
      </c>
      <c r="M125" s="4">
        <v>0</v>
      </c>
      <c r="N125" s="4">
        <v>0</v>
      </c>
      <c r="O125" s="4">
        <v>0</v>
      </c>
      <c r="P125" s="4">
        <v>1</v>
      </c>
    </row>
    <row r="126" spans="1:16" x14ac:dyDescent="0.3">
      <c r="B126" s="11">
        <v>2</v>
      </c>
      <c r="C126" s="4">
        <v>1</v>
      </c>
      <c r="D126" s="4">
        <v>0</v>
      </c>
      <c r="E126" s="4">
        <v>0</v>
      </c>
      <c r="F126" s="4">
        <v>0</v>
      </c>
      <c r="G126" s="4">
        <v>0</v>
      </c>
      <c r="H126" s="4">
        <v>1</v>
      </c>
      <c r="I126" s="4">
        <v>0</v>
      </c>
      <c r="J126" s="4">
        <v>1</v>
      </c>
      <c r="K126" s="4">
        <v>0</v>
      </c>
      <c r="L126" s="4">
        <v>0</v>
      </c>
      <c r="M126" s="4">
        <v>1</v>
      </c>
      <c r="N126" s="4">
        <v>0</v>
      </c>
      <c r="O126" s="4">
        <v>0</v>
      </c>
      <c r="P126" s="4">
        <v>1</v>
      </c>
    </row>
    <row r="127" spans="1:16" x14ac:dyDescent="0.3">
      <c r="B127" s="11">
        <v>5</v>
      </c>
      <c r="C127" s="4">
        <v>0</v>
      </c>
      <c r="D127" s="4">
        <v>1</v>
      </c>
      <c r="E127" s="4">
        <v>1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1</v>
      </c>
      <c r="O127" s="4">
        <v>0</v>
      </c>
      <c r="P127" s="4">
        <v>1</v>
      </c>
    </row>
    <row r="128" spans="1:16" x14ac:dyDescent="0.3">
      <c r="A128">
        <v>8</v>
      </c>
      <c r="B128" s="11">
        <v>4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</row>
    <row r="129" spans="2:16" x14ac:dyDescent="0.3">
      <c r="B129" s="11">
        <v>4</v>
      </c>
      <c r="C129" s="4">
        <v>1</v>
      </c>
      <c r="D129" s="4">
        <v>0</v>
      </c>
      <c r="E129" s="4">
        <v>1</v>
      </c>
      <c r="F129" s="4">
        <v>0</v>
      </c>
      <c r="G129" s="4">
        <v>1</v>
      </c>
      <c r="H129" s="4">
        <v>0</v>
      </c>
      <c r="I129" s="4">
        <v>1</v>
      </c>
      <c r="J129" s="4">
        <v>0</v>
      </c>
      <c r="K129" s="4">
        <v>1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</row>
    <row r="130" spans="2:16" x14ac:dyDescent="0.3">
      <c r="B130" s="11">
        <v>5</v>
      </c>
      <c r="C130" s="4">
        <v>0</v>
      </c>
      <c r="D130" s="4">
        <v>1</v>
      </c>
      <c r="E130" s="4">
        <v>0</v>
      </c>
      <c r="F130" s="4">
        <v>1</v>
      </c>
      <c r="G130" s="4">
        <v>0</v>
      </c>
      <c r="H130" s="4">
        <v>1</v>
      </c>
      <c r="I130" s="4">
        <v>0</v>
      </c>
      <c r="J130" s="4">
        <v>1</v>
      </c>
      <c r="K130" s="4">
        <v>0</v>
      </c>
      <c r="L130" s="4">
        <v>1</v>
      </c>
      <c r="M130" s="4">
        <v>0</v>
      </c>
      <c r="N130" s="4">
        <v>1</v>
      </c>
      <c r="O130" s="4">
        <v>0</v>
      </c>
      <c r="P130" s="4">
        <v>0</v>
      </c>
    </row>
    <row r="131" spans="2:16" x14ac:dyDescent="0.3">
      <c r="B131" s="11">
        <v>5</v>
      </c>
      <c r="C131" s="4">
        <v>0</v>
      </c>
      <c r="D131" s="4">
        <v>0</v>
      </c>
      <c r="E131" s="4">
        <v>0</v>
      </c>
      <c r="F131" s="4">
        <v>0</v>
      </c>
      <c r="G131" s="4">
        <v>1</v>
      </c>
      <c r="H131" s="4">
        <v>0</v>
      </c>
      <c r="I131" s="4">
        <v>0</v>
      </c>
      <c r="J131" s="4">
        <v>1</v>
      </c>
      <c r="K131" s="4">
        <v>1</v>
      </c>
      <c r="L131" s="4">
        <v>0</v>
      </c>
      <c r="M131" s="4">
        <v>0</v>
      </c>
      <c r="N131" s="4">
        <v>1</v>
      </c>
      <c r="O131" s="4">
        <v>0</v>
      </c>
      <c r="P131" s="4">
        <v>0</v>
      </c>
    </row>
    <row r="132" spans="2:16" x14ac:dyDescent="0.3">
      <c r="B132" s="11">
        <v>2</v>
      </c>
      <c r="C132" s="4">
        <v>1</v>
      </c>
      <c r="D132" s="4">
        <v>0</v>
      </c>
      <c r="E132" s="4">
        <v>1</v>
      </c>
      <c r="F132" s="4">
        <v>0</v>
      </c>
      <c r="G132" s="4">
        <v>0</v>
      </c>
      <c r="H132" s="4">
        <v>1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0</v>
      </c>
      <c r="O132" s="4">
        <v>0</v>
      </c>
      <c r="P132" s="4">
        <v>0</v>
      </c>
    </row>
    <row r="133" spans="2:16" x14ac:dyDescent="0.3">
      <c r="B133" s="11">
        <v>5</v>
      </c>
      <c r="C133" s="4">
        <v>0</v>
      </c>
      <c r="D133" s="4">
        <v>1</v>
      </c>
      <c r="E133" s="4">
        <v>0</v>
      </c>
      <c r="F133" s="4">
        <v>1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>
        <v>0</v>
      </c>
    </row>
    <row r="134" spans="2:16" x14ac:dyDescent="0.3">
      <c r="B134" s="11">
        <v>4</v>
      </c>
      <c r="C134" s="4">
        <v>0</v>
      </c>
      <c r="D134" s="4">
        <v>0</v>
      </c>
      <c r="E134" s="4">
        <v>1</v>
      </c>
      <c r="F134" s="4">
        <v>0</v>
      </c>
      <c r="G134" s="4">
        <v>0</v>
      </c>
      <c r="H134" s="4">
        <v>0</v>
      </c>
      <c r="I134" s="4">
        <v>0</v>
      </c>
      <c r="J134" s="4">
        <v>1</v>
      </c>
      <c r="K134" s="4">
        <v>0</v>
      </c>
      <c r="L134" s="4">
        <v>1</v>
      </c>
      <c r="M134" s="4">
        <v>1</v>
      </c>
      <c r="N134" s="4">
        <v>0</v>
      </c>
      <c r="O134" s="4">
        <v>1</v>
      </c>
      <c r="P134" s="4">
        <v>0</v>
      </c>
    </row>
    <row r="135" spans="2:16" x14ac:dyDescent="0.3">
      <c r="B135" s="11">
        <v>5</v>
      </c>
      <c r="C135" s="4">
        <v>1</v>
      </c>
      <c r="D135" s="4">
        <v>0</v>
      </c>
      <c r="E135" s="4">
        <v>0</v>
      </c>
      <c r="F135" s="4">
        <v>1</v>
      </c>
      <c r="G135" s="4">
        <v>1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 s="4">
        <v>1</v>
      </c>
      <c r="P135" s="4">
        <v>0</v>
      </c>
    </row>
    <row r="136" spans="2:16" x14ac:dyDescent="0.3">
      <c r="B136" s="11">
        <v>2</v>
      </c>
      <c r="C136" s="4">
        <v>0</v>
      </c>
      <c r="D136" s="4">
        <v>1</v>
      </c>
      <c r="E136" s="4">
        <v>0</v>
      </c>
      <c r="F136" s="4">
        <v>0</v>
      </c>
      <c r="G136" s="4">
        <v>0</v>
      </c>
      <c r="H136" s="4">
        <v>1</v>
      </c>
      <c r="I136" s="4">
        <v>1</v>
      </c>
      <c r="J136" s="4">
        <v>0</v>
      </c>
      <c r="K136" s="4">
        <v>1</v>
      </c>
      <c r="L136" s="4">
        <v>0</v>
      </c>
      <c r="M136" s="4">
        <v>0</v>
      </c>
      <c r="N136" s="4">
        <v>0</v>
      </c>
      <c r="O136" s="4">
        <v>1</v>
      </c>
      <c r="P136" s="4">
        <v>0</v>
      </c>
    </row>
    <row r="137" spans="2:16" x14ac:dyDescent="0.3">
      <c r="B137" s="11">
        <v>3</v>
      </c>
      <c r="C137" s="4">
        <v>0</v>
      </c>
      <c r="D137" s="4">
        <v>0</v>
      </c>
      <c r="E137" s="4">
        <v>0</v>
      </c>
      <c r="F137" s="4">
        <v>1</v>
      </c>
      <c r="G137" s="4">
        <v>0</v>
      </c>
      <c r="H137" s="4">
        <v>1</v>
      </c>
      <c r="I137" s="4">
        <v>0</v>
      </c>
      <c r="J137" s="4">
        <v>0</v>
      </c>
      <c r="K137" s="4">
        <v>1</v>
      </c>
      <c r="L137" s="4">
        <v>0</v>
      </c>
      <c r="M137" s="4">
        <v>1</v>
      </c>
      <c r="N137" s="4">
        <v>0</v>
      </c>
      <c r="O137" s="4">
        <v>1</v>
      </c>
      <c r="P137" s="4">
        <v>0</v>
      </c>
    </row>
    <row r="138" spans="2:16" x14ac:dyDescent="0.3">
      <c r="B138" s="11">
        <v>3</v>
      </c>
      <c r="C138" s="4">
        <v>1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1</v>
      </c>
      <c r="J138" s="4">
        <v>0</v>
      </c>
      <c r="K138" s="4">
        <v>0</v>
      </c>
      <c r="L138" s="4">
        <v>1</v>
      </c>
      <c r="M138" s="4">
        <v>0</v>
      </c>
      <c r="N138" s="4">
        <v>1</v>
      </c>
      <c r="O138" s="4">
        <v>1</v>
      </c>
      <c r="P138" s="4">
        <v>0</v>
      </c>
    </row>
    <row r="139" spans="2:16" x14ac:dyDescent="0.3">
      <c r="B139" s="11">
        <v>3</v>
      </c>
      <c r="C139" s="4">
        <v>0</v>
      </c>
      <c r="D139" s="4">
        <v>1</v>
      </c>
      <c r="E139" s="4">
        <v>1</v>
      </c>
      <c r="F139" s="4">
        <v>0</v>
      </c>
      <c r="G139" s="4">
        <v>1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  <c r="P139" s="4">
        <v>0</v>
      </c>
    </row>
    <row r="140" spans="2:16" x14ac:dyDescent="0.3">
      <c r="B140" s="11">
        <v>3</v>
      </c>
      <c r="C140" s="4">
        <v>0</v>
      </c>
      <c r="D140" s="4">
        <v>0</v>
      </c>
      <c r="E140" s="4">
        <v>1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>
        <v>1</v>
      </c>
    </row>
    <row r="141" spans="2:16" x14ac:dyDescent="0.3">
      <c r="B141" s="11">
        <v>2</v>
      </c>
      <c r="C141" s="4">
        <v>1</v>
      </c>
      <c r="D141" s="4">
        <v>0</v>
      </c>
      <c r="E141" s="4">
        <v>0</v>
      </c>
      <c r="F141" s="4">
        <v>1</v>
      </c>
      <c r="G141" s="4">
        <v>0</v>
      </c>
      <c r="H141" s="4">
        <v>0</v>
      </c>
      <c r="I141" s="4">
        <v>0</v>
      </c>
      <c r="J141" s="4">
        <v>1</v>
      </c>
      <c r="K141" s="4">
        <v>1</v>
      </c>
      <c r="L141" s="4">
        <v>0</v>
      </c>
      <c r="M141" s="4">
        <v>0</v>
      </c>
      <c r="N141" s="4">
        <v>0</v>
      </c>
      <c r="O141" s="4">
        <v>0</v>
      </c>
      <c r="P141" s="4">
        <v>1</v>
      </c>
    </row>
    <row r="142" spans="2:16" x14ac:dyDescent="0.3">
      <c r="B142" s="11">
        <v>3</v>
      </c>
      <c r="C142" s="4">
        <v>0</v>
      </c>
      <c r="D142" s="4">
        <v>1</v>
      </c>
      <c r="E142" s="4">
        <v>0</v>
      </c>
      <c r="F142" s="4">
        <v>0</v>
      </c>
      <c r="G142" s="4">
        <v>1</v>
      </c>
      <c r="H142" s="4">
        <v>0</v>
      </c>
      <c r="I142" s="4">
        <v>0</v>
      </c>
      <c r="J142" s="4">
        <v>0</v>
      </c>
      <c r="K142" s="4">
        <v>0</v>
      </c>
      <c r="L142" s="4">
        <v>1</v>
      </c>
      <c r="M142" s="4">
        <v>1</v>
      </c>
      <c r="N142" s="4">
        <v>0</v>
      </c>
      <c r="O142" s="4">
        <v>0</v>
      </c>
      <c r="P142" s="4">
        <v>1</v>
      </c>
    </row>
    <row r="143" spans="2:16" x14ac:dyDescent="0.3">
      <c r="B143" s="11">
        <v>2</v>
      </c>
      <c r="C143" s="4">
        <v>0</v>
      </c>
      <c r="D143" s="4">
        <v>0</v>
      </c>
      <c r="E143" s="4">
        <v>0</v>
      </c>
      <c r="F143" s="4">
        <v>1</v>
      </c>
      <c r="G143" s="4">
        <v>1</v>
      </c>
      <c r="H143" s="4">
        <v>0</v>
      </c>
      <c r="I143" s="4">
        <v>1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0</v>
      </c>
      <c r="P143" s="4">
        <v>1</v>
      </c>
    </row>
    <row r="144" spans="2:16" x14ac:dyDescent="0.3">
      <c r="B144" s="11">
        <v>4</v>
      </c>
      <c r="C144" s="4">
        <v>1</v>
      </c>
      <c r="D144" s="4">
        <v>0</v>
      </c>
      <c r="E144" s="4">
        <v>0</v>
      </c>
      <c r="F144" s="4">
        <v>0</v>
      </c>
      <c r="G144" s="4">
        <v>0</v>
      </c>
      <c r="H144" s="4">
        <v>1</v>
      </c>
      <c r="I144" s="4">
        <v>0</v>
      </c>
      <c r="J144" s="4">
        <v>1</v>
      </c>
      <c r="K144" s="4">
        <v>0</v>
      </c>
      <c r="L144" s="4">
        <v>0</v>
      </c>
      <c r="M144" s="4">
        <v>1</v>
      </c>
      <c r="N144" s="4">
        <v>0</v>
      </c>
      <c r="O144" s="4">
        <v>0</v>
      </c>
      <c r="P144" s="4">
        <v>1</v>
      </c>
    </row>
    <row r="145" spans="1:16" x14ac:dyDescent="0.3">
      <c r="B145" s="11">
        <v>5</v>
      </c>
      <c r="C145" s="4">
        <v>0</v>
      </c>
      <c r="D145" s="4">
        <v>1</v>
      </c>
      <c r="E145" s="4">
        <v>1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>
        <v>1</v>
      </c>
    </row>
    <row r="146" spans="1:16" x14ac:dyDescent="0.3">
      <c r="A146">
        <v>9</v>
      </c>
      <c r="B146" s="11">
        <v>2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</row>
    <row r="147" spans="1:16" x14ac:dyDescent="0.3">
      <c r="B147" s="11">
        <v>2</v>
      </c>
      <c r="C147" s="4">
        <v>1</v>
      </c>
      <c r="D147" s="4">
        <v>0</v>
      </c>
      <c r="E147" s="4">
        <v>1</v>
      </c>
      <c r="F147" s="4">
        <v>0</v>
      </c>
      <c r="G147" s="4">
        <v>1</v>
      </c>
      <c r="H147" s="4">
        <v>0</v>
      </c>
      <c r="I147" s="4">
        <v>1</v>
      </c>
      <c r="J147" s="4">
        <v>0</v>
      </c>
      <c r="K147" s="4">
        <v>1</v>
      </c>
      <c r="L147" s="4">
        <v>0</v>
      </c>
      <c r="M147" s="4">
        <v>1</v>
      </c>
      <c r="N147" s="4">
        <v>0</v>
      </c>
      <c r="O147" s="4">
        <v>0</v>
      </c>
      <c r="P147" s="4">
        <v>0</v>
      </c>
    </row>
    <row r="148" spans="1:16" x14ac:dyDescent="0.3">
      <c r="B148" s="11">
        <v>2</v>
      </c>
      <c r="C148" s="4">
        <v>0</v>
      </c>
      <c r="D148" s="4">
        <v>1</v>
      </c>
      <c r="E148" s="4">
        <v>0</v>
      </c>
      <c r="F148" s="4">
        <v>1</v>
      </c>
      <c r="G148" s="4">
        <v>0</v>
      </c>
      <c r="H148" s="4">
        <v>1</v>
      </c>
      <c r="I148" s="4">
        <v>0</v>
      </c>
      <c r="J148" s="4">
        <v>1</v>
      </c>
      <c r="K148" s="4">
        <v>0</v>
      </c>
      <c r="L148" s="4">
        <v>1</v>
      </c>
      <c r="M148" s="4">
        <v>0</v>
      </c>
      <c r="N148" s="4">
        <v>1</v>
      </c>
      <c r="O148" s="4">
        <v>0</v>
      </c>
      <c r="P148" s="4">
        <v>0</v>
      </c>
    </row>
    <row r="149" spans="1:16" x14ac:dyDescent="0.3">
      <c r="B149" s="11">
        <v>3</v>
      </c>
      <c r="C149" s="4">
        <v>0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4">
        <v>0</v>
      </c>
      <c r="J149" s="4">
        <v>1</v>
      </c>
      <c r="K149" s="4">
        <v>1</v>
      </c>
      <c r="L149" s="4">
        <v>0</v>
      </c>
      <c r="M149" s="4">
        <v>0</v>
      </c>
      <c r="N149" s="4">
        <v>1</v>
      </c>
      <c r="O149" s="4">
        <v>0</v>
      </c>
      <c r="P149" s="4">
        <v>0</v>
      </c>
    </row>
    <row r="150" spans="1:16" x14ac:dyDescent="0.3">
      <c r="B150" s="11">
        <v>2</v>
      </c>
      <c r="C150" s="4">
        <v>1</v>
      </c>
      <c r="D150" s="4">
        <v>0</v>
      </c>
      <c r="E150" s="4">
        <v>1</v>
      </c>
      <c r="F150" s="4">
        <v>0</v>
      </c>
      <c r="G150" s="4">
        <v>0</v>
      </c>
      <c r="H150" s="4">
        <v>1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</row>
    <row r="151" spans="1:16" x14ac:dyDescent="0.3">
      <c r="B151" s="11">
        <v>5</v>
      </c>
      <c r="C151" s="4">
        <v>0</v>
      </c>
      <c r="D151" s="4">
        <v>1</v>
      </c>
      <c r="E151" s="4">
        <v>0</v>
      </c>
      <c r="F151" s="4">
        <v>1</v>
      </c>
      <c r="G151" s="4">
        <v>0</v>
      </c>
      <c r="H151" s="4">
        <v>0</v>
      </c>
      <c r="I151" s="4">
        <v>1</v>
      </c>
      <c r="J151" s="4">
        <v>0</v>
      </c>
      <c r="K151" s="4">
        <v>0</v>
      </c>
      <c r="L151" s="4">
        <v>0</v>
      </c>
      <c r="M151" s="4">
        <v>1</v>
      </c>
      <c r="N151" s="4">
        <v>0</v>
      </c>
      <c r="O151" s="4">
        <v>0</v>
      </c>
      <c r="P151" s="4">
        <v>0</v>
      </c>
    </row>
    <row r="152" spans="1:16" x14ac:dyDescent="0.3">
      <c r="B152" s="11">
        <v>4</v>
      </c>
      <c r="C152" s="4">
        <v>0</v>
      </c>
      <c r="D152" s="4">
        <v>0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0</v>
      </c>
      <c r="L152" s="4">
        <v>1</v>
      </c>
      <c r="M152" s="4">
        <v>1</v>
      </c>
      <c r="N152" s="4">
        <v>0</v>
      </c>
      <c r="O152" s="4">
        <v>1</v>
      </c>
      <c r="P152" s="4">
        <v>0</v>
      </c>
    </row>
    <row r="153" spans="1:16" x14ac:dyDescent="0.3">
      <c r="B153" s="11">
        <v>5</v>
      </c>
      <c r="C153" s="4">
        <v>1</v>
      </c>
      <c r="D153" s="4">
        <v>0</v>
      </c>
      <c r="E153" s="4">
        <v>0</v>
      </c>
      <c r="F153" s="4">
        <v>1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1</v>
      </c>
      <c r="P153" s="4">
        <v>0</v>
      </c>
    </row>
    <row r="154" spans="1:16" x14ac:dyDescent="0.3">
      <c r="B154" s="11">
        <v>4</v>
      </c>
      <c r="C154" s="4">
        <v>0</v>
      </c>
      <c r="D154" s="4">
        <v>1</v>
      </c>
      <c r="E154" s="4">
        <v>0</v>
      </c>
      <c r="F154" s="4">
        <v>0</v>
      </c>
      <c r="G154" s="4">
        <v>0</v>
      </c>
      <c r="H154" s="4">
        <v>1</v>
      </c>
      <c r="I154" s="4">
        <v>1</v>
      </c>
      <c r="J154" s="4">
        <v>0</v>
      </c>
      <c r="K154" s="4">
        <v>1</v>
      </c>
      <c r="L154" s="4">
        <v>0</v>
      </c>
      <c r="M154" s="4">
        <v>0</v>
      </c>
      <c r="N154" s="4">
        <v>0</v>
      </c>
      <c r="O154" s="4">
        <v>1</v>
      </c>
      <c r="P154" s="4">
        <v>0</v>
      </c>
    </row>
    <row r="155" spans="1:16" x14ac:dyDescent="0.3">
      <c r="B155" s="11">
        <v>5</v>
      </c>
      <c r="C155" s="4">
        <v>0</v>
      </c>
      <c r="D155" s="4">
        <v>0</v>
      </c>
      <c r="E155" s="4">
        <v>0</v>
      </c>
      <c r="F155" s="4">
        <v>1</v>
      </c>
      <c r="G155" s="4">
        <v>0</v>
      </c>
      <c r="H155" s="4">
        <v>1</v>
      </c>
      <c r="I155" s="4">
        <v>0</v>
      </c>
      <c r="J155" s="4">
        <v>0</v>
      </c>
      <c r="K155" s="4">
        <v>1</v>
      </c>
      <c r="L155" s="4">
        <v>0</v>
      </c>
      <c r="M155" s="4">
        <v>1</v>
      </c>
      <c r="N155" s="4">
        <v>0</v>
      </c>
      <c r="O155" s="4">
        <v>1</v>
      </c>
      <c r="P155" s="4">
        <v>0</v>
      </c>
    </row>
    <row r="156" spans="1:16" x14ac:dyDescent="0.3">
      <c r="B156" s="11">
        <v>2</v>
      </c>
      <c r="C156" s="4">
        <v>1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4">
        <v>0</v>
      </c>
      <c r="K156" s="4">
        <v>0</v>
      </c>
      <c r="L156" s="4">
        <v>1</v>
      </c>
      <c r="M156" s="4">
        <v>0</v>
      </c>
      <c r="N156" s="4">
        <v>1</v>
      </c>
      <c r="O156" s="4">
        <v>1</v>
      </c>
      <c r="P156" s="4">
        <v>0</v>
      </c>
    </row>
    <row r="157" spans="1:16" x14ac:dyDescent="0.3">
      <c r="B157" s="11">
        <v>3</v>
      </c>
      <c r="C157" s="4">
        <v>0</v>
      </c>
      <c r="D157" s="4">
        <v>1</v>
      </c>
      <c r="E157" s="4">
        <v>1</v>
      </c>
      <c r="F157" s="4">
        <v>0</v>
      </c>
      <c r="G157" s="4">
        <v>1</v>
      </c>
      <c r="H157" s="4">
        <v>0</v>
      </c>
      <c r="I157" s="4">
        <v>0</v>
      </c>
      <c r="J157" s="4">
        <v>1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>
        <v>0</v>
      </c>
    </row>
    <row r="158" spans="1:16" x14ac:dyDescent="0.3">
      <c r="B158" s="11">
        <v>2</v>
      </c>
      <c r="C158" s="4">
        <v>0</v>
      </c>
      <c r="D158" s="4">
        <v>0</v>
      </c>
      <c r="E158" s="4">
        <v>1</v>
      </c>
      <c r="F158" s="4">
        <v>0</v>
      </c>
      <c r="G158" s="4">
        <v>0</v>
      </c>
      <c r="H158" s="4">
        <v>1</v>
      </c>
      <c r="I158" s="4">
        <v>1</v>
      </c>
      <c r="J158" s="4">
        <v>0</v>
      </c>
      <c r="K158" s="4">
        <v>0</v>
      </c>
      <c r="L158" s="4">
        <v>0</v>
      </c>
      <c r="M158" s="4">
        <v>0</v>
      </c>
      <c r="N158" s="4">
        <v>1</v>
      </c>
      <c r="O158" s="4">
        <v>0</v>
      </c>
      <c r="P158" s="4">
        <v>1</v>
      </c>
    </row>
    <row r="159" spans="1:16" x14ac:dyDescent="0.3">
      <c r="B159" s="11">
        <v>5</v>
      </c>
      <c r="C159" s="4">
        <v>1</v>
      </c>
      <c r="D159" s="4">
        <v>0</v>
      </c>
      <c r="E159" s="4">
        <v>0</v>
      </c>
      <c r="F159" s="4">
        <v>1</v>
      </c>
      <c r="G159" s="4">
        <v>0</v>
      </c>
      <c r="H159" s="4">
        <v>0</v>
      </c>
      <c r="I159" s="4">
        <v>0</v>
      </c>
      <c r="J159" s="4">
        <v>1</v>
      </c>
      <c r="K159" s="4">
        <v>1</v>
      </c>
      <c r="L159" s="4">
        <v>0</v>
      </c>
      <c r="M159" s="4">
        <v>0</v>
      </c>
      <c r="N159" s="4">
        <v>0</v>
      </c>
      <c r="O159" s="4">
        <v>0</v>
      </c>
      <c r="P159" s="4">
        <v>1</v>
      </c>
    </row>
    <row r="160" spans="1:16" x14ac:dyDescent="0.3">
      <c r="B160" s="11">
        <v>4</v>
      </c>
      <c r="C160" s="4">
        <v>0</v>
      </c>
      <c r="D160" s="4">
        <v>1</v>
      </c>
      <c r="E160" s="4">
        <v>0</v>
      </c>
      <c r="F160" s="4">
        <v>0</v>
      </c>
      <c r="G160" s="4">
        <v>1</v>
      </c>
      <c r="H160" s="4">
        <v>0</v>
      </c>
      <c r="I160" s="4">
        <v>0</v>
      </c>
      <c r="J160" s="4">
        <v>0</v>
      </c>
      <c r="K160" s="4">
        <v>0</v>
      </c>
      <c r="L160" s="4">
        <v>1</v>
      </c>
      <c r="M160" s="4">
        <v>1</v>
      </c>
      <c r="N160" s="4">
        <v>0</v>
      </c>
      <c r="O160" s="4">
        <v>0</v>
      </c>
      <c r="P160" s="4">
        <v>1</v>
      </c>
    </row>
    <row r="161" spans="1:16" x14ac:dyDescent="0.3">
      <c r="B161" s="11">
        <v>5</v>
      </c>
      <c r="C161" s="4">
        <v>0</v>
      </c>
      <c r="D161" s="4">
        <v>0</v>
      </c>
      <c r="E161" s="4">
        <v>0</v>
      </c>
      <c r="F161" s="4">
        <v>1</v>
      </c>
      <c r="G161" s="4">
        <v>1</v>
      </c>
      <c r="H161" s="4">
        <v>0</v>
      </c>
      <c r="I161" s="4">
        <v>1</v>
      </c>
      <c r="J161" s="4">
        <v>0</v>
      </c>
      <c r="K161" s="4">
        <v>0</v>
      </c>
      <c r="L161" s="4">
        <v>1</v>
      </c>
      <c r="M161" s="4">
        <v>0</v>
      </c>
      <c r="N161" s="4">
        <v>0</v>
      </c>
      <c r="O161" s="4">
        <v>0</v>
      </c>
      <c r="P161" s="4">
        <v>1</v>
      </c>
    </row>
    <row r="162" spans="1:16" x14ac:dyDescent="0.3">
      <c r="B162" s="11">
        <v>2</v>
      </c>
      <c r="C162" s="4">
        <v>1</v>
      </c>
      <c r="D162" s="4">
        <v>0</v>
      </c>
      <c r="E162" s="4">
        <v>0</v>
      </c>
      <c r="F162" s="4">
        <v>0</v>
      </c>
      <c r="G162" s="4">
        <v>0</v>
      </c>
      <c r="H162" s="4">
        <v>1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>
        <v>1</v>
      </c>
    </row>
    <row r="163" spans="1:16" x14ac:dyDescent="0.3">
      <c r="B163" s="11">
        <v>3</v>
      </c>
      <c r="C163" s="4">
        <v>0</v>
      </c>
      <c r="D163" s="4">
        <v>1</v>
      </c>
      <c r="E163" s="4">
        <v>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0</v>
      </c>
      <c r="N163" s="4">
        <v>1</v>
      </c>
      <c r="O163" s="4">
        <v>0</v>
      </c>
      <c r="P163" s="4">
        <v>1</v>
      </c>
    </row>
    <row r="164" spans="1:16" x14ac:dyDescent="0.3">
      <c r="A164">
        <v>10</v>
      </c>
      <c r="B164" s="11">
        <v>3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</row>
    <row r="165" spans="1:16" x14ac:dyDescent="0.3">
      <c r="B165" s="11">
        <v>4</v>
      </c>
      <c r="C165" s="4">
        <v>1</v>
      </c>
      <c r="D165" s="4">
        <v>0</v>
      </c>
      <c r="E165" s="4">
        <v>1</v>
      </c>
      <c r="F165" s="4">
        <v>0</v>
      </c>
      <c r="G165" s="4">
        <v>1</v>
      </c>
      <c r="H165" s="4">
        <v>0</v>
      </c>
      <c r="I165" s="4">
        <v>1</v>
      </c>
      <c r="J165" s="4">
        <v>0</v>
      </c>
      <c r="K165" s="4">
        <v>1</v>
      </c>
      <c r="L165" s="4">
        <v>0</v>
      </c>
      <c r="M165" s="4">
        <v>1</v>
      </c>
      <c r="N165" s="4">
        <v>0</v>
      </c>
      <c r="O165" s="4">
        <v>0</v>
      </c>
      <c r="P165" s="4">
        <v>0</v>
      </c>
    </row>
    <row r="166" spans="1:16" x14ac:dyDescent="0.3">
      <c r="B166" s="11">
        <v>4</v>
      </c>
      <c r="C166" s="4">
        <v>0</v>
      </c>
      <c r="D166" s="4">
        <v>1</v>
      </c>
      <c r="E166" s="4">
        <v>0</v>
      </c>
      <c r="F166" s="4">
        <v>1</v>
      </c>
      <c r="G166" s="4">
        <v>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0</v>
      </c>
      <c r="N166" s="4">
        <v>1</v>
      </c>
      <c r="O166" s="4">
        <v>0</v>
      </c>
      <c r="P166" s="4">
        <v>0</v>
      </c>
    </row>
    <row r="167" spans="1:16" x14ac:dyDescent="0.3">
      <c r="B167" s="11">
        <v>4</v>
      </c>
      <c r="C167" s="4">
        <v>0</v>
      </c>
      <c r="D167" s="4">
        <v>0</v>
      </c>
      <c r="E167" s="4">
        <v>0</v>
      </c>
      <c r="F167" s="4">
        <v>0</v>
      </c>
      <c r="G167" s="4">
        <v>1</v>
      </c>
      <c r="H167" s="4">
        <v>0</v>
      </c>
      <c r="I167" s="4">
        <v>0</v>
      </c>
      <c r="J167" s="4">
        <v>1</v>
      </c>
      <c r="K167" s="4">
        <v>1</v>
      </c>
      <c r="L167" s="4">
        <v>0</v>
      </c>
      <c r="M167" s="4">
        <v>0</v>
      </c>
      <c r="N167" s="4">
        <v>1</v>
      </c>
      <c r="O167" s="4">
        <v>0</v>
      </c>
      <c r="P167" s="4">
        <v>0</v>
      </c>
    </row>
    <row r="168" spans="1:16" x14ac:dyDescent="0.3">
      <c r="B168" s="11">
        <v>3</v>
      </c>
      <c r="C168" s="4">
        <v>1</v>
      </c>
      <c r="D168" s="4">
        <v>0</v>
      </c>
      <c r="E168" s="4">
        <v>1</v>
      </c>
      <c r="F168" s="4">
        <v>0</v>
      </c>
      <c r="G168" s="4">
        <v>0</v>
      </c>
      <c r="H168" s="4">
        <v>1</v>
      </c>
      <c r="I168" s="4">
        <v>0</v>
      </c>
      <c r="J168" s="4">
        <v>0</v>
      </c>
      <c r="K168" s="4">
        <v>0</v>
      </c>
      <c r="L168" s="4">
        <v>1</v>
      </c>
      <c r="M168" s="4">
        <v>0</v>
      </c>
      <c r="N168" s="4">
        <v>0</v>
      </c>
      <c r="O168" s="4">
        <v>0</v>
      </c>
      <c r="P168" s="4">
        <v>0</v>
      </c>
    </row>
    <row r="169" spans="1:16" x14ac:dyDescent="0.3">
      <c r="B169" s="11">
        <v>3</v>
      </c>
      <c r="C169" s="4">
        <v>0</v>
      </c>
      <c r="D169" s="4">
        <v>1</v>
      </c>
      <c r="E169" s="4">
        <v>0</v>
      </c>
      <c r="F169" s="4">
        <v>1</v>
      </c>
      <c r="G169" s="4">
        <v>0</v>
      </c>
      <c r="H169" s="4">
        <v>0</v>
      </c>
      <c r="I169" s="4">
        <v>1</v>
      </c>
      <c r="J169" s="4">
        <v>0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  <c r="P169" s="4">
        <v>0</v>
      </c>
    </row>
    <row r="170" spans="1:16" x14ac:dyDescent="0.3">
      <c r="B170" s="11">
        <v>2</v>
      </c>
      <c r="C170" s="4">
        <v>0</v>
      </c>
      <c r="D170" s="4">
        <v>0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1</v>
      </c>
      <c r="M170" s="4">
        <v>1</v>
      </c>
      <c r="N170" s="4">
        <v>0</v>
      </c>
      <c r="O170" s="4">
        <v>1</v>
      </c>
      <c r="P170" s="4">
        <v>0</v>
      </c>
    </row>
    <row r="171" spans="1:16" x14ac:dyDescent="0.3">
      <c r="B171" s="11">
        <v>3</v>
      </c>
      <c r="C171" s="4">
        <v>1</v>
      </c>
      <c r="D171" s="4">
        <v>0</v>
      </c>
      <c r="E171" s="4">
        <v>0</v>
      </c>
      <c r="F171" s="4">
        <v>1</v>
      </c>
      <c r="G171" s="4">
        <v>1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1</v>
      </c>
      <c r="O171" s="4">
        <v>1</v>
      </c>
      <c r="P171" s="4">
        <v>0</v>
      </c>
    </row>
    <row r="172" spans="1:16" x14ac:dyDescent="0.3">
      <c r="B172" s="11">
        <v>3</v>
      </c>
      <c r="C172" s="4">
        <v>0</v>
      </c>
      <c r="D172" s="4">
        <v>1</v>
      </c>
      <c r="E172" s="4">
        <v>0</v>
      </c>
      <c r="F172" s="4">
        <v>0</v>
      </c>
      <c r="G172" s="4">
        <v>0</v>
      </c>
      <c r="H172" s="4">
        <v>1</v>
      </c>
      <c r="I172" s="4">
        <v>1</v>
      </c>
      <c r="J172" s="4">
        <v>0</v>
      </c>
      <c r="K172" s="4">
        <v>1</v>
      </c>
      <c r="L172" s="4">
        <v>0</v>
      </c>
      <c r="M172" s="4">
        <v>0</v>
      </c>
      <c r="N172" s="4">
        <v>0</v>
      </c>
      <c r="O172" s="4">
        <v>1</v>
      </c>
      <c r="P172" s="4">
        <v>0</v>
      </c>
    </row>
    <row r="173" spans="1:16" x14ac:dyDescent="0.3">
      <c r="B173" s="11">
        <v>4</v>
      </c>
      <c r="C173" s="4">
        <v>0</v>
      </c>
      <c r="D173" s="4">
        <v>0</v>
      </c>
      <c r="E173" s="4">
        <v>0</v>
      </c>
      <c r="F173" s="4">
        <v>1</v>
      </c>
      <c r="G173" s="4">
        <v>0</v>
      </c>
      <c r="H173" s="4">
        <v>1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1</v>
      </c>
      <c r="P173" s="4">
        <v>0</v>
      </c>
    </row>
    <row r="174" spans="1:16" x14ac:dyDescent="0.3">
      <c r="B174" s="11">
        <v>2</v>
      </c>
      <c r="C174" s="4">
        <v>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1</v>
      </c>
      <c r="J174" s="4">
        <v>0</v>
      </c>
      <c r="K174" s="4">
        <v>0</v>
      </c>
      <c r="L174" s="4">
        <v>1</v>
      </c>
      <c r="M174" s="4">
        <v>0</v>
      </c>
      <c r="N174" s="4">
        <v>1</v>
      </c>
      <c r="O174" s="4">
        <v>1</v>
      </c>
      <c r="P174" s="4">
        <v>0</v>
      </c>
    </row>
    <row r="175" spans="1:16" x14ac:dyDescent="0.3">
      <c r="B175" s="11">
        <v>4</v>
      </c>
      <c r="C175" s="4">
        <v>0</v>
      </c>
      <c r="D175" s="4">
        <v>1</v>
      </c>
      <c r="E175" s="4">
        <v>1</v>
      </c>
      <c r="F175" s="4">
        <v>0</v>
      </c>
      <c r="G175" s="4">
        <v>1</v>
      </c>
      <c r="H175" s="4">
        <v>0</v>
      </c>
      <c r="I175" s="4">
        <v>0</v>
      </c>
      <c r="J175" s="4">
        <v>1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>
        <v>0</v>
      </c>
    </row>
    <row r="176" spans="1:16" x14ac:dyDescent="0.3">
      <c r="B176" s="11">
        <v>4</v>
      </c>
      <c r="C176" s="4">
        <v>0</v>
      </c>
      <c r="D176" s="4">
        <v>0</v>
      </c>
      <c r="E176" s="4">
        <v>1</v>
      </c>
      <c r="F176" s="4">
        <v>0</v>
      </c>
      <c r="G176" s="4">
        <v>0</v>
      </c>
      <c r="H176" s="4">
        <v>1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>
        <v>1</v>
      </c>
    </row>
    <row r="177" spans="1:16" x14ac:dyDescent="0.3">
      <c r="B177" s="11">
        <v>3</v>
      </c>
      <c r="C177" s="4">
        <v>1</v>
      </c>
      <c r="D177" s="4">
        <v>0</v>
      </c>
      <c r="E177" s="4">
        <v>0</v>
      </c>
      <c r="F177" s="4">
        <v>1</v>
      </c>
      <c r="G177" s="4">
        <v>0</v>
      </c>
      <c r="H177" s="4">
        <v>0</v>
      </c>
      <c r="I177" s="4">
        <v>0</v>
      </c>
      <c r="J177" s="4">
        <v>1</v>
      </c>
      <c r="K177" s="4">
        <v>1</v>
      </c>
      <c r="L177" s="4">
        <v>0</v>
      </c>
      <c r="M177" s="4">
        <v>0</v>
      </c>
      <c r="N177" s="4">
        <v>0</v>
      </c>
      <c r="O177" s="4">
        <v>0</v>
      </c>
      <c r="P177" s="4">
        <v>1</v>
      </c>
    </row>
    <row r="178" spans="1:16" x14ac:dyDescent="0.3">
      <c r="B178" s="11">
        <v>5</v>
      </c>
      <c r="C178" s="4">
        <v>0</v>
      </c>
      <c r="D178" s="4">
        <v>1</v>
      </c>
      <c r="E178" s="4">
        <v>0</v>
      </c>
      <c r="F178" s="4">
        <v>0</v>
      </c>
      <c r="G178" s="4">
        <v>1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1</v>
      </c>
      <c r="N178" s="4">
        <v>0</v>
      </c>
      <c r="O178" s="4">
        <v>0</v>
      </c>
      <c r="P178" s="4">
        <v>1</v>
      </c>
    </row>
    <row r="179" spans="1:16" x14ac:dyDescent="0.3">
      <c r="B179" s="11">
        <v>5</v>
      </c>
      <c r="C179" s="4">
        <v>0</v>
      </c>
      <c r="D179" s="4">
        <v>0</v>
      </c>
      <c r="E179" s="4">
        <v>0</v>
      </c>
      <c r="F179" s="4">
        <v>1</v>
      </c>
      <c r="G179" s="4">
        <v>1</v>
      </c>
      <c r="H179" s="4">
        <v>0</v>
      </c>
      <c r="I179" s="4">
        <v>1</v>
      </c>
      <c r="J179" s="4">
        <v>0</v>
      </c>
      <c r="K179" s="4">
        <v>0</v>
      </c>
      <c r="L179" s="4">
        <v>1</v>
      </c>
      <c r="M179" s="4">
        <v>0</v>
      </c>
      <c r="N179" s="4">
        <v>0</v>
      </c>
      <c r="O179" s="4">
        <v>0</v>
      </c>
      <c r="P179" s="4">
        <v>1</v>
      </c>
    </row>
    <row r="180" spans="1:16" x14ac:dyDescent="0.3">
      <c r="B180" s="11">
        <v>4</v>
      </c>
      <c r="C180" s="4">
        <v>1</v>
      </c>
      <c r="D180" s="4">
        <v>0</v>
      </c>
      <c r="E180" s="4">
        <v>0</v>
      </c>
      <c r="F180" s="4">
        <v>0</v>
      </c>
      <c r="G180" s="4">
        <v>0</v>
      </c>
      <c r="H180" s="4">
        <v>1</v>
      </c>
      <c r="I180" s="4">
        <v>0</v>
      </c>
      <c r="J180" s="4">
        <v>1</v>
      </c>
      <c r="K180" s="4">
        <v>0</v>
      </c>
      <c r="L180" s="4">
        <v>0</v>
      </c>
      <c r="M180" s="4">
        <v>1</v>
      </c>
      <c r="N180" s="4">
        <v>0</v>
      </c>
      <c r="O180" s="4">
        <v>0</v>
      </c>
      <c r="P180" s="4">
        <v>1</v>
      </c>
    </row>
    <row r="181" spans="1:16" x14ac:dyDescent="0.3">
      <c r="B181" s="11">
        <v>3</v>
      </c>
      <c r="C181" s="4">
        <v>0</v>
      </c>
      <c r="D181" s="4">
        <v>1</v>
      </c>
      <c r="E181" s="4">
        <v>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1</v>
      </c>
      <c r="L181" s="4">
        <v>0</v>
      </c>
      <c r="M181" s="4">
        <v>0</v>
      </c>
      <c r="N181" s="4">
        <v>1</v>
      </c>
      <c r="O181" s="4">
        <v>0</v>
      </c>
      <c r="P181" s="4">
        <v>1</v>
      </c>
    </row>
    <row r="182" spans="1:16" x14ac:dyDescent="0.3">
      <c r="A182">
        <v>11</v>
      </c>
      <c r="B182" s="11">
        <v>5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</row>
    <row r="183" spans="1:16" x14ac:dyDescent="0.3">
      <c r="B183" s="11">
        <v>4</v>
      </c>
      <c r="C183" s="4">
        <v>1</v>
      </c>
      <c r="D183" s="4">
        <v>0</v>
      </c>
      <c r="E183" s="4">
        <v>1</v>
      </c>
      <c r="F183" s="4">
        <v>0</v>
      </c>
      <c r="G183" s="4">
        <v>1</v>
      </c>
      <c r="H183" s="4">
        <v>0</v>
      </c>
      <c r="I183" s="4">
        <v>1</v>
      </c>
      <c r="J183" s="4">
        <v>0</v>
      </c>
      <c r="K183" s="4">
        <v>1</v>
      </c>
      <c r="L183" s="4">
        <v>0</v>
      </c>
      <c r="M183" s="4">
        <v>1</v>
      </c>
      <c r="N183" s="4">
        <v>0</v>
      </c>
      <c r="O183" s="4">
        <v>0</v>
      </c>
      <c r="P183" s="4">
        <v>0</v>
      </c>
    </row>
    <row r="184" spans="1:16" x14ac:dyDescent="0.3">
      <c r="B184" s="11">
        <v>5</v>
      </c>
      <c r="C184" s="4">
        <v>0</v>
      </c>
      <c r="D184" s="4">
        <v>1</v>
      </c>
      <c r="E184" s="4">
        <v>0</v>
      </c>
      <c r="F184" s="4">
        <v>1</v>
      </c>
      <c r="G184" s="4">
        <v>0</v>
      </c>
      <c r="H184" s="4">
        <v>1</v>
      </c>
      <c r="I184" s="4">
        <v>0</v>
      </c>
      <c r="J184" s="4">
        <v>1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  <c r="P184" s="4">
        <v>0</v>
      </c>
    </row>
    <row r="185" spans="1:16" x14ac:dyDescent="0.3">
      <c r="B185" s="11">
        <v>4</v>
      </c>
      <c r="C185" s="4">
        <v>0</v>
      </c>
      <c r="D185" s="4">
        <v>0</v>
      </c>
      <c r="E185" s="4">
        <v>0</v>
      </c>
      <c r="F185" s="4">
        <v>0</v>
      </c>
      <c r="G185" s="4">
        <v>1</v>
      </c>
      <c r="H185" s="4">
        <v>0</v>
      </c>
      <c r="I185" s="4">
        <v>0</v>
      </c>
      <c r="J185" s="4">
        <v>1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  <c r="P185" s="4">
        <v>0</v>
      </c>
    </row>
    <row r="186" spans="1:16" x14ac:dyDescent="0.3">
      <c r="B186" s="11">
        <v>4</v>
      </c>
      <c r="C186" s="4">
        <v>1</v>
      </c>
      <c r="D186" s="4">
        <v>0</v>
      </c>
      <c r="E186" s="4">
        <v>1</v>
      </c>
      <c r="F186" s="4">
        <v>0</v>
      </c>
      <c r="G186" s="4">
        <v>0</v>
      </c>
      <c r="H186" s="4">
        <v>1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0</v>
      </c>
      <c r="O186" s="4">
        <v>0</v>
      </c>
      <c r="P186" s="4">
        <v>0</v>
      </c>
    </row>
    <row r="187" spans="1:16" x14ac:dyDescent="0.3">
      <c r="B187" s="11">
        <v>4</v>
      </c>
      <c r="C187" s="4">
        <v>0</v>
      </c>
      <c r="D187" s="4">
        <v>1</v>
      </c>
      <c r="E187" s="4">
        <v>0</v>
      </c>
      <c r="F187" s="4">
        <v>1</v>
      </c>
      <c r="G187" s="4">
        <v>0</v>
      </c>
      <c r="H187" s="4">
        <v>0</v>
      </c>
      <c r="I187" s="4">
        <v>1</v>
      </c>
      <c r="J187" s="4">
        <v>0</v>
      </c>
      <c r="K187" s="4">
        <v>0</v>
      </c>
      <c r="L187" s="4">
        <v>0</v>
      </c>
      <c r="M187" s="4">
        <v>1</v>
      </c>
      <c r="N187" s="4">
        <v>0</v>
      </c>
      <c r="O187" s="4">
        <v>0</v>
      </c>
      <c r="P187" s="4">
        <v>0</v>
      </c>
    </row>
    <row r="188" spans="1:16" x14ac:dyDescent="0.3">
      <c r="B188" s="11">
        <v>5</v>
      </c>
      <c r="C188" s="4">
        <v>0</v>
      </c>
      <c r="D188" s="4">
        <v>0</v>
      </c>
      <c r="E188" s="4">
        <v>1</v>
      </c>
      <c r="F188" s="4">
        <v>0</v>
      </c>
      <c r="G188" s="4">
        <v>0</v>
      </c>
      <c r="H188" s="4">
        <v>0</v>
      </c>
      <c r="I188" s="4">
        <v>0</v>
      </c>
      <c r="J188" s="4">
        <v>1</v>
      </c>
      <c r="K188" s="4">
        <v>0</v>
      </c>
      <c r="L188" s="4">
        <v>1</v>
      </c>
      <c r="M188" s="4">
        <v>1</v>
      </c>
      <c r="N188" s="4">
        <v>0</v>
      </c>
      <c r="O188" s="4">
        <v>1</v>
      </c>
      <c r="P188" s="4">
        <v>0</v>
      </c>
    </row>
    <row r="189" spans="1:16" x14ac:dyDescent="0.3">
      <c r="B189" s="11">
        <v>4</v>
      </c>
      <c r="C189" s="4">
        <v>1</v>
      </c>
      <c r="D189" s="4">
        <v>0</v>
      </c>
      <c r="E189" s="4">
        <v>0</v>
      </c>
      <c r="F189" s="4">
        <v>1</v>
      </c>
      <c r="G189" s="4">
        <v>1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  <c r="O189" s="4">
        <v>1</v>
      </c>
      <c r="P189" s="4">
        <v>0</v>
      </c>
    </row>
    <row r="190" spans="1:16" x14ac:dyDescent="0.3">
      <c r="B190" s="11">
        <v>5</v>
      </c>
      <c r="C190" s="4">
        <v>0</v>
      </c>
      <c r="D190" s="4">
        <v>1</v>
      </c>
      <c r="E190" s="4">
        <v>0</v>
      </c>
      <c r="F190" s="4">
        <v>0</v>
      </c>
      <c r="G190" s="4">
        <v>0</v>
      </c>
      <c r="H190" s="4">
        <v>1</v>
      </c>
      <c r="I190" s="4">
        <v>1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  <c r="P190" s="4">
        <v>0</v>
      </c>
    </row>
    <row r="191" spans="1:16" x14ac:dyDescent="0.3">
      <c r="B191" s="11">
        <v>4</v>
      </c>
      <c r="C191" s="4">
        <v>0</v>
      </c>
      <c r="D191" s="4">
        <v>0</v>
      </c>
      <c r="E191" s="4">
        <v>0</v>
      </c>
      <c r="F191" s="4">
        <v>1</v>
      </c>
      <c r="G191" s="4">
        <v>0</v>
      </c>
      <c r="H191" s="4">
        <v>1</v>
      </c>
      <c r="I191" s="4">
        <v>0</v>
      </c>
      <c r="J191" s="4">
        <v>0</v>
      </c>
      <c r="K191" s="4">
        <v>1</v>
      </c>
      <c r="L191" s="4">
        <v>0</v>
      </c>
      <c r="M191" s="4">
        <v>1</v>
      </c>
      <c r="N191" s="4">
        <v>0</v>
      </c>
      <c r="O191" s="4">
        <v>1</v>
      </c>
      <c r="P191" s="4">
        <v>0</v>
      </c>
    </row>
    <row r="192" spans="1:16" x14ac:dyDescent="0.3">
      <c r="B192" s="11">
        <v>5</v>
      </c>
      <c r="C192" s="4">
        <v>1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1</v>
      </c>
      <c r="J192" s="4">
        <v>0</v>
      </c>
      <c r="K192" s="4">
        <v>0</v>
      </c>
      <c r="L192" s="4">
        <v>1</v>
      </c>
      <c r="M192" s="4">
        <v>0</v>
      </c>
      <c r="N192" s="4">
        <v>1</v>
      </c>
      <c r="O192" s="4">
        <v>1</v>
      </c>
      <c r="P192" s="4">
        <v>0</v>
      </c>
    </row>
    <row r="193" spans="1:16" x14ac:dyDescent="0.3">
      <c r="B193" s="11">
        <v>4</v>
      </c>
      <c r="C193" s="4">
        <v>0</v>
      </c>
      <c r="D193" s="4">
        <v>1</v>
      </c>
      <c r="E193" s="4">
        <v>1</v>
      </c>
      <c r="F193" s="4">
        <v>0</v>
      </c>
      <c r="G193" s="4">
        <v>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0</v>
      </c>
      <c r="N193" s="4">
        <v>0</v>
      </c>
      <c r="O193" s="4">
        <v>1</v>
      </c>
      <c r="P193" s="4">
        <v>0</v>
      </c>
    </row>
    <row r="194" spans="1:16" x14ac:dyDescent="0.3">
      <c r="B194" s="11">
        <v>5</v>
      </c>
      <c r="C194" s="4">
        <v>0</v>
      </c>
      <c r="D194" s="4">
        <v>0</v>
      </c>
      <c r="E194" s="4">
        <v>1</v>
      </c>
      <c r="F194" s="4">
        <v>0</v>
      </c>
      <c r="G194" s="4">
        <v>0</v>
      </c>
      <c r="H194" s="4">
        <v>1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  <c r="P194" s="4">
        <v>1</v>
      </c>
    </row>
    <row r="195" spans="1:16" x14ac:dyDescent="0.3">
      <c r="B195" s="11">
        <v>5</v>
      </c>
      <c r="C195" s="4">
        <v>1</v>
      </c>
      <c r="D195" s="4">
        <v>0</v>
      </c>
      <c r="E195" s="4">
        <v>0</v>
      </c>
      <c r="F195" s="4">
        <v>1</v>
      </c>
      <c r="G195" s="4">
        <v>0</v>
      </c>
      <c r="H195" s="4">
        <v>0</v>
      </c>
      <c r="I195" s="4">
        <v>0</v>
      </c>
      <c r="J195" s="4">
        <v>1</v>
      </c>
      <c r="K195" s="4">
        <v>1</v>
      </c>
      <c r="L195" s="4">
        <v>0</v>
      </c>
      <c r="M195" s="4">
        <v>0</v>
      </c>
      <c r="N195" s="4">
        <v>0</v>
      </c>
      <c r="O195" s="4">
        <v>0</v>
      </c>
      <c r="P195" s="4">
        <v>1</v>
      </c>
    </row>
    <row r="196" spans="1:16" x14ac:dyDescent="0.3">
      <c r="B196" s="11">
        <v>3</v>
      </c>
      <c r="C196" s="4">
        <v>0</v>
      </c>
      <c r="D196" s="4">
        <v>1</v>
      </c>
      <c r="E196" s="4">
        <v>0</v>
      </c>
      <c r="F196" s="4">
        <v>0</v>
      </c>
      <c r="G196" s="4">
        <v>1</v>
      </c>
      <c r="H196" s="4">
        <v>0</v>
      </c>
      <c r="I196" s="4">
        <v>0</v>
      </c>
      <c r="J196" s="4">
        <v>0</v>
      </c>
      <c r="K196" s="4">
        <v>0</v>
      </c>
      <c r="L196" s="4">
        <v>1</v>
      </c>
      <c r="M196" s="4">
        <v>1</v>
      </c>
      <c r="N196" s="4">
        <v>0</v>
      </c>
      <c r="O196" s="4">
        <v>0</v>
      </c>
      <c r="P196" s="4">
        <v>1</v>
      </c>
    </row>
    <row r="197" spans="1:16" x14ac:dyDescent="0.3">
      <c r="B197" s="11">
        <v>4</v>
      </c>
      <c r="C197" s="4">
        <v>0</v>
      </c>
      <c r="D197" s="4">
        <v>0</v>
      </c>
      <c r="E197" s="4">
        <v>0</v>
      </c>
      <c r="F197" s="4">
        <v>1</v>
      </c>
      <c r="G197" s="4">
        <v>1</v>
      </c>
      <c r="H197" s="4">
        <v>0</v>
      </c>
      <c r="I197" s="4">
        <v>1</v>
      </c>
      <c r="J197" s="4">
        <v>0</v>
      </c>
      <c r="K197" s="4">
        <v>0</v>
      </c>
      <c r="L197" s="4">
        <v>1</v>
      </c>
      <c r="M197" s="4">
        <v>0</v>
      </c>
      <c r="N197" s="4">
        <v>0</v>
      </c>
      <c r="O197" s="4">
        <v>0</v>
      </c>
      <c r="P197" s="4">
        <v>1</v>
      </c>
    </row>
    <row r="198" spans="1:16" x14ac:dyDescent="0.3">
      <c r="B198" s="11">
        <v>5</v>
      </c>
      <c r="C198" s="4">
        <v>1</v>
      </c>
      <c r="D198" s="4">
        <v>0</v>
      </c>
      <c r="E198" s="4">
        <v>0</v>
      </c>
      <c r="F198" s="4">
        <v>0</v>
      </c>
      <c r="G198" s="4">
        <v>0</v>
      </c>
      <c r="H198" s="4">
        <v>1</v>
      </c>
      <c r="I198" s="4">
        <v>0</v>
      </c>
      <c r="J198" s="4">
        <v>1</v>
      </c>
      <c r="K198" s="4">
        <v>0</v>
      </c>
      <c r="L198" s="4">
        <v>0</v>
      </c>
      <c r="M198" s="4">
        <v>1</v>
      </c>
      <c r="N198" s="4">
        <v>0</v>
      </c>
      <c r="O198" s="4">
        <v>0</v>
      </c>
      <c r="P198" s="4">
        <v>1</v>
      </c>
    </row>
    <row r="199" spans="1:16" x14ac:dyDescent="0.3">
      <c r="B199" s="11">
        <v>4</v>
      </c>
      <c r="C199" s="4">
        <v>0</v>
      </c>
      <c r="D199" s="4">
        <v>1</v>
      </c>
      <c r="E199" s="4">
        <v>1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0</v>
      </c>
      <c r="N199" s="4">
        <v>1</v>
      </c>
      <c r="O199" s="4">
        <v>0</v>
      </c>
      <c r="P199" s="4">
        <v>1</v>
      </c>
    </row>
    <row r="200" spans="1:16" ht="15" x14ac:dyDescent="0.3">
      <c r="A200">
        <v>12</v>
      </c>
      <c r="B200" s="7">
        <v>5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</row>
    <row r="201" spans="1:16" x14ac:dyDescent="0.3">
      <c r="B201" s="8">
        <v>4</v>
      </c>
      <c r="C201" s="4">
        <v>1</v>
      </c>
      <c r="D201" s="4">
        <v>0</v>
      </c>
      <c r="E201" s="4">
        <v>1</v>
      </c>
      <c r="F201" s="4">
        <v>0</v>
      </c>
      <c r="G201" s="4">
        <v>1</v>
      </c>
      <c r="H201" s="4">
        <v>0</v>
      </c>
      <c r="I201" s="4">
        <v>1</v>
      </c>
      <c r="J201" s="4">
        <v>0</v>
      </c>
      <c r="K201" s="4">
        <v>1</v>
      </c>
      <c r="L201" s="4">
        <v>0</v>
      </c>
      <c r="M201" s="4">
        <v>1</v>
      </c>
      <c r="N201" s="4">
        <v>0</v>
      </c>
      <c r="O201" s="4">
        <v>0</v>
      </c>
      <c r="P201" s="4">
        <v>0</v>
      </c>
    </row>
    <row r="202" spans="1:16" x14ac:dyDescent="0.3">
      <c r="B202" s="8">
        <v>5</v>
      </c>
      <c r="C202" s="4">
        <v>0</v>
      </c>
      <c r="D202" s="4">
        <v>1</v>
      </c>
      <c r="E202" s="4">
        <v>0</v>
      </c>
      <c r="F202" s="4">
        <v>1</v>
      </c>
      <c r="G202" s="4">
        <v>0</v>
      </c>
      <c r="H202" s="4">
        <v>1</v>
      </c>
      <c r="I202" s="4">
        <v>0</v>
      </c>
      <c r="J202" s="4">
        <v>1</v>
      </c>
      <c r="K202" s="4">
        <v>0</v>
      </c>
      <c r="L202" s="4">
        <v>1</v>
      </c>
      <c r="M202" s="4">
        <v>0</v>
      </c>
      <c r="N202" s="4">
        <v>1</v>
      </c>
      <c r="O202" s="4">
        <v>0</v>
      </c>
      <c r="P202" s="4">
        <v>0</v>
      </c>
    </row>
    <row r="203" spans="1:16" x14ac:dyDescent="0.3">
      <c r="B203" s="8">
        <v>2</v>
      </c>
      <c r="C203" s="4">
        <v>0</v>
      </c>
      <c r="D203" s="4">
        <v>0</v>
      </c>
      <c r="E203" s="4">
        <v>0</v>
      </c>
      <c r="F203" s="4">
        <v>0</v>
      </c>
      <c r="G203" s="4">
        <v>1</v>
      </c>
      <c r="H203" s="4">
        <v>0</v>
      </c>
      <c r="I203" s="4">
        <v>0</v>
      </c>
      <c r="J203" s="4">
        <v>1</v>
      </c>
      <c r="K203" s="4">
        <v>1</v>
      </c>
      <c r="L203" s="4">
        <v>0</v>
      </c>
      <c r="M203" s="4">
        <v>0</v>
      </c>
      <c r="N203" s="4">
        <v>1</v>
      </c>
      <c r="O203" s="4">
        <v>0</v>
      </c>
      <c r="P203" s="4">
        <v>0</v>
      </c>
    </row>
    <row r="204" spans="1:16" x14ac:dyDescent="0.3">
      <c r="B204" s="8">
        <v>3</v>
      </c>
      <c r="C204" s="4">
        <v>1</v>
      </c>
      <c r="D204" s="4">
        <v>0</v>
      </c>
      <c r="E204" s="4">
        <v>1</v>
      </c>
      <c r="F204" s="4">
        <v>0</v>
      </c>
      <c r="G204" s="4">
        <v>0</v>
      </c>
      <c r="H204" s="4">
        <v>1</v>
      </c>
      <c r="I204" s="4">
        <v>0</v>
      </c>
      <c r="J204" s="4">
        <v>0</v>
      </c>
      <c r="K204" s="4">
        <v>0</v>
      </c>
      <c r="L204" s="4">
        <v>1</v>
      </c>
      <c r="M204" s="4">
        <v>0</v>
      </c>
      <c r="N204" s="4">
        <v>0</v>
      </c>
      <c r="O204" s="4">
        <v>0</v>
      </c>
      <c r="P204" s="4">
        <v>0</v>
      </c>
    </row>
    <row r="205" spans="1:16" x14ac:dyDescent="0.3">
      <c r="B205" s="8">
        <v>2</v>
      </c>
      <c r="C205" s="4">
        <v>0</v>
      </c>
      <c r="D205" s="4">
        <v>1</v>
      </c>
      <c r="E205" s="4">
        <v>0</v>
      </c>
      <c r="F205" s="4">
        <v>1</v>
      </c>
      <c r="G205" s="4">
        <v>0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1</v>
      </c>
      <c r="N205" s="4">
        <v>0</v>
      </c>
      <c r="O205" s="4">
        <v>0</v>
      </c>
      <c r="P205" s="4">
        <v>0</v>
      </c>
    </row>
    <row r="206" spans="1:16" x14ac:dyDescent="0.3">
      <c r="B206" s="8">
        <v>5</v>
      </c>
      <c r="C206" s="4">
        <v>0</v>
      </c>
      <c r="D206" s="4">
        <v>0</v>
      </c>
      <c r="E206" s="4">
        <v>1</v>
      </c>
      <c r="F206" s="4">
        <v>0</v>
      </c>
      <c r="G206" s="4">
        <v>0</v>
      </c>
      <c r="H206" s="4">
        <v>0</v>
      </c>
      <c r="I206" s="4">
        <v>0</v>
      </c>
      <c r="J206" s="4">
        <v>1</v>
      </c>
      <c r="K206" s="4">
        <v>0</v>
      </c>
      <c r="L206" s="4">
        <v>1</v>
      </c>
      <c r="M206" s="4">
        <v>1</v>
      </c>
      <c r="N206" s="4">
        <v>0</v>
      </c>
      <c r="O206" s="4">
        <v>1</v>
      </c>
      <c r="P206" s="4">
        <v>0</v>
      </c>
    </row>
    <row r="207" spans="1:16" x14ac:dyDescent="0.3">
      <c r="B207" s="8">
        <v>1</v>
      </c>
      <c r="C207" s="4">
        <v>1</v>
      </c>
      <c r="D207" s="4">
        <v>0</v>
      </c>
      <c r="E207" s="4">
        <v>0</v>
      </c>
      <c r="F207" s="4">
        <v>1</v>
      </c>
      <c r="G207" s="4">
        <v>1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1</v>
      </c>
      <c r="O207" s="4">
        <v>1</v>
      </c>
      <c r="P207" s="4">
        <v>0</v>
      </c>
    </row>
    <row r="208" spans="1:16" x14ac:dyDescent="0.3">
      <c r="B208" s="8">
        <v>4</v>
      </c>
      <c r="C208" s="4">
        <v>0</v>
      </c>
      <c r="D208" s="4">
        <v>1</v>
      </c>
      <c r="E208" s="4">
        <v>0</v>
      </c>
      <c r="F208" s="4">
        <v>0</v>
      </c>
      <c r="G208" s="4">
        <v>0</v>
      </c>
      <c r="H208" s="4">
        <v>1</v>
      </c>
      <c r="I208" s="4">
        <v>1</v>
      </c>
      <c r="J208" s="4">
        <v>0</v>
      </c>
      <c r="K208" s="4">
        <v>1</v>
      </c>
      <c r="L208" s="4">
        <v>0</v>
      </c>
      <c r="M208" s="4">
        <v>0</v>
      </c>
      <c r="N208" s="4">
        <v>0</v>
      </c>
      <c r="O208" s="4">
        <v>1</v>
      </c>
      <c r="P208" s="4">
        <v>0</v>
      </c>
    </row>
    <row r="209" spans="1:18" x14ac:dyDescent="0.3">
      <c r="B209" s="8">
        <v>2</v>
      </c>
      <c r="C209" s="4">
        <v>0</v>
      </c>
      <c r="D209" s="4">
        <v>0</v>
      </c>
      <c r="E209" s="4">
        <v>0</v>
      </c>
      <c r="F209" s="4">
        <v>1</v>
      </c>
      <c r="G209" s="4">
        <v>0</v>
      </c>
      <c r="H209" s="4">
        <v>1</v>
      </c>
      <c r="I209" s="4">
        <v>0</v>
      </c>
      <c r="J209" s="4">
        <v>0</v>
      </c>
      <c r="K209" s="4">
        <v>1</v>
      </c>
      <c r="L209" s="4">
        <v>0</v>
      </c>
      <c r="M209" s="4">
        <v>1</v>
      </c>
      <c r="N209" s="4">
        <v>0</v>
      </c>
      <c r="O209" s="4">
        <v>1</v>
      </c>
      <c r="P209" s="4">
        <v>0</v>
      </c>
    </row>
    <row r="210" spans="1:18" x14ac:dyDescent="0.3">
      <c r="B210" s="8">
        <v>5</v>
      </c>
      <c r="C210" s="4">
        <v>1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1</v>
      </c>
      <c r="J210" s="4">
        <v>0</v>
      </c>
      <c r="K210" s="4">
        <v>0</v>
      </c>
      <c r="L210" s="4">
        <v>1</v>
      </c>
      <c r="M210" s="4">
        <v>0</v>
      </c>
      <c r="N210" s="4">
        <v>1</v>
      </c>
      <c r="O210" s="4">
        <v>1</v>
      </c>
      <c r="P210" s="4">
        <v>0</v>
      </c>
    </row>
    <row r="211" spans="1:18" x14ac:dyDescent="0.3">
      <c r="B211" s="8">
        <v>3</v>
      </c>
      <c r="C211" s="4">
        <v>0</v>
      </c>
      <c r="D211" s="4">
        <v>1</v>
      </c>
      <c r="E211" s="4">
        <v>1</v>
      </c>
      <c r="F211" s="4">
        <v>0</v>
      </c>
      <c r="G211" s="4">
        <v>1</v>
      </c>
      <c r="H211" s="4">
        <v>0</v>
      </c>
      <c r="I211" s="4">
        <v>0</v>
      </c>
      <c r="J211" s="4">
        <v>1</v>
      </c>
      <c r="K211" s="4">
        <v>0</v>
      </c>
      <c r="L211" s="4">
        <v>0</v>
      </c>
      <c r="M211" s="4">
        <v>0</v>
      </c>
      <c r="N211" s="4">
        <v>0</v>
      </c>
      <c r="O211" s="4">
        <v>1</v>
      </c>
      <c r="P211" s="4">
        <v>0</v>
      </c>
    </row>
    <row r="212" spans="1:18" x14ac:dyDescent="0.3">
      <c r="B212" s="8">
        <v>2</v>
      </c>
      <c r="C212" s="4">
        <v>0</v>
      </c>
      <c r="D212" s="4">
        <v>0</v>
      </c>
      <c r="E212" s="4">
        <v>1</v>
      </c>
      <c r="F212" s="4">
        <v>0</v>
      </c>
      <c r="G212" s="4">
        <v>0</v>
      </c>
      <c r="H212" s="4">
        <v>1</v>
      </c>
      <c r="I212" s="4">
        <v>1</v>
      </c>
      <c r="J212" s="4">
        <v>0</v>
      </c>
      <c r="K212" s="4">
        <v>0</v>
      </c>
      <c r="L212" s="4">
        <v>0</v>
      </c>
      <c r="M212" s="4">
        <v>0</v>
      </c>
      <c r="N212" s="4">
        <v>1</v>
      </c>
      <c r="O212" s="4">
        <v>0</v>
      </c>
      <c r="P212" s="4">
        <v>1</v>
      </c>
    </row>
    <row r="213" spans="1:18" x14ac:dyDescent="0.3">
      <c r="B213" s="8">
        <v>5</v>
      </c>
      <c r="C213" s="4">
        <v>1</v>
      </c>
      <c r="D213" s="4">
        <v>0</v>
      </c>
      <c r="E213" s="4">
        <v>0</v>
      </c>
      <c r="F213" s="4">
        <v>1</v>
      </c>
      <c r="G213" s="4">
        <v>0</v>
      </c>
      <c r="H213" s="4">
        <v>0</v>
      </c>
      <c r="I213" s="4">
        <v>0</v>
      </c>
      <c r="J213" s="4">
        <v>1</v>
      </c>
      <c r="K213" s="4">
        <v>1</v>
      </c>
      <c r="L213" s="4">
        <v>0</v>
      </c>
      <c r="M213" s="4">
        <v>0</v>
      </c>
      <c r="N213" s="4">
        <v>0</v>
      </c>
      <c r="O213" s="4">
        <v>0</v>
      </c>
      <c r="P213" s="4">
        <v>1</v>
      </c>
    </row>
    <row r="214" spans="1:18" x14ac:dyDescent="0.3">
      <c r="B214" s="8">
        <v>1</v>
      </c>
      <c r="C214" s="4">
        <v>0</v>
      </c>
      <c r="D214" s="4">
        <v>1</v>
      </c>
      <c r="E214" s="4">
        <v>0</v>
      </c>
      <c r="F214" s="4">
        <v>0</v>
      </c>
      <c r="G214" s="4">
        <v>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1</v>
      </c>
      <c r="N214" s="4">
        <v>0</v>
      </c>
      <c r="O214" s="4">
        <v>0</v>
      </c>
      <c r="P214" s="4">
        <v>1</v>
      </c>
    </row>
    <row r="215" spans="1:18" x14ac:dyDescent="0.3">
      <c r="B215" s="8">
        <v>4</v>
      </c>
      <c r="C215" s="4">
        <v>0</v>
      </c>
      <c r="D215" s="4">
        <v>0</v>
      </c>
      <c r="E215" s="4">
        <v>0</v>
      </c>
      <c r="F215" s="4">
        <v>1</v>
      </c>
      <c r="G215" s="4">
        <v>1</v>
      </c>
      <c r="H215" s="4">
        <v>0</v>
      </c>
      <c r="I215" s="4">
        <v>1</v>
      </c>
      <c r="J215" s="4">
        <v>0</v>
      </c>
      <c r="K215" s="4">
        <v>0</v>
      </c>
      <c r="L215" s="4">
        <v>1</v>
      </c>
      <c r="M215" s="4">
        <v>0</v>
      </c>
      <c r="N215" s="4">
        <v>0</v>
      </c>
      <c r="O215" s="4">
        <v>0</v>
      </c>
      <c r="P215" s="4">
        <v>1</v>
      </c>
    </row>
    <row r="216" spans="1:18" x14ac:dyDescent="0.3">
      <c r="B216" s="8">
        <v>5</v>
      </c>
      <c r="C216" s="4">
        <v>1</v>
      </c>
      <c r="D216" s="4">
        <v>0</v>
      </c>
      <c r="E216" s="4">
        <v>0</v>
      </c>
      <c r="F216" s="4">
        <v>0</v>
      </c>
      <c r="G216" s="4">
        <v>0</v>
      </c>
      <c r="H216" s="4">
        <v>1</v>
      </c>
      <c r="I216" s="4">
        <v>0</v>
      </c>
      <c r="J216" s="4">
        <v>1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>
        <v>1</v>
      </c>
    </row>
    <row r="217" spans="1:18" ht="15" x14ac:dyDescent="0.35">
      <c r="B217" s="8">
        <v>2</v>
      </c>
      <c r="C217" s="4">
        <v>0</v>
      </c>
      <c r="D217" s="4">
        <v>1</v>
      </c>
      <c r="E217" s="4">
        <v>1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1</v>
      </c>
      <c r="L217" s="4">
        <v>0</v>
      </c>
      <c r="M217" s="4">
        <v>0</v>
      </c>
      <c r="N217" s="4">
        <v>1</v>
      </c>
      <c r="O217" s="4">
        <v>0</v>
      </c>
      <c r="P217" s="4">
        <v>1</v>
      </c>
      <c r="R217" s="5"/>
    </row>
    <row r="218" spans="1:18" ht="15" x14ac:dyDescent="0.3">
      <c r="A218">
        <v>13</v>
      </c>
      <c r="B218" s="7">
        <v>2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</row>
    <row r="219" spans="1:18" x14ac:dyDescent="0.3">
      <c r="B219" s="8">
        <v>4</v>
      </c>
      <c r="C219" s="4">
        <v>1</v>
      </c>
      <c r="D219" s="4">
        <v>0</v>
      </c>
      <c r="E219" s="4">
        <v>1</v>
      </c>
      <c r="F219" s="4">
        <v>0</v>
      </c>
      <c r="G219" s="4">
        <v>1</v>
      </c>
      <c r="H219" s="4">
        <v>0</v>
      </c>
      <c r="I219" s="4">
        <v>1</v>
      </c>
      <c r="J219" s="4">
        <v>0</v>
      </c>
      <c r="K219" s="4">
        <v>1</v>
      </c>
      <c r="L219" s="4">
        <v>0</v>
      </c>
      <c r="M219" s="4">
        <v>1</v>
      </c>
      <c r="N219" s="4">
        <v>0</v>
      </c>
      <c r="O219" s="4">
        <v>0</v>
      </c>
      <c r="P219" s="4">
        <v>0</v>
      </c>
    </row>
    <row r="220" spans="1:18" x14ac:dyDescent="0.3">
      <c r="B220" s="8">
        <v>5</v>
      </c>
      <c r="C220" s="4">
        <v>0</v>
      </c>
      <c r="D220" s="4">
        <v>1</v>
      </c>
      <c r="E220" s="4">
        <v>0</v>
      </c>
      <c r="F220" s="4">
        <v>1</v>
      </c>
      <c r="G220" s="4">
        <v>0</v>
      </c>
      <c r="H220" s="4">
        <v>1</v>
      </c>
      <c r="I220" s="4">
        <v>0</v>
      </c>
      <c r="J220" s="4">
        <v>1</v>
      </c>
      <c r="K220" s="4">
        <v>0</v>
      </c>
      <c r="L220" s="4">
        <v>1</v>
      </c>
      <c r="M220" s="4">
        <v>0</v>
      </c>
      <c r="N220" s="4">
        <v>1</v>
      </c>
      <c r="O220" s="4">
        <v>0</v>
      </c>
      <c r="P220" s="4">
        <v>0</v>
      </c>
    </row>
    <row r="221" spans="1:18" x14ac:dyDescent="0.3">
      <c r="B221" s="8">
        <v>1</v>
      </c>
      <c r="C221" s="4">
        <v>0</v>
      </c>
      <c r="D221" s="4">
        <v>0</v>
      </c>
      <c r="E221" s="4">
        <v>0</v>
      </c>
      <c r="F221" s="4">
        <v>0</v>
      </c>
      <c r="G221" s="4">
        <v>1</v>
      </c>
      <c r="H221" s="4">
        <v>0</v>
      </c>
      <c r="I221" s="4">
        <v>0</v>
      </c>
      <c r="J221" s="4">
        <v>1</v>
      </c>
      <c r="K221" s="4">
        <v>1</v>
      </c>
      <c r="L221" s="4">
        <v>0</v>
      </c>
      <c r="M221" s="4">
        <v>0</v>
      </c>
      <c r="N221" s="4">
        <v>1</v>
      </c>
      <c r="O221" s="4">
        <v>0</v>
      </c>
      <c r="P221" s="4">
        <v>0</v>
      </c>
    </row>
    <row r="222" spans="1:18" x14ac:dyDescent="0.3">
      <c r="B222" s="8">
        <v>2</v>
      </c>
      <c r="C222" s="4">
        <v>1</v>
      </c>
      <c r="D222" s="4">
        <v>0</v>
      </c>
      <c r="E222" s="4">
        <v>1</v>
      </c>
      <c r="F222" s="4">
        <v>0</v>
      </c>
      <c r="G222" s="4">
        <v>0</v>
      </c>
      <c r="H222" s="4">
        <v>1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0</v>
      </c>
      <c r="O222" s="4">
        <v>0</v>
      </c>
      <c r="P222" s="4">
        <v>0</v>
      </c>
    </row>
    <row r="223" spans="1:18" x14ac:dyDescent="0.3">
      <c r="B223" s="8">
        <v>4</v>
      </c>
      <c r="C223" s="4">
        <v>0</v>
      </c>
      <c r="D223" s="4">
        <v>1</v>
      </c>
      <c r="E223" s="4">
        <v>0</v>
      </c>
      <c r="F223" s="4">
        <v>1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  <c r="P223" s="4">
        <v>0</v>
      </c>
    </row>
    <row r="224" spans="1:18" x14ac:dyDescent="0.3">
      <c r="B224" s="8">
        <v>1</v>
      </c>
      <c r="C224" s="4">
        <v>0</v>
      </c>
      <c r="D224" s="4">
        <v>0</v>
      </c>
      <c r="E224" s="4">
        <v>1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0</v>
      </c>
      <c r="L224" s="4">
        <v>1</v>
      </c>
      <c r="M224" s="4">
        <v>1</v>
      </c>
      <c r="N224" s="4">
        <v>0</v>
      </c>
      <c r="O224" s="4">
        <v>1</v>
      </c>
      <c r="P224" s="4">
        <v>0</v>
      </c>
    </row>
    <row r="225" spans="1:16" x14ac:dyDescent="0.3">
      <c r="B225" s="8">
        <v>2</v>
      </c>
      <c r="C225" s="4">
        <v>1</v>
      </c>
      <c r="D225" s="4">
        <v>0</v>
      </c>
      <c r="E225" s="4">
        <v>0</v>
      </c>
      <c r="F225" s="4">
        <v>1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1</v>
      </c>
      <c r="O225" s="4">
        <v>1</v>
      </c>
      <c r="P225" s="4">
        <v>0</v>
      </c>
    </row>
    <row r="226" spans="1:16" x14ac:dyDescent="0.3">
      <c r="B226" s="8">
        <v>4</v>
      </c>
      <c r="C226" s="4">
        <v>0</v>
      </c>
      <c r="D226" s="4">
        <v>1</v>
      </c>
      <c r="E226" s="4">
        <v>0</v>
      </c>
      <c r="F226" s="4">
        <v>0</v>
      </c>
      <c r="G226" s="4">
        <v>0</v>
      </c>
      <c r="H226" s="4">
        <v>1</v>
      </c>
      <c r="I226" s="4">
        <v>1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  <c r="P226" s="4">
        <v>0</v>
      </c>
    </row>
    <row r="227" spans="1:16" x14ac:dyDescent="0.3">
      <c r="B227" s="8">
        <v>1</v>
      </c>
      <c r="C227" s="4">
        <v>0</v>
      </c>
      <c r="D227" s="4">
        <v>0</v>
      </c>
      <c r="E227" s="4">
        <v>0</v>
      </c>
      <c r="F227" s="4">
        <v>1</v>
      </c>
      <c r="G227" s="4">
        <v>0</v>
      </c>
      <c r="H227" s="4">
        <v>1</v>
      </c>
      <c r="I227" s="4">
        <v>0</v>
      </c>
      <c r="J227" s="4">
        <v>0</v>
      </c>
      <c r="K227" s="4">
        <v>1</v>
      </c>
      <c r="L227" s="4">
        <v>0</v>
      </c>
      <c r="M227" s="4">
        <v>1</v>
      </c>
      <c r="N227" s="4">
        <v>0</v>
      </c>
      <c r="O227" s="4">
        <v>1</v>
      </c>
      <c r="P227" s="4">
        <v>0</v>
      </c>
    </row>
    <row r="228" spans="1:16" x14ac:dyDescent="0.3">
      <c r="B228" s="8">
        <v>2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1</v>
      </c>
      <c r="J228" s="4">
        <v>0</v>
      </c>
      <c r="K228" s="4">
        <v>0</v>
      </c>
      <c r="L228" s="4">
        <v>1</v>
      </c>
      <c r="M228" s="4">
        <v>0</v>
      </c>
      <c r="N228" s="4">
        <v>1</v>
      </c>
      <c r="O228" s="4">
        <v>1</v>
      </c>
      <c r="P228" s="4">
        <v>0</v>
      </c>
    </row>
    <row r="229" spans="1:16" x14ac:dyDescent="0.3">
      <c r="B229" s="8">
        <v>4</v>
      </c>
      <c r="C229" s="4">
        <v>0</v>
      </c>
      <c r="D229" s="4">
        <v>1</v>
      </c>
      <c r="E229" s="4">
        <v>1</v>
      </c>
      <c r="F229" s="4">
        <v>0</v>
      </c>
      <c r="G229" s="4">
        <v>1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0</v>
      </c>
      <c r="N229" s="4">
        <v>0</v>
      </c>
      <c r="O229" s="4">
        <v>1</v>
      </c>
      <c r="P229" s="4">
        <v>0</v>
      </c>
    </row>
    <row r="230" spans="1:16" x14ac:dyDescent="0.3">
      <c r="B230" s="8">
        <v>1</v>
      </c>
      <c r="C230" s="4">
        <v>0</v>
      </c>
      <c r="D230" s="4">
        <v>0</v>
      </c>
      <c r="E230" s="4">
        <v>1</v>
      </c>
      <c r="F230" s="4">
        <v>0</v>
      </c>
      <c r="G230" s="4">
        <v>0</v>
      </c>
      <c r="H230" s="4">
        <v>1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1</v>
      </c>
      <c r="O230" s="4">
        <v>0</v>
      </c>
      <c r="P230" s="4">
        <v>1</v>
      </c>
    </row>
    <row r="231" spans="1:16" x14ac:dyDescent="0.3">
      <c r="B231" s="8">
        <v>2</v>
      </c>
      <c r="C231" s="4">
        <v>1</v>
      </c>
      <c r="D231" s="4">
        <v>0</v>
      </c>
      <c r="E231" s="4">
        <v>0</v>
      </c>
      <c r="F231" s="4">
        <v>1</v>
      </c>
      <c r="G231" s="4">
        <v>0</v>
      </c>
      <c r="H231" s="4">
        <v>0</v>
      </c>
      <c r="I231" s="4">
        <v>0</v>
      </c>
      <c r="J231" s="4">
        <v>1</v>
      </c>
      <c r="K231" s="4">
        <v>1</v>
      </c>
      <c r="L231" s="4">
        <v>0</v>
      </c>
      <c r="M231" s="4">
        <v>0</v>
      </c>
      <c r="N231" s="4">
        <v>0</v>
      </c>
      <c r="O231" s="4">
        <v>0</v>
      </c>
      <c r="P231" s="4">
        <v>1</v>
      </c>
    </row>
    <row r="232" spans="1:16" x14ac:dyDescent="0.3">
      <c r="B232" s="8">
        <v>3</v>
      </c>
      <c r="C232" s="4">
        <v>0</v>
      </c>
      <c r="D232" s="4">
        <v>1</v>
      </c>
      <c r="E232" s="4">
        <v>0</v>
      </c>
      <c r="F232" s="4">
        <v>0</v>
      </c>
      <c r="G232" s="4">
        <v>1</v>
      </c>
      <c r="H232" s="4">
        <v>0</v>
      </c>
      <c r="I232" s="4">
        <v>0</v>
      </c>
      <c r="J232" s="4">
        <v>0</v>
      </c>
      <c r="K232" s="4">
        <v>0</v>
      </c>
      <c r="L232" s="4">
        <v>1</v>
      </c>
      <c r="M232" s="4">
        <v>1</v>
      </c>
      <c r="N232" s="4">
        <v>0</v>
      </c>
      <c r="O232" s="4">
        <v>0</v>
      </c>
      <c r="P232" s="4">
        <v>1</v>
      </c>
    </row>
    <row r="233" spans="1:16" x14ac:dyDescent="0.3">
      <c r="B233" s="8">
        <v>5</v>
      </c>
      <c r="C233" s="4">
        <v>0</v>
      </c>
      <c r="D233" s="4">
        <v>0</v>
      </c>
      <c r="E233" s="4">
        <v>0</v>
      </c>
      <c r="F233" s="4">
        <v>1</v>
      </c>
      <c r="G233" s="4">
        <v>1</v>
      </c>
      <c r="H233" s="4">
        <v>0</v>
      </c>
      <c r="I233" s="4">
        <v>1</v>
      </c>
      <c r="J233" s="4">
        <v>0</v>
      </c>
      <c r="K233" s="4">
        <v>0</v>
      </c>
      <c r="L233" s="4">
        <v>1</v>
      </c>
      <c r="M233" s="4">
        <v>0</v>
      </c>
      <c r="N233" s="4">
        <v>0</v>
      </c>
      <c r="O233" s="4">
        <v>0</v>
      </c>
      <c r="P233" s="4">
        <v>1</v>
      </c>
    </row>
    <row r="234" spans="1:16" x14ac:dyDescent="0.3">
      <c r="B234" s="8">
        <v>5</v>
      </c>
      <c r="C234" s="4">
        <v>1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v>0</v>
      </c>
      <c r="J234" s="4">
        <v>1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1</v>
      </c>
    </row>
    <row r="235" spans="1:16" x14ac:dyDescent="0.3">
      <c r="B235" s="8">
        <v>5</v>
      </c>
      <c r="C235" s="4">
        <v>0</v>
      </c>
      <c r="D235" s="4">
        <v>1</v>
      </c>
      <c r="E235" s="4">
        <v>1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1</v>
      </c>
      <c r="O235" s="4">
        <v>0</v>
      </c>
      <c r="P235" s="4">
        <v>1</v>
      </c>
    </row>
    <row r="236" spans="1:16" ht="15" x14ac:dyDescent="0.3">
      <c r="A236">
        <v>14</v>
      </c>
      <c r="B236" s="7">
        <v>5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</row>
    <row r="237" spans="1:16" x14ac:dyDescent="0.3">
      <c r="B237" s="8">
        <v>5</v>
      </c>
      <c r="C237" s="4">
        <v>1</v>
      </c>
      <c r="D237" s="4">
        <v>0</v>
      </c>
      <c r="E237" s="4">
        <v>1</v>
      </c>
      <c r="F237" s="4">
        <v>0</v>
      </c>
      <c r="G237" s="4">
        <v>1</v>
      </c>
      <c r="H237" s="4">
        <v>0</v>
      </c>
      <c r="I237" s="4">
        <v>1</v>
      </c>
      <c r="J237" s="4">
        <v>0</v>
      </c>
      <c r="K237" s="4">
        <v>1</v>
      </c>
      <c r="L237" s="4">
        <v>0</v>
      </c>
      <c r="M237" s="4">
        <v>1</v>
      </c>
      <c r="N237" s="4">
        <v>0</v>
      </c>
      <c r="O237" s="4">
        <v>0</v>
      </c>
      <c r="P237" s="4">
        <v>0</v>
      </c>
    </row>
    <row r="238" spans="1:16" x14ac:dyDescent="0.3">
      <c r="B238" s="8">
        <v>5</v>
      </c>
      <c r="C238" s="4">
        <v>0</v>
      </c>
      <c r="D238" s="4">
        <v>1</v>
      </c>
      <c r="E238" s="4">
        <v>0</v>
      </c>
      <c r="F238" s="4">
        <v>1</v>
      </c>
      <c r="G238" s="4">
        <v>0</v>
      </c>
      <c r="H238" s="4">
        <v>1</v>
      </c>
      <c r="I238" s="4">
        <v>0</v>
      </c>
      <c r="J238" s="4">
        <v>1</v>
      </c>
      <c r="K238" s="4">
        <v>0</v>
      </c>
      <c r="L238" s="4">
        <v>1</v>
      </c>
      <c r="M238" s="4">
        <v>0</v>
      </c>
      <c r="N238" s="4">
        <v>1</v>
      </c>
      <c r="O238" s="4">
        <v>0</v>
      </c>
      <c r="P238" s="4">
        <v>0</v>
      </c>
    </row>
    <row r="239" spans="1:16" x14ac:dyDescent="0.3">
      <c r="B239" s="8">
        <v>5</v>
      </c>
      <c r="C239" s="4">
        <v>0</v>
      </c>
      <c r="D239" s="4">
        <v>0</v>
      </c>
      <c r="E239" s="4">
        <v>0</v>
      </c>
      <c r="F239" s="4">
        <v>0</v>
      </c>
      <c r="G239" s="4">
        <v>1</v>
      </c>
      <c r="H239" s="4">
        <v>0</v>
      </c>
      <c r="I239" s="4">
        <v>0</v>
      </c>
      <c r="J239" s="4">
        <v>1</v>
      </c>
      <c r="K239" s="4">
        <v>1</v>
      </c>
      <c r="L239" s="4">
        <v>0</v>
      </c>
      <c r="M239" s="4">
        <v>0</v>
      </c>
      <c r="N239" s="4">
        <v>1</v>
      </c>
      <c r="O239" s="4">
        <v>0</v>
      </c>
      <c r="P239" s="4">
        <v>0</v>
      </c>
    </row>
    <row r="240" spans="1:16" x14ac:dyDescent="0.3">
      <c r="B240" s="8">
        <v>1</v>
      </c>
      <c r="C240" s="4">
        <v>1</v>
      </c>
      <c r="D240" s="4">
        <v>0</v>
      </c>
      <c r="E240" s="4">
        <v>1</v>
      </c>
      <c r="F240" s="4">
        <v>0</v>
      </c>
      <c r="G240" s="4">
        <v>0</v>
      </c>
      <c r="H240" s="4">
        <v>1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</row>
    <row r="241" spans="1:16" x14ac:dyDescent="0.3">
      <c r="B241" s="8">
        <v>4</v>
      </c>
      <c r="C241" s="4">
        <v>0</v>
      </c>
      <c r="D241" s="4">
        <v>1</v>
      </c>
      <c r="E241" s="4">
        <v>0</v>
      </c>
      <c r="F241" s="4">
        <v>1</v>
      </c>
      <c r="G241" s="4">
        <v>0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1</v>
      </c>
      <c r="N241" s="4">
        <v>0</v>
      </c>
      <c r="O241" s="4">
        <v>0</v>
      </c>
      <c r="P241" s="4">
        <v>0</v>
      </c>
    </row>
    <row r="242" spans="1:16" x14ac:dyDescent="0.3">
      <c r="B242" s="8">
        <v>5</v>
      </c>
      <c r="C242" s="4">
        <v>0</v>
      </c>
      <c r="D242" s="4">
        <v>0</v>
      </c>
      <c r="E242" s="4">
        <v>1</v>
      </c>
      <c r="F242" s="4">
        <v>0</v>
      </c>
      <c r="G242" s="4">
        <v>0</v>
      </c>
      <c r="H242" s="4">
        <v>0</v>
      </c>
      <c r="I242" s="4">
        <v>0</v>
      </c>
      <c r="J242" s="4">
        <v>1</v>
      </c>
      <c r="K242" s="4">
        <v>0</v>
      </c>
      <c r="L242" s="4">
        <v>1</v>
      </c>
      <c r="M242" s="4">
        <v>1</v>
      </c>
      <c r="N242" s="4">
        <v>0</v>
      </c>
      <c r="O242" s="4">
        <v>1</v>
      </c>
      <c r="P242" s="4">
        <v>0</v>
      </c>
    </row>
    <row r="243" spans="1:16" x14ac:dyDescent="0.3">
      <c r="B243" s="8">
        <v>1</v>
      </c>
      <c r="C243" s="4">
        <v>1</v>
      </c>
      <c r="D243" s="4">
        <v>0</v>
      </c>
      <c r="E243" s="4">
        <v>0</v>
      </c>
      <c r="F243" s="4">
        <v>1</v>
      </c>
      <c r="G243" s="4">
        <v>1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1</v>
      </c>
      <c r="O243" s="4">
        <v>1</v>
      </c>
      <c r="P243" s="4">
        <v>0</v>
      </c>
    </row>
    <row r="244" spans="1:16" x14ac:dyDescent="0.3">
      <c r="B244" s="8">
        <v>2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1</v>
      </c>
      <c r="I244" s="4">
        <v>1</v>
      </c>
      <c r="J244" s="4">
        <v>0</v>
      </c>
      <c r="K244" s="4">
        <v>1</v>
      </c>
      <c r="L244" s="4">
        <v>0</v>
      </c>
      <c r="M244" s="4">
        <v>0</v>
      </c>
      <c r="N244" s="4">
        <v>0</v>
      </c>
      <c r="O244" s="4">
        <v>1</v>
      </c>
      <c r="P244" s="4">
        <v>0</v>
      </c>
    </row>
    <row r="245" spans="1:16" x14ac:dyDescent="0.3">
      <c r="B245" s="8">
        <v>5</v>
      </c>
      <c r="C245" s="4">
        <v>0</v>
      </c>
      <c r="D245" s="4">
        <v>0</v>
      </c>
      <c r="E245" s="4">
        <v>0</v>
      </c>
      <c r="F245" s="4">
        <v>1</v>
      </c>
      <c r="G245" s="4">
        <v>0</v>
      </c>
      <c r="H245" s="4">
        <v>1</v>
      </c>
      <c r="I245" s="4">
        <v>0</v>
      </c>
      <c r="J245" s="4">
        <v>0</v>
      </c>
      <c r="K245" s="4">
        <v>1</v>
      </c>
      <c r="L245" s="4">
        <v>0</v>
      </c>
      <c r="M245" s="4">
        <v>1</v>
      </c>
      <c r="N245" s="4">
        <v>0</v>
      </c>
      <c r="O245" s="4">
        <v>1</v>
      </c>
      <c r="P245" s="4">
        <v>0</v>
      </c>
    </row>
    <row r="246" spans="1:16" x14ac:dyDescent="0.3">
      <c r="B246" s="8">
        <v>4</v>
      </c>
      <c r="C246" s="4">
        <v>1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1</v>
      </c>
      <c r="J246" s="4">
        <v>0</v>
      </c>
      <c r="K246" s="4">
        <v>0</v>
      </c>
      <c r="L246" s="4">
        <v>1</v>
      </c>
      <c r="M246" s="4">
        <v>0</v>
      </c>
      <c r="N246" s="4">
        <v>1</v>
      </c>
      <c r="O246" s="4">
        <v>1</v>
      </c>
      <c r="P246" s="4">
        <v>0</v>
      </c>
    </row>
    <row r="247" spans="1:16" x14ac:dyDescent="0.3">
      <c r="B247" s="8">
        <v>5</v>
      </c>
      <c r="C247" s="4">
        <v>0</v>
      </c>
      <c r="D247" s="4">
        <v>1</v>
      </c>
      <c r="E247" s="4">
        <v>1</v>
      </c>
      <c r="F247" s="4">
        <v>0</v>
      </c>
      <c r="G247" s="4">
        <v>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>
        <v>0</v>
      </c>
    </row>
    <row r="248" spans="1:16" x14ac:dyDescent="0.3">
      <c r="B248" s="8">
        <v>2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1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>
        <v>1</v>
      </c>
    </row>
    <row r="249" spans="1:16" x14ac:dyDescent="0.3">
      <c r="B249" s="8">
        <v>3</v>
      </c>
      <c r="C249" s="4">
        <v>1</v>
      </c>
      <c r="D249" s="4">
        <v>0</v>
      </c>
      <c r="E249" s="4">
        <v>0</v>
      </c>
      <c r="F249" s="4">
        <v>1</v>
      </c>
      <c r="G249" s="4">
        <v>0</v>
      </c>
      <c r="H249" s="4">
        <v>0</v>
      </c>
      <c r="I249" s="4">
        <v>0</v>
      </c>
      <c r="J249" s="4">
        <v>1</v>
      </c>
      <c r="K249" s="4">
        <v>1</v>
      </c>
      <c r="L249" s="4">
        <v>0</v>
      </c>
      <c r="M249" s="4">
        <v>0</v>
      </c>
      <c r="N249" s="4">
        <v>0</v>
      </c>
      <c r="O249" s="4">
        <v>0</v>
      </c>
      <c r="P249" s="4">
        <v>1</v>
      </c>
    </row>
    <row r="250" spans="1:16" x14ac:dyDescent="0.3">
      <c r="B250" s="8">
        <v>2</v>
      </c>
      <c r="C250" s="4">
        <v>0</v>
      </c>
      <c r="D250" s="4">
        <v>1</v>
      </c>
      <c r="E250" s="4">
        <v>0</v>
      </c>
      <c r="F250" s="4">
        <v>0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1</v>
      </c>
      <c r="N250" s="4">
        <v>0</v>
      </c>
      <c r="O250" s="4">
        <v>0</v>
      </c>
      <c r="P250" s="4">
        <v>1</v>
      </c>
    </row>
    <row r="251" spans="1:16" x14ac:dyDescent="0.3">
      <c r="B251" s="8">
        <v>5</v>
      </c>
      <c r="C251" s="4">
        <v>0</v>
      </c>
      <c r="D251" s="4">
        <v>0</v>
      </c>
      <c r="E251" s="4">
        <v>0</v>
      </c>
      <c r="F251" s="4">
        <v>1</v>
      </c>
      <c r="G251" s="4">
        <v>1</v>
      </c>
      <c r="H251" s="4">
        <v>0</v>
      </c>
      <c r="I251" s="4">
        <v>1</v>
      </c>
      <c r="J251" s="4">
        <v>0</v>
      </c>
      <c r="K251" s="4">
        <v>0</v>
      </c>
      <c r="L251" s="4">
        <v>1</v>
      </c>
      <c r="M251" s="4">
        <v>0</v>
      </c>
      <c r="N251" s="4">
        <v>0</v>
      </c>
      <c r="O251" s="4">
        <v>0</v>
      </c>
      <c r="P251" s="4">
        <v>1</v>
      </c>
    </row>
    <row r="252" spans="1:16" x14ac:dyDescent="0.3">
      <c r="B252" s="8">
        <v>1</v>
      </c>
      <c r="C252" s="4">
        <v>1</v>
      </c>
      <c r="D252" s="4">
        <v>0</v>
      </c>
      <c r="E252" s="4">
        <v>0</v>
      </c>
      <c r="F252" s="4">
        <v>0</v>
      </c>
      <c r="G252" s="4">
        <v>0</v>
      </c>
      <c r="H252" s="4">
        <v>1</v>
      </c>
      <c r="I252" s="4">
        <v>0</v>
      </c>
      <c r="J252" s="4">
        <v>1</v>
      </c>
      <c r="K252" s="4">
        <v>0</v>
      </c>
      <c r="L252" s="4">
        <v>0</v>
      </c>
      <c r="M252" s="4">
        <v>1</v>
      </c>
      <c r="N252" s="4">
        <v>0</v>
      </c>
      <c r="O252" s="4">
        <v>0</v>
      </c>
      <c r="P252" s="4">
        <v>1</v>
      </c>
    </row>
    <row r="253" spans="1:16" x14ac:dyDescent="0.3">
      <c r="B253" s="8">
        <v>4</v>
      </c>
      <c r="C253" s="4">
        <v>0</v>
      </c>
      <c r="D253" s="4">
        <v>1</v>
      </c>
      <c r="E253" s="4">
        <v>1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1</v>
      </c>
      <c r="L253" s="4">
        <v>0</v>
      </c>
      <c r="M253" s="4">
        <v>0</v>
      </c>
      <c r="N253" s="4">
        <v>1</v>
      </c>
      <c r="O253" s="4">
        <v>0</v>
      </c>
      <c r="P253" s="4">
        <v>1</v>
      </c>
    </row>
    <row r="254" spans="1:16" ht="15" x14ac:dyDescent="0.3">
      <c r="A254">
        <v>15</v>
      </c>
      <c r="B254" s="7">
        <v>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</row>
    <row r="255" spans="1:16" x14ac:dyDescent="0.3">
      <c r="B255" s="8">
        <v>5</v>
      </c>
      <c r="C255" s="4">
        <v>1</v>
      </c>
      <c r="D255" s="4">
        <v>0</v>
      </c>
      <c r="E255" s="4">
        <v>1</v>
      </c>
      <c r="F255" s="4">
        <v>0</v>
      </c>
      <c r="G255" s="4">
        <v>1</v>
      </c>
      <c r="H255" s="4">
        <v>0</v>
      </c>
      <c r="I255" s="4">
        <v>1</v>
      </c>
      <c r="J255" s="4">
        <v>0</v>
      </c>
      <c r="K255" s="4">
        <v>1</v>
      </c>
      <c r="L255" s="4">
        <v>0</v>
      </c>
      <c r="M255" s="4">
        <v>1</v>
      </c>
      <c r="N255" s="4">
        <v>0</v>
      </c>
      <c r="O255" s="4">
        <v>0</v>
      </c>
      <c r="P255" s="4">
        <v>0</v>
      </c>
    </row>
    <row r="256" spans="1:16" x14ac:dyDescent="0.3">
      <c r="B256" s="8">
        <v>4</v>
      </c>
      <c r="C256" s="4">
        <v>0</v>
      </c>
      <c r="D256" s="4">
        <v>1</v>
      </c>
      <c r="E256" s="4">
        <v>0</v>
      </c>
      <c r="F256" s="4">
        <v>1</v>
      </c>
      <c r="G256" s="4">
        <v>0</v>
      </c>
      <c r="H256" s="4">
        <v>1</v>
      </c>
      <c r="I256" s="4">
        <v>0</v>
      </c>
      <c r="J256" s="4">
        <v>1</v>
      </c>
      <c r="K256" s="4">
        <v>0</v>
      </c>
      <c r="L256" s="4">
        <v>1</v>
      </c>
      <c r="M256" s="4">
        <v>0</v>
      </c>
      <c r="N256" s="4">
        <v>1</v>
      </c>
      <c r="O256" s="4">
        <v>0</v>
      </c>
      <c r="P256" s="4">
        <v>0</v>
      </c>
    </row>
    <row r="257" spans="1:16" x14ac:dyDescent="0.3">
      <c r="B257" s="8">
        <v>5</v>
      </c>
      <c r="C257" s="4">
        <v>0</v>
      </c>
      <c r="D257" s="4">
        <v>0</v>
      </c>
      <c r="E257" s="4">
        <v>0</v>
      </c>
      <c r="F257" s="4">
        <v>0</v>
      </c>
      <c r="G257" s="4">
        <v>1</v>
      </c>
      <c r="H257" s="4">
        <v>0</v>
      </c>
      <c r="I257" s="4">
        <v>0</v>
      </c>
      <c r="J257" s="4">
        <v>1</v>
      </c>
      <c r="K257" s="4">
        <v>1</v>
      </c>
      <c r="L257" s="4">
        <v>0</v>
      </c>
      <c r="M257" s="4">
        <v>0</v>
      </c>
      <c r="N257" s="4">
        <v>1</v>
      </c>
      <c r="O257" s="4">
        <v>0</v>
      </c>
      <c r="P257" s="4">
        <v>0</v>
      </c>
    </row>
    <row r="258" spans="1:16" x14ac:dyDescent="0.3">
      <c r="B258" s="8">
        <v>2</v>
      </c>
      <c r="C258" s="4">
        <v>1</v>
      </c>
      <c r="D258" s="4">
        <v>0</v>
      </c>
      <c r="E258" s="4">
        <v>1</v>
      </c>
      <c r="F258" s="4">
        <v>0</v>
      </c>
      <c r="G258" s="4">
        <v>0</v>
      </c>
      <c r="H258" s="4">
        <v>1</v>
      </c>
      <c r="I258" s="4">
        <v>0</v>
      </c>
      <c r="J258" s="4">
        <v>0</v>
      </c>
      <c r="K258" s="4">
        <v>0</v>
      </c>
      <c r="L258" s="4">
        <v>1</v>
      </c>
      <c r="M258" s="4">
        <v>0</v>
      </c>
      <c r="N258" s="4">
        <v>0</v>
      </c>
      <c r="O258" s="4">
        <v>0</v>
      </c>
      <c r="P258" s="4">
        <v>0</v>
      </c>
    </row>
    <row r="259" spans="1:16" x14ac:dyDescent="0.3">
      <c r="B259" s="8">
        <v>3</v>
      </c>
      <c r="C259" s="4">
        <v>0</v>
      </c>
      <c r="D259" s="4">
        <v>1</v>
      </c>
      <c r="E259" s="4">
        <v>0</v>
      </c>
      <c r="F259" s="4">
        <v>1</v>
      </c>
      <c r="G259" s="4">
        <v>0</v>
      </c>
      <c r="H259" s="4">
        <v>0</v>
      </c>
      <c r="I259" s="4">
        <v>1</v>
      </c>
      <c r="J259" s="4">
        <v>0</v>
      </c>
      <c r="K259" s="4">
        <v>0</v>
      </c>
      <c r="L259" s="4">
        <v>0</v>
      </c>
      <c r="M259" s="4">
        <v>1</v>
      </c>
      <c r="N259" s="4">
        <v>0</v>
      </c>
      <c r="O259" s="4">
        <v>0</v>
      </c>
      <c r="P259" s="4">
        <v>0</v>
      </c>
    </row>
    <row r="260" spans="1:16" x14ac:dyDescent="0.3">
      <c r="B260" s="8">
        <v>2</v>
      </c>
      <c r="C260" s="4">
        <v>0</v>
      </c>
      <c r="D260" s="4">
        <v>0</v>
      </c>
      <c r="E260" s="4">
        <v>1</v>
      </c>
      <c r="F260" s="4">
        <v>0</v>
      </c>
      <c r="G260" s="4">
        <v>0</v>
      </c>
      <c r="H260" s="4">
        <v>0</v>
      </c>
      <c r="I260" s="4">
        <v>0</v>
      </c>
      <c r="J260" s="4">
        <v>1</v>
      </c>
      <c r="K260" s="4">
        <v>0</v>
      </c>
      <c r="L260" s="4">
        <v>1</v>
      </c>
      <c r="M260" s="4">
        <v>1</v>
      </c>
      <c r="N260" s="4">
        <v>0</v>
      </c>
      <c r="O260" s="4">
        <v>1</v>
      </c>
      <c r="P260" s="4">
        <v>0</v>
      </c>
    </row>
    <row r="261" spans="1:16" x14ac:dyDescent="0.3">
      <c r="B261" s="8">
        <v>5</v>
      </c>
      <c r="C261" s="4">
        <v>1</v>
      </c>
      <c r="D261" s="4">
        <v>0</v>
      </c>
      <c r="E261" s="4">
        <v>0</v>
      </c>
      <c r="F261" s="4">
        <v>1</v>
      </c>
      <c r="G261" s="4">
        <v>1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1</v>
      </c>
      <c r="O261" s="4">
        <v>1</v>
      </c>
      <c r="P261" s="4">
        <v>0</v>
      </c>
    </row>
    <row r="262" spans="1:16" x14ac:dyDescent="0.3">
      <c r="B262" s="8">
        <v>4</v>
      </c>
      <c r="C262" s="4">
        <v>0</v>
      </c>
      <c r="D262" s="4">
        <v>1</v>
      </c>
      <c r="E262" s="4">
        <v>0</v>
      </c>
      <c r="F262" s="4">
        <v>0</v>
      </c>
      <c r="G262" s="4">
        <v>0</v>
      </c>
      <c r="H262" s="4">
        <v>1</v>
      </c>
      <c r="I262" s="4">
        <v>1</v>
      </c>
      <c r="J262" s="4">
        <v>0</v>
      </c>
      <c r="K262" s="4">
        <v>1</v>
      </c>
      <c r="L262" s="4">
        <v>0</v>
      </c>
      <c r="M262" s="4">
        <v>0</v>
      </c>
      <c r="N262" s="4">
        <v>0</v>
      </c>
      <c r="O262" s="4">
        <v>1</v>
      </c>
      <c r="P262" s="4">
        <v>0</v>
      </c>
    </row>
    <row r="263" spans="1:16" x14ac:dyDescent="0.3">
      <c r="B263" s="8">
        <v>5</v>
      </c>
      <c r="C263" s="4">
        <v>0</v>
      </c>
      <c r="D263" s="4">
        <v>0</v>
      </c>
      <c r="E263" s="4">
        <v>0</v>
      </c>
      <c r="F263" s="4">
        <v>1</v>
      </c>
      <c r="G263" s="4">
        <v>0</v>
      </c>
      <c r="H263" s="4">
        <v>1</v>
      </c>
      <c r="I263" s="4">
        <v>0</v>
      </c>
      <c r="J263" s="4">
        <v>0</v>
      </c>
      <c r="K263" s="4">
        <v>1</v>
      </c>
      <c r="L263" s="4">
        <v>0</v>
      </c>
      <c r="M263" s="4">
        <v>1</v>
      </c>
      <c r="N263" s="4">
        <v>0</v>
      </c>
      <c r="O263" s="4">
        <v>1</v>
      </c>
      <c r="P263" s="4">
        <v>0</v>
      </c>
    </row>
    <row r="264" spans="1:16" x14ac:dyDescent="0.3">
      <c r="B264" s="8">
        <v>2</v>
      </c>
      <c r="C264" s="4">
        <v>1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1</v>
      </c>
      <c r="J264" s="4">
        <v>0</v>
      </c>
      <c r="K264" s="4">
        <v>0</v>
      </c>
      <c r="L264" s="4">
        <v>1</v>
      </c>
      <c r="M264" s="4">
        <v>0</v>
      </c>
      <c r="N264" s="4">
        <v>1</v>
      </c>
      <c r="O264" s="4">
        <v>1</v>
      </c>
      <c r="P264" s="4">
        <v>0</v>
      </c>
    </row>
    <row r="265" spans="1:16" x14ac:dyDescent="0.3">
      <c r="B265" s="8">
        <v>3</v>
      </c>
      <c r="C265" s="4">
        <v>0</v>
      </c>
      <c r="D265" s="4">
        <v>1</v>
      </c>
      <c r="E265" s="4">
        <v>1</v>
      </c>
      <c r="F265" s="4">
        <v>0</v>
      </c>
      <c r="G265" s="4">
        <v>1</v>
      </c>
      <c r="H265" s="4">
        <v>0</v>
      </c>
      <c r="I265" s="4">
        <v>0</v>
      </c>
      <c r="J265" s="4">
        <v>1</v>
      </c>
      <c r="K265" s="4">
        <v>0</v>
      </c>
      <c r="L265" s="4">
        <v>0</v>
      </c>
      <c r="M265" s="4">
        <v>0</v>
      </c>
      <c r="N265" s="4">
        <v>0</v>
      </c>
      <c r="O265" s="4">
        <v>1</v>
      </c>
      <c r="P265" s="4">
        <v>0</v>
      </c>
    </row>
    <row r="266" spans="1:16" x14ac:dyDescent="0.3">
      <c r="B266" s="8">
        <v>3</v>
      </c>
      <c r="C266" s="4">
        <v>0</v>
      </c>
      <c r="D266" s="4">
        <v>0</v>
      </c>
      <c r="E266" s="4">
        <v>1</v>
      </c>
      <c r="F266" s="4">
        <v>0</v>
      </c>
      <c r="G266" s="4">
        <v>0</v>
      </c>
      <c r="H266" s="4">
        <v>1</v>
      </c>
      <c r="I266" s="4">
        <v>1</v>
      </c>
      <c r="J266" s="4">
        <v>0</v>
      </c>
      <c r="K266" s="4">
        <v>0</v>
      </c>
      <c r="L266" s="4">
        <v>0</v>
      </c>
      <c r="M266" s="4">
        <v>0</v>
      </c>
      <c r="N266" s="4">
        <v>1</v>
      </c>
      <c r="O266" s="4">
        <v>0</v>
      </c>
      <c r="P266" s="4">
        <v>1</v>
      </c>
    </row>
    <row r="267" spans="1:16" x14ac:dyDescent="0.3">
      <c r="B267" s="8">
        <v>4</v>
      </c>
      <c r="C267" s="4">
        <v>1</v>
      </c>
      <c r="D267" s="4">
        <v>0</v>
      </c>
      <c r="E267" s="4">
        <v>0</v>
      </c>
      <c r="F267" s="4">
        <v>1</v>
      </c>
      <c r="G267" s="4">
        <v>0</v>
      </c>
      <c r="H267" s="4">
        <v>0</v>
      </c>
      <c r="I267" s="4">
        <v>0</v>
      </c>
      <c r="J267" s="4">
        <v>1</v>
      </c>
      <c r="K267" s="4">
        <v>1</v>
      </c>
      <c r="L267" s="4">
        <v>0</v>
      </c>
      <c r="M267" s="4">
        <v>0</v>
      </c>
      <c r="N267" s="4">
        <v>0</v>
      </c>
      <c r="O267" s="4">
        <v>0</v>
      </c>
      <c r="P267" s="4">
        <v>1</v>
      </c>
    </row>
    <row r="268" spans="1:16" x14ac:dyDescent="0.3">
      <c r="B268" s="8">
        <v>4</v>
      </c>
      <c r="C268" s="4">
        <v>0</v>
      </c>
      <c r="D268" s="4">
        <v>1</v>
      </c>
      <c r="E268" s="4">
        <v>0</v>
      </c>
      <c r="F268" s="4">
        <v>0</v>
      </c>
      <c r="G268" s="4">
        <v>1</v>
      </c>
      <c r="H268" s="4">
        <v>0</v>
      </c>
      <c r="I268" s="4">
        <v>0</v>
      </c>
      <c r="J268" s="4">
        <v>0</v>
      </c>
      <c r="K268" s="4">
        <v>0</v>
      </c>
      <c r="L268" s="4">
        <v>1</v>
      </c>
      <c r="M268" s="4">
        <v>1</v>
      </c>
      <c r="N268" s="4">
        <v>0</v>
      </c>
      <c r="O268" s="4">
        <v>0</v>
      </c>
      <c r="P268" s="4">
        <v>1</v>
      </c>
    </row>
    <row r="269" spans="1:16" x14ac:dyDescent="0.3">
      <c r="B269" s="8">
        <v>4</v>
      </c>
      <c r="C269" s="4">
        <v>0</v>
      </c>
      <c r="D269" s="4">
        <v>0</v>
      </c>
      <c r="E269" s="4">
        <v>0</v>
      </c>
      <c r="F269" s="4">
        <v>1</v>
      </c>
      <c r="G269" s="4">
        <v>1</v>
      </c>
      <c r="H269" s="4">
        <v>0</v>
      </c>
      <c r="I269" s="4">
        <v>1</v>
      </c>
      <c r="J269" s="4">
        <v>0</v>
      </c>
      <c r="K269" s="4">
        <v>0</v>
      </c>
      <c r="L269" s="4">
        <v>1</v>
      </c>
      <c r="M269" s="4">
        <v>0</v>
      </c>
      <c r="N269" s="4">
        <v>0</v>
      </c>
      <c r="O269" s="4">
        <v>0</v>
      </c>
      <c r="P269" s="4">
        <v>1</v>
      </c>
    </row>
    <row r="270" spans="1:16" x14ac:dyDescent="0.3">
      <c r="B270" s="8">
        <v>3</v>
      </c>
      <c r="C270" s="4">
        <v>1</v>
      </c>
      <c r="D270" s="4">
        <v>0</v>
      </c>
      <c r="E270" s="4">
        <v>0</v>
      </c>
      <c r="F270" s="4">
        <v>0</v>
      </c>
      <c r="G270" s="4">
        <v>0</v>
      </c>
      <c r="H270" s="4">
        <v>1</v>
      </c>
      <c r="I270" s="4">
        <v>0</v>
      </c>
      <c r="J270" s="4">
        <v>1</v>
      </c>
      <c r="K270" s="4">
        <v>0</v>
      </c>
      <c r="L270" s="4">
        <v>0</v>
      </c>
      <c r="M270" s="4">
        <v>1</v>
      </c>
      <c r="N270" s="4">
        <v>0</v>
      </c>
      <c r="O270" s="4">
        <v>0</v>
      </c>
      <c r="P270" s="4">
        <v>1</v>
      </c>
    </row>
    <row r="271" spans="1:16" x14ac:dyDescent="0.3">
      <c r="B271" s="8">
        <v>3</v>
      </c>
      <c r="C271" s="4">
        <v>0</v>
      </c>
      <c r="D271" s="4">
        <v>1</v>
      </c>
      <c r="E271" s="4">
        <v>1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1</v>
      </c>
      <c r="L271" s="4">
        <v>0</v>
      </c>
      <c r="M271" s="4">
        <v>0</v>
      </c>
      <c r="N271" s="4">
        <v>1</v>
      </c>
      <c r="O271" s="4">
        <v>0</v>
      </c>
      <c r="P271" s="4">
        <v>1</v>
      </c>
    </row>
    <row r="272" spans="1:16" ht="15" x14ac:dyDescent="0.3">
      <c r="A272">
        <v>16</v>
      </c>
      <c r="B272" s="7">
        <v>3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</row>
    <row r="273" spans="2:16" x14ac:dyDescent="0.3">
      <c r="B273" s="8">
        <v>2</v>
      </c>
      <c r="C273" s="4">
        <v>1</v>
      </c>
      <c r="D273" s="4">
        <v>0</v>
      </c>
      <c r="E273" s="4">
        <v>1</v>
      </c>
      <c r="F273" s="4">
        <v>0</v>
      </c>
      <c r="G273" s="4">
        <v>1</v>
      </c>
      <c r="H273" s="4">
        <v>0</v>
      </c>
      <c r="I273" s="4">
        <v>1</v>
      </c>
      <c r="J273" s="4">
        <v>0</v>
      </c>
      <c r="K273" s="4">
        <v>1</v>
      </c>
      <c r="L273" s="4">
        <v>0</v>
      </c>
      <c r="M273" s="4">
        <v>1</v>
      </c>
      <c r="N273" s="4">
        <v>0</v>
      </c>
      <c r="O273" s="4">
        <v>0</v>
      </c>
      <c r="P273" s="4">
        <v>0</v>
      </c>
    </row>
    <row r="274" spans="2:16" x14ac:dyDescent="0.3">
      <c r="B274" s="8">
        <v>4</v>
      </c>
      <c r="C274" s="4">
        <v>0</v>
      </c>
      <c r="D274" s="4">
        <v>1</v>
      </c>
      <c r="E274" s="4">
        <v>0</v>
      </c>
      <c r="F274" s="4">
        <v>1</v>
      </c>
      <c r="G274" s="4">
        <v>0</v>
      </c>
      <c r="H274" s="4">
        <v>1</v>
      </c>
      <c r="I274" s="4">
        <v>0</v>
      </c>
      <c r="J274" s="4">
        <v>1</v>
      </c>
      <c r="K274" s="4">
        <v>0</v>
      </c>
      <c r="L274" s="4">
        <v>1</v>
      </c>
      <c r="M274" s="4">
        <v>0</v>
      </c>
      <c r="N274" s="4">
        <v>1</v>
      </c>
      <c r="O274" s="4">
        <v>0</v>
      </c>
      <c r="P274" s="4">
        <v>0</v>
      </c>
    </row>
    <row r="275" spans="2:16" x14ac:dyDescent="0.3">
      <c r="B275" s="8">
        <v>5</v>
      </c>
      <c r="C275" s="4">
        <v>0</v>
      </c>
      <c r="D275" s="4">
        <v>0</v>
      </c>
      <c r="E275" s="4">
        <v>0</v>
      </c>
      <c r="F275" s="4">
        <v>0</v>
      </c>
      <c r="G275" s="4">
        <v>1</v>
      </c>
      <c r="H275" s="4">
        <v>0</v>
      </c>
      <c r="I275" s="4">
        <v>0</v>
      </c>
      <c r="J275" s="4">
        <v>1</v>
      </c>
      <c r="K275" s="4">
        <v>1</v>
      </c>
      <c r="L275" s="4">
        <v>0</v>
      </c>
      <c r="M275" s="4">
        <v>0</v>
      </c>
      <c r="N275" s="4">
        <v>1</v>
      </c>
      <c r="O275" s="4">
        <v>0</v>
      </c>
      <c r="P275" s="4">
        <v>0</v>
      </c>
    </row>
    <row r="276" spans="2:16" x14ac:dyDescent="0.3">
      <c r="B276" s="8">
        <v>2</v>
      </c>
      <c r="C276" s="4">
        <v>1</v>
      </c>
      <c r="D276" s="4">
        <v>0</v>
      </c>
      <c r="E276" s="4">
        <v>1</v>
      </c>
      <c r="F276" s="4">
        <v>0</v>
      </c>
      <c r="G276" s="4">
        <v>0</v>
      </c>
      <c r="H276" s="4">
        <v>1</v>
      </c>
      <c r="I276" s="4">
        <v>0</v>
      </c>
      <c r="J276" s="4">
        <v>0</v>
      </c>
      <c r="K276" s="4">
        <v>0</v>
      </c>
      <c r="L276" s="4">
        <v>1</v>
      </c>
      <c r="M276" s="4">
        <v>0</v>
      </c>
      <c r="N276" s="4">
        <v>0</v>
      </c>
      <c r="O276" s="4">
        <v>0</v>
      </c>
      <c r="P276" s="4">
        <v>0</v>
      </c>
    </row>
    <row r="277" spans="2:16" x14ac:dyDescent="0.3">
      <c r="B277" s="8">
        <v>2</v>
      </c>
      <c r="C277" s="4">
        <v>0</v>
      </c>
      <c r="D277" s="4">
        <v>1</v>
      </c>
      <c r="E277" s="4">
        <v>0</v>
      </c>
      <c r="F277" s="4">
        <v>1</v>
      </c>
      <c r="G277" s="4">
        <v>0</v>
      </c>
      <c r="H277" s="4">
        <v>0</v>
      </c>
      <c r="I277" s="4">
        <v>1</v>
      </c>
      <c r="J277" s="4">
        <v>0</v>
      </c>
      <c r="K277" s="4">
        <v>0</v>
      </c>
      <c r="L277" s="4">
        <v>0</v>
      </c>
      <c r="M277" s="4">
        <v>1</v>
      </c>
      <c r="N277" s="4">
        <v>0</v>
      </c>
      <c r="O277" s="4">
        <v>0</v>
      </c>
      <c r="P277" s="4">
        <v>0</v>
      </c>
    </row>
    <row r="278" spans="2:16" x14ac:dyDescent="0.3">
      <c r="B278" s="8">
        <v>2</v>
      </c>
      <c r="C278" s="4">
        <v>0</v>
      </c>
      <c r="D278" s="4">
        <v>0</v>
      </c>
      <c r="E278" s="4">
        <v>1</v>
      </c>
      <c r="F278" s="4">
        <v>0</v>
      </c>
      <c r="G278" s="4">
        <v>0</v>
      </c>
      <c r="H278" s="4">
        <v>0</v>
      </c>
      <c r="I278" s="4">
        <v>0</v>
      </c>
      <c r="J278" s="4">
        <v>1</v>
      </c>
      <c r="K278" s="4">
        <v>0</v>
      </c>
      <c r="L278" s="4">
        <v>1</v>
      </c>
      <c r="M278" s="4">
        <v>1</v>
      </c>
      <c r="N278" s="4">
        <v>0</v>
      </c>
      <c r="O278" s="4">
        <v>1</v>
      </c>
      <c r="P278" s="4">
        <v>0</v>
      </c>
    </row>
    <row r="279" spans="2:16" x14ac:dyDescent="0.3">
      <c r="B279" s="8">
        <v>3</v>
      </c>
      <c r="C279" s="4">
        <v>1</v>
      </c>
      <c r="D279" s="4">
        <v>0</v>
      </c>
      <c r="E279" s="4">
        <v>0</v>
      </c>
      <c r="F279" s="4">
        <v>1</v>
      </c>
      <c r="G279" s="4">
        <v>1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1</v>
      </c>
      <c r="O279" s="4">
        <v>1</v>
      </c>
      <c r="P279" s="4">
        <v>0</v>
      </c>
    </row>
    <row r="280" spans="2:16" x14ac:dyDescent="0.3">
      <c r="B280" s="8">
        <v>2</v>
      </c>
      <c r="C280" s="4">
        <v>0</v>
      </c>
      <c r="D280" s="4">
        <v>1</v>
      </c>
      <c r="E280" s="4">
        <v>0</v>
      </c>
      <c r="F280" s="4">
        <v>0</v>
      </c>
      <c r="G280" s="4">
        <v>0</v>
      </c>
      <c r="H280" s="4">
        <v>1</v>
      </c>
      <c r="I280" s="4">
        <v>1</v>
      </c>
      <c r="J280" s="4">
        <v>0</v>
      </c>
      <c r="K280" s="4">
        <v>1</v>
      </c>
      <c r="L280" s="4">
        <v>0</v>
      </c>
      <c r="M280" s="4">
        <v>0</v>
      </c>
      <c r="N280" s="4">
        <v>0</v>
      </c>
      <c r="O280" s="4">
        <v>1</v>
      </c>
      <c r="P280" s="4">
        <v>0</v>
      </c>
    </row>
    <row r="281" spans="2:16" x14ac:dyDescent="0.3">
      <c r="B281" s="8">
        <v>5</v>
      </c>
      <c r="C281" s="4">
        <v>0</v>
      </c>
      <c r="D281" s="4">
        <v>0</v>
      </c>
      <c r="E281" s="4">
        <v>0</v>
      </c>
      <c r="F281" s="4">
        <v>1</v>
      </c>
      <c r="G281" s="4">
        <v>0</v>
      </c>
      <c r="H281" s="4">
        <v>1</v>
      </c>
      <c r="I281" s="4">
        <v>0</v>
      </c>
      <c r="J281" s="4">
        <v>0</v>
      </c>
      <c r="K281" s="4">
        <v>1</v>
      </c>
      <c r="L281" s="4">
        <v>0</v>
      </c>
      <c r="M281" s="4">
        <v>1</v>
      </c>
      <c r="N281" s="4">
        <v>0</v>
      </c>
      <c r="O281" s="4">
        <v>1</v>
      </c>
      <c r="P281" s="4">
        <v>0</v>
      </c>
    </row>
    <row r="282" spans="2:16" x14ac:dyDescent="0.3">
      <c r="B282" s="8">
        <v>4</v>
      </c>
      <c r="C282" s="4">
        <v>1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0</v>
      </c>
      <c r="K282" s="4">
        <v>0</v>
      </c>
      <c r="L282" s="4">
        <v>1</v>
      </c>
      <c r="M282" s="4">
        <v>0</v>
      </c>
      <c r="N282" s="4">
        <v>1</v>
      </c>
      <c r="O282" s="4">
        <v>1</v>
      </c>
      <c r="P282" s="4">
        <v>0</v>
      </c>
    </row>
    <row r="283" spans="2:16" x14ac:dyDescent="0.3">
      <c r="B283" s="8">
        <v>5</v>
      </c>
      <c r="C283" s="4">
        <v>0</v>
      </c>
      <c r="D283" s="4">
        <v>1</v>
      </c>
      <c r="E283" s="4">
        <v>1</v>
      </c>
      <c r="F283" s="4">
        <v>0</v>
      </c>
      <c r="G283" s="4">
        <v>1</v>
      </c>
      <c r="H283" s="4">
        <v>0</v>
      </c>
      <c r="I283" s="4">
        <v>0</v>
      </c>
      <c r="J283" s="4">
        <v>1</v>
      </c>
      <c r="K283" s="4">
        <v>0</v>
      </c>
      <c r="L283" s="4">
        <v>0</v>
      </c>
      <c r="M283" s="4">
        <v>0</v>
      </c>
      <c r="N283" s="4">
        <v>0</v>
      </c>
      <c r="O283" s="4">
        <v>1</v>
      </c>
      <c r="P283" s="4">
        <v>0</v>
      </c>
    </row>
    <row r="284" spans="2:16" x14ac:dyDescent="0.3">
      <c r="B284" s="8">
        <v>4</v>
      </c>
      <c r="C284" s="4">
        <v>0</v>
      </c>
      <c r="D284" s="4">
        <v>0</v>
      </c>
      <c r="E284" s="4">
        <v>1</v>
      </c>
      <c r="F284" s="4">
        <v>0</v>
      </c>
      <c r="G284" s="4">
        <v>0</v>
      </c>
      <c r="H284" s="4">
        <v>1</v>
      </c>
      <c r="I284" s="4">
        <v>1</v>
      </c>
      <c r="J284" s="4">
        <v>0</v>
      </c>
      <c r="K284" s="4">
        <v>0</v>
      </c>
      <c r="L284" s="4">
        <v>0</v>
      </c>
      <c r="M284" s="4">
        <v>0</v>
      </c>
      <c r="N284" s="4">
        <v>1</v>
      </c>
      <c r="O284" s="4">
        <v>0</v>
      </c>
      <c r="P284" s="4">
        <v>1</v>
      </c>
    </row>
    <row r="285" spans="2:16" x14ac:dyDescent="0.3">
      <c r="B285" s="8">
        <v>5</v>
      </c>
      <c r="C285" s="4">
        <v>1</v>
      </c>
      <c r="D285" s="4">
        <v>0</v>
      </c>
      <c r="E285" s="4">
        <v>0</v>
      </c>
      <c r="F285" s="4">
        <v>1</v>
      </c>
      <c r="G285" s="4">
        <v>0</v>
      </c>
      <c r="H285" s="4">
        <v>0</v>
      </c>
      <c r="I285" s="4">
        <v>0</v>
      </c>
      <c r="J285" s="4">
        <v>1</v>
      </c>
      <c r="K285" s="4">
        <v>1</v>
      </c>
      <c r="L285" s="4">
        <v>0</v>
      </c>
      <c r="M285" s="4">
        <v>0</v>
      </c>
      <c r="N285" s="4">
        <v>0</v>
      </c>
      <c r="O285" s="4">
        <v>0</v>
      </c>
      <c r="P285" s="4">
        <v>1</v>
      </c>
    </row>
    <row r="286" spans="2:16" x14ac:dyDescent="0.3">
      <c r="B286" s="8">
        <v>2</v>
      </c>
      <c r="C286" s="4">
        <v>0</v>
      </c>
      <c r="D286" s="4">
        <v>1</v>
      </c>
      <c r="E286" s="4">
        <v>0</v>
      </c>
      <c r="F286" s="4">
        <v>0</v>
      </c>
      <c r="G286" s="4">
        <v>1</v>
      </c>
      <c r="H286" s="4">
        <v>0</v>
      </c>
      <c r="I286" s="4">
        <v>0</v>
      </c>
      <c r="J286" s="4">
        <v>0</v>
      </c>
      <c r="K286" s="4">
        <v>0</v>
      </c>
      <c r="L286" s="4">
        <v>1</v>
      </c>
      <c r="M286" s="4">
        <v>1</v>
      </c>
      <c r="N286" s="4">
        <v>0</v>
      </c>
      <c r="O286" s="4">
        <v>0</v>
      </c>
      <c r="P286" s="4">
        <v>1</v>
      </c>
    </row>
    <row r="287" spans="2:16" x14ac:dyDescent="0.3">
      <c r="B287" s="8">
        <v>3</v>
      </c>
      <c r="C287" s="4">
        <v>0</v>
      </c>
      <c r="D287" s="4">
        <v>0</v>
      </c>
      <c r="E287" s="4">
        <v>0</v>
      </c>
      <c r="F287" s="4">
        <v>1</v>
      </c>
      <c r="G287" s="4">
        <v>1</v>
      </c>
      <c r="H287" s="4">
        <v>0</v>
      </c>
      <c r="I287" s="4">
        <v>1</v>
      </c>
      <c r="J287" s="4">
        <v>0</v>
      </c>
      <c r="K287" s="4">
        <v>0</v>
      </c>
      <c r="L287" s="4">
        <v>1</v>
      </c>
      <c r="M287" s="4">
        <v>0</v>
      </c>
      <c r="N287" s="4">
        <v>0</v>
      </c>
      <c r="O287" s="4">
        <v>0</v>
      </c>
      <c r="P287" s="4">
        <v>1</v>
      </c>
    </row>
    <row r="288" spans="2:16" x14ac:dyDescent="0.3">
      <c r="B288" s="8">
        <v>2</v>
      </c>
      <c r="C288" s="4">
        <v>1</v>
      </c>
      <c r="D288" s="4">
        <v>0</v>
      </c>
      <c r="E288" s="4">
        <v>0</v>
      </c>
      <c r="F288" s="4">
        <v>0</v>
      </c>
      <c r="G288" s="4">
        <v>0</v>
      </c>
      <c r="H288" s="4">
        <v>1</v>
      </c>
      <c r="I288" s="4">
        <v>0</v>
      </c>
      <c r="J288" s="4">
        <v>1</v>
      </c>
      <c r="K288" s="4">
        <v>0</v>
      </c>
      <c r="L288" s="4">
        <v>0</v>
      </c>
      <c r="M288" s="4">
        <v>1</v>
      </c>
      <c r="N288" s="4">
        <v>0</v>
      </c>
      <c r="O288" s="4">
        <v>0</v>
      </c>
      <c r="P288" s="4">
        <v>1</v>
      </c>
    </row>
    <row r="289" spans="1:16" x14ac:dyDescent="0.3">
      <c r="B289" s="8">
        <v>5</v>
      </c>
      <c r="C289" s="4">
        <v>0</v>
      </c>
      <c r="D289" s="4">
        <v>1</v>
      </c>
      <c r="E289" s="4">
        <v>1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1</v>
      </c>
      <c r="L289" s="4">
        <v>0</v>
      </c>
      <c r="M289" s="4">
        <v>0</v>
      </c>
      <c r="N289" s="4">
        <v>1</v>
      </c>
      <c r="O289" s="4">
        <v>0</v>
      </c>
      <c r="P289" s="4">
        <v>1</v>
      </c>
    </row>
    <row r="290" spans="1:16" ht="15" x14ac:dyDescent="0.3">
      <c r="A290">
        <v>17</v>
      </c>
      <c r="B290" s="7">
        <v>4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</row>
    <row r="291" spans="1:16" x14ac:dyDescent="0.3">
      <c r="B291" s="8">
        <v>5</v>
      </c>
      <c r="C291" s="4">
        <v>1</v>
      </c>
      <c r="D291" s="4">
        <v>0</v>
      </c>
      <c r="E291" s="4">
        <v>1</v>
      </c>
      <c r="F291" s="4">
        <v>0</v>
      </c>
      <c r="G291" s="4">
        <v>1</v>
      </c>
      <c r="H291" s="4">
        <v>0</v>
      </c>
      <c r="I291" s="4">
        <v>1</v>
      </c>
      <c r="J291" s="4">
        <v>0</v>
      </c>
      <c r="K291" s="4">
        <v>1</v>
      </c>
      <c r="L291" s="4">
        <v>0</v>
      </c>
      <c r="M291" s="4">
        <v>1</v>
      </c>
      <c r="N291" s="4">
        <v>0</v>
      </c>
      <c r="O291" s="4">
        <v>0</v>
      </c>
      <c r="P291" s="4">
        <v>0</v>
      </c>
    </row>
    <row r="292" spans="1:16" x14ac:dyDescent="0.3">
      <c r="B292" s="8">
        <v>2</v>
      </c>
      <c r="C292" s="4">
        <v>0</v>
      </c>
      <c r="D292" s="4">
        <v>1</v>
      </c>
      <c r="E292" s="4">
        <v>0</v>
      </c>
      <c r="F292" s="4">
        <v>1</v>
      </c>
      <c r="G292" s="4">
        <v>0</v>
      </c>
      <c r="H292" s="4">
        <v>1</v>
      </c>
      <c r="I292" s="4">
        <v>0</v>
      </c>
      <c r="J292" s="4">
        <v>1</v>
      </c>
      <c r="K292" s="4">
        <v>0</v>
      </c>
      <c r="L292" s="4">
        <v>1</v>
      </c>
      <c r="M292" s="4">
        <v>0</v>
      </c>
      <c r="N292" s="4">
        <v>1</v>
      </c>
      <c r="O292" s="4">
        <v>0</v>
      </c>
      <c r="P292" s="4">
        <v>0</v>
      </c>
    </row>
    <row r="293" spans="1:16" x14ac:dyDescent="0.3">
      <c r="B293" s="8">
        <v>3</v>
      </c>
      <c r="C293" s="4">
        <v>0</v>
      </c>
      <c r="D293" s="4">
        <v>0</v>
      </c>
      <c r="E293" s="4">
        <v>0</v>
      </c>
      <c r="F293" s="4">
        <v>0</v>
      </c>
      <c r="G293" s="4">
        <v>1</v>
      </c>
      <c r="H293" s="4">
        <v>0</v>
      </c>
      <c r="I293" s="4">
        <v>0</v>
      </c>
      <c r="J293" s="4">
        <v>1</v>
      </c>
      <c r="K293" s="4">
        <v>1</v>
      </c>
      <c r="L293" s="4">
        <v>0</v>
      </c>
      <c r="M293" s="4">
        <v>0</v>
      </c>
      <c r="N293" s="4">
        <v>1</v>
      </c>
      <c r="O293" s="4">
        <v>0</v>
      </c>
      <c r="P293" s="4">
        <v>0</v>
      </c>
    </row>
    <row r="294" spans="1:16" x14ac:dyDescent="0.3">
      <c r="B294" s="8">
        <v>3</v>
      </c>
      <c r="C294" s="4">
        <v>1</v>
      </c>
      <c r="D294" s="4">
        <v>0</v>
      </c>
      <c r="E294" s="4">
        <v>1</v>
      </c>
      <c r="F294" s="4">
        <v>0</v>
      </c>
      <c r="G294" s="4">
        <v>0</v>
      </c>
      <c r="H294" s="4">
        <v>1</v>
      </c>
      <c r="I294" s="4">
        <v>0</v>
      </c>
      <c r="J294" s="4">
        <v>0</v>
      </c>
      <c r="K294" s="4">
        <v>0</v>
      </c>
      <c r="L294" s="4">
        <v>1</v>
      </c>
      <c r="M294" s="4">
        <v>0</v>
      </c>
      <c r="N294" s="4">
        <v>0</v>
      </c>
      <c r="O294" s="4">
        <v>0</v>
      </c>
      <c r="P294" s="4">
        <v>0</v>
      </c>
    </row>
    <row r="295" spans="1:16" x14ac:dyDescent="0.3">
      <c r="B295" s="8">
        <v>4</v>
      </c>
      <c r="C295" s="4">
        <v>0</v>
      </c>
      <c r="D295" s="4">
        <v>1</v>
      </c>
      <c r="E295" s="4">
        <v>0</v>
      </c>
      <c r="F295" s="4">
        <v>1</v>
      </c>
      <c r="G295" s="4">
        <v>0</v>
      </c>
      <c r="H295" s="4">
        <v>0</v>
      </c>
      <c r="I295" s="4">
        <v>1</v>
      </c>
      <c r="J295" s="4">
        <v>0</v>
      </c>
      <c r="K295" s="4">
        <v>0</v>
      </c>
      <c r="L295" s="4">
        <v>0</v>
      </c>
      <c r="M295" s="4">
        <v>1</v>
      </c>
      <c r="N295" s="4">
        <v>0</v>
      </c>
      <c r="O295" s="4">
        <v>0</v>
      </c>
      <c r="P295" s="4">
        <v>0</v>
      </c>
    </row>
    <row r="296" spans="1:16" x14ac:dyDescent="0.3">
      <c r="B296" s="8">
        <v>4</v>
      </c>
      <c r="C296" s="4">
        <v>0</v>
      </c>
      <c r="D296" s="4">
        <v>0</v>
      </c>
      <c r="E296" s="4">
        <v>1</v>
      </c>
      <c r="F296" s="4">
        <v>0</v>
      </c>
      <c r="G296" s="4">
        <v>0</v>
      </c>
      <c r="H296" s="4">
        <v>0</v>
      </c>
      <c r="I296" s="4">
        <v>0</v>
      </c>
      <c r="J296" s="4">
        <v>1</v>
      </c>
      <c r="K296" s="4">
        <v>0</v>
      </c>
      <c r="L296" s="4">
        <v>1</v>
      </c>
      <c r="M296" s="4">
        <v>1</v>
      </c>
      <c r="N296" s="4">
        <v>0</v>
      </c>
      <c r="O296" s="4">
        <v>1</v>
      </c>
      <c r="P296" s="4">
        <v>0</v>
      </c>
    </row>
    <row r="297" spans="1:16" x14ac:dyDescent="0.3">
      <c r="B297" s="8">
        <v>3</v>
      </c>
      <c r="C297" s="4">
        <v>1</v>
      </c>
      <c r="D297" s="4">
        <v>0</v>
      </c>
      <c r="E297" s="4">
        <v>0</v>
      </c>
      <c r="F297" s="4">
        <v>1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1</v>
      </c>
      <c r="O297" s="4">
        <v>1</v>
      </c>
      <c r="P297" s="4">
        <v>0</v>
      </c>
    </row>
    <row r="298" spans="1:16" x14ac:dyDescent="0.3">
      <c r="B298" s="8">
        <v>5</v>
      </c>
      <c r="C298" s="4">
        <v>0</v>
      </c>
      <c r="D298" s="4">
        <v>1</v>
      </c>
      <c r="E298" s="4">
        <v>0</v>
      </c>
      <c r="F298" s="4">
        <v>0</v>
      </c>
      <c r="G298" s="4">
        <v>0</v>
      </c>
      <c r="H298" s="4">
        <v>1</v>
      </c>
      <c r="I298" s="4">
        <v>1</v>
      </c>
      <c r="J298" s="4">
        <v>0</v>
      </c>
      <c r="K298" s="4">
        <v>1</v>
      </c>
      <c r="L298" s="4">
        <v>0</v>
      </c>
      <c r="M298" s="4">
        <v>0</v>
      </c>
      <c r="N298" s="4">
        <v>0</v>
      </c>
      <c r="O298" s="4">
        <v>1</v>
      </c>
      <c r="P298" s="4">
        <v>0</v>
      </c>
    </row>
    <row r="299" spans="1:16" x14ac:dyDescent="0.3">
      <c r="B299" s="8">
        <v>5</v>
      </c>
      <c r="C299" s="4">
        <v>0</v>
      </c>
      <c r="D299" s="4">
        <v>0</v>
      </c>
      <c r="E299" s="4">
        <v>0</v>
      </c>
      <c r="F299" s="4">
        <v>1</v>
      </c>
      <c r="G299" s="4">
        <v>0</v>
      </c>
      <c r="H299" s="4">
        <v>1</v>
      </c>
      <c r="I299" s="4">
        <v>0</v>
      </c>
      <c r="J299" s="4">
        <v>0</v>
      </c>
      <c r="K299" s="4">
        <v>1</v>
      </c>
      <c r="L299" s="4">
        <v>0</v>
      </c>
      <c r="M299" s="4">
        <v>1</v>
      </c>
      <c r="N299" s="4">
        <v>0</v>
      </c>
      <c r="O299" s="4">
        <v>1</v>
      </c>
      <c r="P299" s="4">
        <v>0</v>
      </c>
    </row>
    <row r="300" spans="1:16" x14ac:dyDescent="0.3">
      <c r="B300" s="8">
        <v>4</v>
      </c>
      <c r="C300" s="4">
        <v>1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 s="4">
        <v>0</v>
      </c>
      <c r="K300" s="4">
        <v>0</v>
      </c>
      <c r="L300" s="4">
        <v>1</v>
      </c>
      <c r="M300" s="4">
        <v>0</v>
      </c>
      <c r="N300" s="4">
        <v>1</v>
      </c>
      <c r="O300" s="4">
        <v>1</v>
      </c>
      <c r="P300" s="4">
        <v>0</v>
      </c>
    </row>
    <row r="301" spans="1:16" x14ac:dyDescent="0.3">
      <c r="B301" s="8">
        <v>3</v>
      </c>
      <c r="C301" s="4">
        <v>0</v>
      </c>
      <c r="D301" s="4">
        <v>1</v>
      </c>
      <c r="E301" s="4">
        <v>1</v>
      </c>
      <c r="F301" s="4">
        <v>0</v>
      </c>
      <c r="G301" s="4">
        <v>1</v>
      </c>
      <c r="H301" s="4">
        <v>0</v>
      </c>
      <c r="I301" s="4">
        <v>0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</v>
      </c>
      <c r="P301" s="4">
        <v>0</v>
      </c>
    </row>
    <row r="302" spans="1:16" x14ac:dyDescent="0.3">
      <c r="B302" s="8">
        <v>5</v>
      </c>
      <c r="C302" s="4">
        <v>0</v>
      </c>
      <c r="D302" s="4">
        <v>0</v>
      </c>
      <c r="E302" s="4">
        <v>1</v>
      </c>
      <c r="F302" s="4">
        <v>0</v>
      </c>
      <c r="G302" s="4">
        <v>0</v>
      </c>
      <c r="H302" s="4">
        <v>1</v>
      </c>
      <c r="I302" s="4">
        <v>1</v>
      </c>
      <c r="J302" s="4">
        <v>0</v>
      </c>
      <c r="K302" s="4">
        <v>0</v>
      </c>
      <c r="L302" s="4">
        <v>0</v>
      </c>
      <c r="M302" s="4">
        <v>0</v>
      </c>
      <c r="N302" s="4">
        <v>1</v>
      </c>
      <c r="O302" s="4">
        <v>0</v>
      </c>
      <c r="P302" s="4">
        <v>1</v>
      </c>
    </row>
    <row r="303" spans="1:16" x14ac:dyDescent="0.3">
      <c r="B303" s="8">
        <v>4</v>
      </c>
      <c r="C303" s="4">
        <v>1</v>
      </c>
      <c r="D303" s="4">
        <v>0</v>
      </c>
      <c r="E303" s="4">
        <v>0</v>
      </c>
      <c r="F303" s="4">
        <v>1</v>
      </c>
      <c r="G303" s="4">
        <v>0</v>
      </c>
      <c r="H303" s="4">
        <v>0</v>
      </c>
      <c r="I303" s="4">
        <v>0</v>
      </c>
      <c r="J303" s="4">
        <v>1</v>
      </c>
      <c r="K303" s="4">
        <v>1</v>
      </c>
      <c r="L303" s="4">
        <v>0</v>
      </c>
      <c r="M303" s="4">
        <v>0</v>
      </c>
      <c r="N303" s="4">
        <v>0</v>
      </c>
      <c r="O303" s="4">
        <v>0</v>
      </c>
      <c r="P303" s="4">
        <v>1</v>
      </c>
    </row>
    <row r="304" spans="1:16" x14ac:dyDescent="0.3">
      <c r="B304" s="8">
        <v>5</v>
      </c>
      <c r="C304" s="4">
        <v>0</v>
      </c>
      <c r="D304" s="4">
        <v>1</v>
      </c>
      <c r="E304" s="4">
        <v>0</v>
      </c>
      <c r="F304" s="4">
        <v>0</v>
      </c>
      <c r="G304" s="4">
        <v>1</v>
      </c>
      <c r="H304" s="4">
        <v>0</v>
      </c>
      <c r="I304" s="4">
        <v>0</v>
      </c>
      <c r="J304" s="4">
        <v>0</v>
      </c>
      <c r="K304" s="4">
        <v>0</v>
      </c>
      <c r="L304" s="4">
        <v>1</v>
      </c>
      <c r="M304" s="4">
        <v>1</v>
      </c>
      <c r="N304" s="4">
        <v>0</v>
      </c>
      <c r="O304" s="4">
        <v>0</v>
      </c>
      <c r="P304" s="4">
        <v>1</v>
      </c>
    </row>
    <row r="305" spans="1:16" x14ac:dyDescent="0.3">
      <c r="B305" s="8">
        <v>4</v>
      </c>
      <c r="C305" s="4">
        <v>0</v>
      </c>
      <c r="D305" s="4">
        <v>0</v>
      </c>
      <c r="E305" s="4">
        <v>0</v>
      </c>
      <c r="F305" s="4">
        <v>1</v>
      </c>
      <c r="G305" s="4">
        <v>1</v>
      </c>
      <c r="H305" s="4">
        <v>0</v>
      </c>
      <c r="I305" s="4">
        <v>1</v>
      </c>
      <c r="J305" s="4">
        <v>0</v>
      </c>
      <c r="K305" s="4">
        <v>0</v>
      </c>
      <c r="L305" s="4">
        <v>1</v>
      </c>
      <c r="M305" s="4">
        <v>0</v>
      </c>
      <c r="N305" s="4">
        <v>0</v>
      </c>
      <c r="O305" s="4">
        <v>0</v>
      </c>
      <c r="P305" s="4">
        <v>1</v>
      </c>
    </row>
    <row r="306" spans="1:16" x14ac:dyDescent="0.3">
      <c r="B306" s="8">
        <v>4</v>
      </c>
      <c r="C306" s="4">
        <v>1</v>
      </c>
      <c r="D306" s="4">
        <v>0</v>
      </c>
      <c r="E306" s="4">
        <v>0</v>
      </c>
      <c r="F306" s="4">
        <v>0</v>
      </c>
      <c r="G306" s="4">
        <v>0</v>
      </c>
      <c r="H306" s="4">
        <v>1</v>
      </c>
      <c r="I306" s="4">
        <v>0</v>
      </c>
      <c r="J306" s="4">
        <v>1</v>
      </c>
      <c r="K306" s="4">
        <v>0</v>
      </c>
      <c r="L306" s="4">
        <v>0</v>
      </c>
      <c r="M306" s="4">
        <v>1</v>
      </c>
      <c r="N306" s="4">
        <v>0</v>
      </c>
      <c r="O306" s="4">
        <v>0</v>
      </c>
      <c r="P306" s="4">
        <v>1</v>
      </c>
    </row>
    <row r="307" spans="1:16" x14ac:dyDescent="0.3">
      <c r="B307" s="8">
        <v>5</v>
      </c>
      <c r="C307" s="4">
        <v>0</v>
      </c>
      <c r="D307" s="4">
        <v>1</v>
      </c>
      <c r="E307" s="4">
        <v>1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1</v>
      </c>
      <c r="L307" s="4">
        <v>0</v>
      </c>
      <c r="M307" s="4">
        <v>0</v>
      </c>
      <c r="N307" s="4">
        <v>1</v>
      </c>
      <c r="O307" s="4">
        <v>0</v>
      </c>
      <c r="P307" s="4">
        <v>1</v>
      </c>
    </row>
    <row r="308" spans="1:16" ht="15" x14ac:dyDescent="0.3">
      <c r="A308">
        <v>18</v>
      </c>
      <c r="B308" s="7">
        <v>4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</row>
    <row r="309" spans="1:16" x14ac:dyDescent="0.3">
      <c r="B309" s="8">
        <v>5</v>
      </c>
      <c r="C309" s="4">
        <v>1</v>
      </c>
      <c r="D309" s="4">
        <v>0</v>
      </c>
      <c r="E309" s="4">
        <v>1</v>
      </c>
      <c r="F309" s="4">
        <v>0</v>
      </c>
      <c r="G309" s="4">
        <v>1</v>
      </c>
      <c r="H309" s="4">
        <v>0</v>
      </c>
      <c r="I309" s="4">
        <v>1</v>
      </c>
      <c r="J309" s="4">
        <v>0</v>
      </c>
      <c r="K309" s="4">
        <v>1</v>
      </c>
      <c r="L309" s="4">
        <v>0</v>
      </c>
      <c r="M309" s="4">
        <v>1</v>
      </c>
      <c r="N309" s="4">
        <v>0</v>
      </c>
      <c r="O309" s="4">
        <v>0</v>
      </c>
      <c r="P309" s="4">
        <v>0</v>
      </c>
    </row>
    <row r="310" spans="1:16" x14ac:dyDescent="0.3">
      <c r="B310" s="8">
        <v>2</v>
      </c>
      <c r="C310" s="4">
        <v>0</v>
      </c>
      <c r="D310" s="4">
        <v>1</v>
      </c>
      <c r="E310" s="4">
        <v>0</v>
      </c>
      <c r="F310" s="4">
        <v>1</v>
      </c>
      <c r="G310" s="4">
        <v>0</v>
      </c>
      <c r="H310" s="4">
        <v>1</v>
      </c>
      <c r="I310" s="4">
        <v>0</v>
      </c>
      <c r="J310" s="4">
        <v>1</v>
      </c>
      <c r="K310" s="4">
        <v>0</v>
      </c>
      <c r="L310" s="4">
        <v>1</v>
      </c>
      <c r="M310" s="4">
        <v>0</v>
      </c>
      <c r="N310" s="4">
        <v>1</v>
      </c>
      <c r="O310" s="4">
        <v>0</v>
      </c>
      <c r="P310" s="4">
        <v>0</v>
      </c>
    </row>
    <row r="311" spans="1:16" x14ac:dyDescent="0.3">
      <c r="B311" s="8">
        <v>3</v>
      </c>
      <c r="C311" s="4">
        <v>0</v>
      </c>
      <c r="D311" s="4">
        <v>0</v>
      </c>
      <c r="E311" s="4">
        <v>0</v>
      </c>
      <c r="F311" s="4">
        <v>0</v>
      </c>
      <c r="G311" s="4">
        <v>1</v>
      </c>
      <c r="H311" s="4">
        <v>0</v>
      </c>
      <c r="I311" s="4">
        <v>0</v>
      </c>
      <c r="J311" s="4">
        <v>1</v>
      </c>
      <c r="K311" s="4">
        <v>1</v>
      </c>
      <c r="L311" s="4">
        <v>0</v>
      </c>
      <c r="M311" s="4">
        <v>0</v>
      </c>
      <c r="N311" s="4">
        <v>1</v>
      </c>
      <c r="O311" s="4">
        <v>0</v>
      </c>
      <c r="P311" s="4">
        <v>0</v>
      </c>
    </row>
    <row r="312" spans="1:16" x14ac:dyDescent="0.3">
      <c r="B312" s="8">
        <v>3</v>
      </c>
      <c r="C312" s="4">
        <v>1</v>
      </c>
      <c r="D312" s="4">
        <v>0</v>
      </c>
      <c r="E312" s="4">
        <v>1</v>
      </c>
      <c r="F312" s="4">
        <v>0</v>
      </c>
      <c r="G312" s="4">
        <v>0</v>
      </c>
      <c r="H312" s="4">
        <v>1</v>
      </c>
      <c r="I312" s="4">
        <v>0</v>
      </c>
      <c r="J312" s="4">
        <v>0</v>
      </c>
      <c r="K312" s="4">
        <v>0</v>
      </c>
      <c r="L312" s="4">
        <v>1</v>
      </c>
      <c r="M312" s="4">
        <v>0</v>
      </c>
      <c r="N312" s="4">
        <v>0</v>
      </c>
      <c r="O312" s="4">
        <v>0</v>
      </c>
      <c r="P312" s="4">
        <v>0</v>
      </c>
    </row>
    <row r="313" spans="1:16" x14ac:dyDescent="0.3">
      <c r="B313" s="8">
        <v>4</v>
      </c>
      <c r="C313" s="4">
        <v>0</v>
      </c>
      <c r="D313" s="4">
        <v>1</v>
      </c>
      <c r="E313" s="4">
        <v>0</v>
      </c>
      <c r="F313" s="4">
        <v>1</v>
      </c>
      <c r="G313" s="4">
        <v>0</v>
      </c>
      <c r="H313" s="4">
        <v>0</v>
      </c>
      <c r="I313" s="4">
        <v>1</v>
      </c>
      <c r="J313" s="4">
        <v>0</v>
      </c>
      <c r="K313" s="4">
        <v>0</v>
      </c>
      <c r="L313" s="4">
        <v>0</v>
      </c>
      <c r="M313" s="4">
        <v>1</v>
      </c>
      <c r="N313" s="4">
        <v>0</v>
      </c>
      <c r="O313" s="4">
        <v>0</v>
      </c>
      <c r="P313" s="4">
        <v>0</v>
      </c>
    </row>
    <row r="314" spans="1:16" x14ac:dyDescent="0.3">
      <c r="B314" s="8">
        <v>4</v>
      </c>
      <c r="C314" s="4">
        <v>0</v>
      </c>
      <c r="D314" s="4">
        <v>0</v>
      </c>
      <c r="E314" s="4">
        <v>1</v>
      </c>
      <c r="F314" s="4">
        <v>0</v>
      </c>
      <c r="G314" s="4">
        <v>0</v>
      </c>
      <c r="H314" s="4">
        <v>0</v>
      </c>
      <c r="I314" s="4">
        <v>0</v>
      </c>
      <c r="J314" s="4">
        <v>1</v>
      </c>
      <c r="K314" s="4">
        <v>0</v>
      </c>
      <c r="L314" s="4">
        <v>1</v>
      </c>
      <c r="M314" s="4">
        <v>1</v>
      </c>
      <c r="N314" s="4">
        <v>0</v>
      </c>
      <c r="O314" s="4">
        <v>1</v>
      </c>
      <c r="P314" s="4">
        <v>0</v>
      </c>
    </row>
    <row r="315" spans="1:16" x14ac:dyDescent="0.3">
      <c r="B315" s="8">
        <v>3</v>
      </c>
      <c r="C315" s="4">
        <v>1</v>
      </c>
      <c r="D315" s="4">
        <v>0</v>
      </c>
      <c r="E315" s="4">
        <v>0</v>
      </c>
      <c r="F315" s="4">
        <v>1</v>
      </c>
      <c r="G315" s="4">
        <v>1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</v>
      </c>
      <c r="O315" s="4">
        <v>1</v>
      </c>
      <c r="P315" s="4">
        <v>0</v>
      </c>
    </row>
    <row r="316" spans="1:16" x14ac:dyDescent="0.3">
      <c r="B316" s="8">
        <v>5</v>
      </c>
      <c r="C316" s="4">
        <v>0</v>
      </c>
      <c r="D316" s="4">
        <v>1</v>
      </c>
      <c r="E316" s="4">
        <v>0</v>
      </c>
      <c r="F316" s="4">
        <v>0</v>
      </c>
      <c r="G316" s="4">
        <v>0</v>
      </c>
      <c r="H316" s="4">
        <v>1</v>
      </c>
      <c r="I316" s="4">
        <v>1</v>
      </c>
      <c r="J316" s="4">
        <v>0</v>
      </c>
      <c r="K316" s="4">
        <v>1</v>
      </c>
      <c r="L316" s="4">
        <v>0</v>
      </c>
      <c r="M316" s="4">
        <v>0</v>
      </c>
      <c r="N316" s="4">
        <v>0</v>
      </c>
      <c r="O316" s="4">
        <v>1</v>
      </c>
      <c r="P316" s="4">
        <v>0</v>
      </c>
    </row>
    <row r="317" spans="1:16" x14ac:dyDescent="0.3">
      <c r="B317" s="8">
        <v>5</v>
      </c>
      <c r="C317" s="4">
        <v>0</v>
      </c>
      <c r="D317" s="4">
        <v>0</v>
      </c>
      <c r="E317" s="4">
        <v>0</v>
      </c>
      <c r="F317" s="4">
        <v>1</v>
      </c>
      <c r="G317" s="4">
        <v>0</v>
      </c>
      <c r="H317" s="4">
        <v>1</v>
      </c>
      <c r="I317" s="4">
        <v>0</v>
      </c>
      <c r="J317" s="4">
        <v>0</v>
      </c>
      <c r="K317" s="4">
        <v>1</v>
      </c>
      <c r="L317" s="4">
        <v>0</v>
      </c>
      <c r="M317" s="4">
        <v>1</v>
      </c>
      <c r="N317" s="4">
        <v>0</v>
      </c>
      <c r="O317" s="4">
        <v>1</v>
      </c>
      <c r="P317" s="4">
        <v>0</v>
      </c>
    </row>
    <row r="318" spans="1:16" x14ac:dyDescent="0.3">
      <c r="B318" s="8">
        <v>4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1</v>
      </c>
      <c r="J318" s="4">
        <v>0</v>
      </c>
      <c r="K318" s="4">
        <v>0</v>
      </c>
      <c r="L318" s="4">
        <v>1</v>
      </c>
      <c r="M318" s="4">
        <v>0</v>
      </c>
      <c r="N318" s="4">
        <v>1</v>
      </c>
      <c r="O318" s="4">
        <v>1</v>
      </c>
      <c r="P318" s="4">
        <v>0</v>
      </c>
    </row>
    <row r="319" spans="1:16" x14ac:dyDescent="0.3">
      <c r="B319" s="8">
        <v>3</v>
      </c>
      <c r="C319" s="4">
        <v>0</v>
      </c>
      <c r="D319" s="4">
        <v>1</v>
      </c>
      <c r="E319" s="4">
        <v>1</v>
      </c>
      <c r="F319" s="4">
        <v>0</v>
      </c>
      <c r="G319" s="4">
        <v>1</v>
      </c>
      <c r="H319" s="4">
        <v>0</v>
      </c>
      <c r="I319" s="4">
        <v>0</v>
      </c>
      <c r="J319" s="4">
        <v>1</v>
      </c>
      <c r="K319" s="4">
        <v>0</v>
      </c>
      <c r="L319" s="4">
        <v>0</v>
      </c>
      <c r="M319" s="4">
        <v>0</v>
      </c>
      <c r="N319" s="4">
        <v>0</v>
      </c>
      <c r="O319" s="4">
        <v>1</v>
      </c>
      <c r="P319" s="4">
        <v>0</v>
      </c>
    </row>
    <row r="320" spans="1:16" x14ac:dyDescent="0.3">
      <c r="B320" s="8">
        <v>5</v>
      </c>
      <c r="C320" s="4">
        <v>0</v>
      </c>
      <c r="D320" s="4">
        <v>0</v>
      </c>
      <c r="E320" s="4">
        <v>1</v>
      </c>
      <c r="F320" s="4">
        <v>0</v>
      </c>
      <c r="G320" s="4">
        <v>0</v>
      </c>
      <c r="H320" s="4">
        <v>1</v>
      </c>
      <c r="I320" s="4">
        <v>1</v>
      </c>
      <c r="J320" s="4">
        <v>0</v>
      </c>
      <c r="K320" s="4">
        <v>0</v>
      </c>
      <c r="L320" s="4">
        <v>0</v>
      </c>
      <c r="M320" s="4">
        <v>0</v>
      </c>
      <c r="N320" s="4">
        <v>1</v>
      </c>
      <c r="O320" s="4">
        <v>0</v>
      </c>
      <c r="P320" s="4">
        <v>1</v>
      </c>
    </row>
    <row r="321" spans="1:16" x14ac:dyDescent="0.3">
      <c r="B321" s="8">
        <v>4</v>
      </c>
      <c r="C321" s="4">
        <v>1</v>
      </c>
      <c r="D321" s="4">
        <v>0</v>
      </c>
      <c r="E321" s="4">
        <v>0</v>
      </c>
      <c r="F321" s="4">
        <v>1</v>
      </c>
      <c r="G321" s="4">
        <v>0</v>
      </c>
      <c r="H321" s="4">
        <v>0</v>
      </c>
      <c r="I321" s="4">
        <v>0</v>
      </c>
      <c r="J321" s="4">
        <v>1</v>
      </c>
      <c r="K321" s="4">
        <v>1</v>
      </c>
      <c r="L321" s="4">
        <v>0</v>
      </c>
      <c r="M321" s="4">
        <v>0</v>
      </c>
      <c r="N321" s="4">
        <v>0</v>
      </c>
      <c r="O321" s="4">
        <v>0</v>
      </c>
      <c r="P321" s="4">
        <v>1</v>
      </c>
    </row>
    <row r="322" spans="1:16" x14ac:dyDescent="0.3">
      <c r="B322" s="8">
        <v>5</v>
      </c>
      <c r="C322" s="4">
        <v>0</v>
      </c>
      <c r="D322" s="4">
        <v>1</v>
      </c>
      <c r="E322" s="4">
        <v>0</v>
      </c>
      <c r="F322" s="4">
        <v>0</v>
      </c>
      <c r="G322" s="4">
        <v>1</v>
      </c>
      <c r="H322" s="4">
        <v>0</v>
      </c>
      <c r="I322" s="4">
        <v>0</v>
      </c>
      <c r="J322" s="4">
        <v>0</v>
      </c>
      <c r="K322" s="4">
        <v>0</v>
      </c>
      <c r="L322" s="4">
        <v>1</v>
      </c>
      <c r="M322" s="4">
        <v>1</v>
      </c>
      <c r="N322" s="4">
        <v>0</v>
      </c>
      <c r="O322" s="4">
        <v>0</v>
      </c>
      <c r="P322" s="4">
        <v>1</v>
      </c>
    </row>
    <row r="323" spans="1:16" x14ac:dyDescent="0.3">
      <c r="B323" s="8">
        <v>4</v>
      </c>
      <c r="C323" s="4">
        <v>0</v>
      </c>
      <c r="D323" s="4">
        <v>0</v>
      </c>
      <c r="E323" s="4">
        <v>0</v>
      </c>
      <c r="F323" s="4">
        <v>1</v>
      </c>
      <c r="G323" s="4">
        <v>1</v>
      </c>
      <c r="H323" s="4">
        <v>0</v>
      </c>
      <c r="I323" s="4">
        <v>1</v>
      </c>
      <c r="J323" s="4">
        <v>0</v>
      </c>
      <c r="K323" s="4">
        <v>0</v>
      </c>
      <c r="L323" s="4">
        <v>1</v>
      </c>
      <c r="M323" s="4">
        <v>0</v>
      </c>
      <c r="N323" s="4">
        <v>0</v>
      </c>
      <c r="O323" s="4">
        <v>0</v>
      </c>
      <c r="P323" s="4">
        <v>1</v>
      </c>
    </row>
    <row r="324" spans="1:16" x14ac:dyDescent="0.3">
      <c r="B324" s="8">
        <v>4</v>
      </c>
      <c r="C324" s="4">
        <v>1</v>
      </c>
      <c r="D324" s="4">
        <v>0</v>
      </c>
      <c r="E324" s="4">
        <v>0</v>
      </c>
      <c r="F324" s="4">
        <v>0</v>
      </c>
      <c r="G324" s="4">
        <v>0</v>
      </c>
      <c r="H324" s="4">
        <v>1</v>
      </c>
      <c r="I324" s="4">
        <v>0</v>
      </c>
      <c r="J324" s="4">
        <v>1</v>
      </c>
      <c r="K324" s="4">
        <v>0</v>
      </c>
      <c r="L324" s="4">
        <v>0</v>
      </c>
      <c r="M324" s="4">
        <v>1</v>
      </c>
      <c r="N324" s="4">
        <v>0</v>
      </c>
      <c r="O324" s="4">
        <v>0</v>
      </c>
      <c r="P324" s="4">
        <v>1</v>
      </c>
    </row>
    <row r="325" spans="1:16" x14ac:dyDescent="0.3">
      <c r="B325" s="8">
        <v>5</v>
      </c>
      <c r="C325" s="4">
        <v>0</v>
      </c>
      <c r="D325" s="4">
        <v>1</v>
      </c>
      <c r="E325" s="4">
        <v>1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1</v>
      </c>
      <c r="L325" s="4">
        <v>0</v>
      </c>
      <c r="M325" s="4">
        <v>0</v>
      </c>
      <c r="N325" s="4">
        <v>1</v>
      </c>
      <c r="O325" s="4">
        <v>0</v>
      </c>
      <c r="P325" s="4">
        <v>1</v>
      </c>
    </row>
    <row r="326" spans="1:16" ht="15" x14ac:dyDescent="0.3">
      <c r="A326">
        <v>19</v>
      </c>
      <c r="B326" s="7">
        <v>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</row>
    <row r="327" spans="1:16" x14ac:dyDescent="0.3">
      <c r="B327" s="8">
        <v>5</v>
      </c>
      <c r="C327" s="4">
        <v>1</v>
      </c>
      <c r="D327" s="4">
        <v>0</v>
      </c>
      <c r="E327" s="4">
        <v>1</v>
      </c>
      <c r="F327" s="4">
        <v>0</v>
      </c>
      <c r="G327" s="4">
        <v>1</v>
      </c>
      <c r="H327" s="4">
        <v>0</v>
      </c>
      <c r="I327" s="4">
        <v>1</v>
      </c>
      <c r="J327" s="4">
        <v>0</v>
      </c>
      <c r="K327" s="4">
        <v>1</v>
      </c>
      <c r="L327" s="4">
        <v>0</v>
      </c>
      <c r="M327" s="4">
        <v>1</v>
      </c>
      <c r="N327" s="4">
        <v>0</v>
      </c>
      <c r="O327" s="4">
        <v>0</v>
      </c>
      <c r="P327" s="4">
        <v>0</v>
      </c>
    </row>
    <row r="328" spans="1:16" x14ac:dyDescent="0.3">
      <c r="B328" s="8">
        <v>4</v>
      </c>
      <c r="C328" s="4">
        <v>0</v>
      </c>
      <c r="D328" s="4">
        <v>1</v>
      </c>
      <c r="E328" s="4">
        <v>0</v>
      </c>
      <c r="F328" s="4">
        <v>1</v>
      </c>
      <c r="G328" s="4">
        <v>0</v>
      </c>
      <c r="H328" s="4">
        <v>1</v>
      </c>
      <c r="I328" s="4">
        <v>0</v>
      </c>
      <c r="J328" s="4">
        <v>1</v>
      </c>
      <c r="K328" s="4">
        <v>0</v>
      </c>
      <c r="L328" s="4">
        <v>1</v>
      </c>
      <c r="M328" s="4">
        <v>0</v>
      </c>
      <c r="N328" s="4">
        <v>1</v>
      </c>
      <c r="O328" s="4">
        <v>0</v>
      </c>
      <c r="P328" s="4">
        <v>0</v>
      </c>
    </row>
    <row r="329" spans="1:16" x14ac:dyDescent="0.3">
      <c r="B329" s="8">
        <v>5</v>
      </c>
      <c r="C329" s="4">
        <v>0</v>
      </c>
      <c r="D329" s="4">
        <v>0</v>
      </c>
      <c r="E329" s="4">
        <v>0</v>
      </c>
      <c r="F329" s="4">
        <v>0</v>
      </c>
      <c r="G329" s="4">
        <v>1</v>
      </c>
      <c r="H329" s="4">
        <v>0</v>
      </c>
      <c r="I329" s="4">
        <v>0</v>
      </c>
      <c r="J329" s="4">
        <v>1</v>
      </c>
      <c r="K329" s="4">
        <v>1</v>
      </c>
      <c r="L329" s="4">
        <v>0</v>
      </c>
      <c r="M329" s="4">
        <v>0</v>
      </c>
      <c r="N329" s="4">
        <v>1</v>
      </c>
      <c r="O329" s="4">
        <v>0</v>
      </c>
      <c r="P329" s="4">
        <v>0</v>
      </c>
    </row>
    <row r="330" spans="1:16" x14ac:dyDescent="0.3">
      <c r="B330" s="8">
        <v>4</v>
      </c>
      <c r="C330" s="4">
        <v>1</v>
      </c>
      <c r="D330" s="4">
        <v>0</v>
      </c>
      <c r="E330" s="4">
        <v>1</v>
      </c>
      <c r="F330" s="4">
        <v>0</v>
      </c>
      <c r="G330" s="4">
        <v>0</v>
      </c>
      <c r="H330" s="4">
        <v>1</v>
      </c>
      <c r="I330" s="4">
        <v>0</v>
      </c>
      <c r="J330" s="4">
        <v>0</v>
      </c>
      <c r="K330" s="4">
        <v>0</v>
      </c>
      <c r="L330" s="4">
        <v>1</v>
      </c>
      <c r="M330" s="4">
        <v>0</v>
      </c>
      <c r="N330" s="4">
        <v>0</v>
      </c>
      <c r="O330" s="4">
        <v>0</v>
      </c>
      <c r="P330" s="4">
        <v>0</v>
      </c>
    </row>
    <row r="331" spans="1:16" x14ac:dyDescent="0.3">
      <c r="B331" s="8">
        <v>5</v>
      </c>
      <c r="C331" s="4">
        <v>0</v>
      </c>
      <c r="D331" s="4">
        <v>1</v>
      </c>
      <c r="E331" s="4">
        <v>0</v>
      </c>
      <c r="F331" s="4">
        <v>1</v>
      </c>
      <c r="G331" s="4">
        <v>0</v>
      </c>
      <c r="H331" s="4">
        <v>0</v>
      </c>
      <c r="I331" s="4">
        <v>1</v>
      </c>
      <c r="J331" s="4">
        <v>0</v>
      </c>
      <c r="K331" s="4">
        <v>0</v>
      </c>
      <c r="L331" s="4">
        <v>0</v>
      </c>
      <c r="M331" s="4">
        <v>1</v>
      </c>
      <c r="N331" s="4">
        <v>0</v>
      </c>
      <c r="O331" s="4">
        <v>0</v>
      </c>
      <c r="P331" s="4">
        <v>0</v>
      </c>
    </row>
    <row r="332" spans="1:16" x14ac:dyDescent="0.3">
      <c r="B332" s="8">
        <v>4</v>
      </c>
      <c r="C332" s="4">
        <v>0</v>
      </c>
      <c r="D332" s="4">
        <v>0</v>
      </c>
      <c r="E332" s="4">
        <v>1</v>
      </c>
      <c r="F332" s="4">
        <v>0</v>
      </c>
      <c r="G332" s="4">
        <v>0</v>
      </c>
      <c r="H332" s="4">
        <v>0</v>
      </c>
      <c r="I332" s="4">
        <v>0</v>
      </c>
      <c r="J332" s="4">
        <v>1</v>
      </c>
      <c r="K332" s="4">
        <v>0</v>
      </c>
      <c r="L332" s="4">
        <v>1</v>
      </c>
      <c r="M332" s="4">
        <v>1</v>
      </c>
      <c r="N332" s="4">
        <v>0</v>
      </c>
      <c r="O332" s="4">
        <v>1</v>
      </c>
      <c r="P332" s="4">
        <v>0</v>
      </c>
    </row>
    <row r="333" spans="1:16" x14ac:dyDescent="0.3">
      <c r="B333" s="8">
        <v>5</v>
      </c>
      <c r="C333" s="4">
        <v>1</v>
      </c>
      <c r="D333" s="4">
        <v>0</v>
      </c>
      <c r="E333" s="4">
        <v>0</v>
      </c>
      <c r="F333" s="4">
        <v>1</v>
      </c>
      <c r="G333" s="4">
        <v>1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1</v>
      </c>
      <c r="O333" s="4">
        <v>1</v>
      </c>
      <c r="P333" s="4">
        <v>0</v>
      </c>
    </row>
    <row r="334" spans="1:16" x14ac:dyDescent="0.3">
      <c r="B334" s="8">
        <v>4</v>
      </c>
      <c r="C334" s="4">
        <v>0</v>
      </c>
      <c r="D334" s="4">
        <v>1</v>
      </c>
      <c r="E334" s="4">
        <v>0</v>
      </c>
      <c r="F334" s="4">
        <v>0</v>
      </c>
      <c r="G334" s="4">
        <v>0</v>
      </c>
      <c r="H334" s="4">
        <v>1</v>
      </c>
      <c r="I334" s="4">
        <v>1</v>
      </c>
      <c r="J334" s="4">
        <v>0</v>
      </c>
      <c r="K334" s="4">
        <v>1</v>
      </c>
      <c r="L334" s="4">
        <v>0</v>
      </c>
      <c r="M334" s="4">
        <v>0</v>
      </c>
      <c r="N334" s="4">
        <v>0</v>
      </c>
      <c r="O334" s="4">
        <v>1</v>
      </c>
      <c r="P334" s="4">
        <v>0</v>
      </c>
    </row>
    <row r="335" spans="1:16" x14ac:dyDescent="0.3">
      <c r="B335" s="8">
        <v>5</v>
      </c>
      <c r="C335" s="4">
        <v>0</v>
      </c>
      <c r="D335" s="4">
        <v>0</v>
      </c>
      <c r="E335" s="4">
        <v>0</v>
      </c>
      <c r="F335" s="4">
        <v>1</v>
      </c>
      <c r="G335" s="4">
        <v>0</v>
      </c>
      <c r="H335" s="4">
        <v>1</v>
      </c>
      <c r="I335" s="4">
        <v>0</v>
      </c>
      <c r="J335" s="4">
        <v>0</v>
      </c>
      <c r="K335" s="4">
        <v>1</v>
      </c>
      <c r="L335" s="4">
        <v>0</v>
      </c>
      <c r="M335" s="4">
        <v>1</v>
      </c>
      <c r="N335" s="4">
        <v>0</v>
      </c>
      <c r="O335" s="4">
        <v>1</v>
      </c>
      <c r="P335" s="4">
        <v>0</v>
      </c>
    </row>
    <row r="336" spans="1:16" x14ac:dyDescent="0.3">
      <c r="B336" s="8">
        <v>5</v>
      </c>
      <c r="C336" s="4">
        <v>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1</v>
      </c>
      <c r="J336" s="4">
        <v>0</v>
      </c>
      <c r="K336" s="4">
        <v>0</v>
      </c>
      <c r="L336" s="4">
        <v>1</v>
      </c>
      <c r="M336" s="4">
        <v>0</v>
      </c>
      <c r="N336" s="4">
        <v>1</v>
      </c>
      <c r="O336" s="4">
        <v>1</v>
      </c>
      <c r="P336" s="4">
        <v>0</v>
      </c>
    </row>
    <row r="337" spans="1:16" x14ac:dyDescent="0.3">
      <c r="B337" s="8">
        <v>3</v>
      </c>
      <c r="C337" s="4">
        <v>0</v>
      </c>
      <c r="D337" s="4">
        <v>1</v>
      </c>
      <c r="E337" s="4">
        <v>1</v>
      </c>
      <c r="F337" s="4">
        <v>0</v>
      </c>
      <c r="G337" s="4">
        <v>1</v>
      </c>
      <c r="H337" s="4">
        <v>0</v>
      </c>
      <c r="I337" s="4">
        <v>0</v>
      </c>
      <c r="J337" s="4">
        <v>1</v>
      </c>
      <c r="K337" s="4">
        <v>0</v>
      </c>
      <c r="L337" s="4">
        <v>0</v>
      </c>
      <c r="M337" s="4">
        <v>0</v>
      </c>
      <c r="N337" s="4">
        <v>0</v>
      </c>
      <c r="O337" s="4">
        <v>1</v>
      </c>
      <c r="P337" s="4">
        <v>0</v>
      </c>
    </row>
    <row r="338" spans="1:16" x14ac:dyDescent="0.3">
      <c r="B338" s="8">
        <v>4</v>
      </c>
      <c r="C338" s="4">
        <v>0</v>
      </c>
      <c r="D338" s="4">
        <v>0</v>
      </c>
      <c r="E338" s="4">
        <v>1</v>
      </c>
      <c r="F338" s="4">
        <v>0</v>
      </c>
      <c r="G338" s="4">
        <v>0</v>
      </c>
      <c r="H338" s="4">
        <v>1</v>
      </c>
      <c r="I338" s="4">
        <v>1</v>
      </c>
      <c r="J338" s="4">
        <v>0</v>
      </c>
      <c r="K338" s="4">
        <v>0</v>
      </c>
      <c r="L338" s="4">
        <v>0</v>
      </c>
      <c r="M338" s="4">
        <v>0</v>
      </c>
      <c r="N338" s="4">
        <v>1</v>
      </c>
      <c r="O338" s="4">
        <v>0</v>
      </c>
      <c r="P338" s="4">
        <v>1</v>
      </c>
    </row>
    <row r="339" spans="1:16" x14ac:dyDescent="0.3">
      <c r="B339" s="8">
        <v>5</v>
      </c>
      <c r="C339" s="4">
        <v>1</v>
      </c>
      <c r="D339" s="4">
        <v>0</v>
      </c>
      <c r="E339" s="4">
        <v>0</v>
      </c>
      <c r="F339" s="4">
        <v>1</v>
      </c>
      <c r="G339" s="4">
        <v>0</v>
      </c>
      <c r="H339" s="4">
        <v>0</v>
      </c>
      <c r="I339" s="4">
        <v>0</v>
      </c>
      <c r="J339" s="4">
        <v>1</v>
      </c>
      <c r="K339" s="4">
        <v>1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</row>
    <row r="340" spans="1:16" x14ac:dyDescent="0.3">
      <c r="B340" s="8">
        <v>4</v>
      </c>
      <c r="C340" s="4">
        <v>0</v>
      </c>
      <c r="D340" s="4">
        <v>1</v>
      </c>
      <c r="E340" s="4">
        <v>0</v>
      </c>
      <c r="F340" s="4">
        <v>0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>
        <v>1</v>
      </c>
      <c r="M340" s="4">
        <v>1</v>
      </c>
      <c r="N340" s="4">
        <v>0</v>
      </c>
      <c r="O340" s="4">
        <v>0</v>
      </c>
      <c r="P340" s="4">
        <v>1</v>
      </c>
    </row>
    <row r="341" spans="1:16" x14ac:dyDescent="0.3">
      <c r="B341" s="8">
        <v>4</v>
      </c>
      <c r="C341" s="4">
        <v>0</v>
      </c>
      <c r="D341" s="4">
        <v>0</v>
      </c>
      <c r="E341" s="4">
        <v>0</v>
      </c>
      <c r="F341" s="4">
        <v>1</v>
      </c>
      <c r="G341" s="4">
        <v>1</v>
      </c>
      <c r="H341" s="4">
        <v>0</v>
      </c>
      <c r="I341" s="4">
        <v>1</v>
      </c>
      <c r="J341" s="4">
        <v>0</v>
      </c>
      <c r="K341" s="4">
        <v>0</v>
      </c>
      <c r="L341" s="4">
        <v>1</v>
      </c>
      <c r="M341" s="4">
        <v>0</v>
      </c>
      <c r="N341" s="4">
        <v>0</v>
      </c>
      <c r="O341" s="4">
        <v>0</v>
      </c>
      <c r="P341" s="4">
        <v>1</v>
      </c>
    </row>
    <row r="342" spans="1:16" x14ac:dyDescent="0.3">
      <c r="B342" s="8">
        <v>4</v>
      </c>
      <c r="C342" s="4">
        <v>1</v>
      </c>
      <c r="D342" s="4">
        <v>0</v>
      </c>
      <c r="E342" s="4">
        <v>0</v>
      </c>
      <c r="F342" s="4">
        <v>0</v>
      </c>
      <c r="G342" s="4">
        <v>0</v>
      </c>
      <c r="H342" s="4">
        <v>1</v>
      </c>
      <c r="I342" s="4">
        <v>0</v>
      </c>
      <c r="J342" s="4">
        <v>1</v>
      </c>
      <c r="K342" s="4">
        <v>0</v>
      </c>
      <c r="L342" s="4">
        <v>0</v>
      </c>
      <c r="M342" s="4">
        <v>1</v>
      </c>
      <c r="N342" s="4">
        <v>0</v>
      </c>
      <c r="O342" s="4">
        <v>0</v>
      </c>
      <c r="P342" s="4">
        <v>1</v>
      </c>
    </row>
    <row r="343" spans="1:16" x14ac:dyDescent="0.3">
      <c r="B343" s="8">
        <v>5</v>
      </c>
      <c r="C343" s="4">
        <v>0</v>
      </c>
      <c r="D343" s="4">
        <v>1</v>
      </c>
      <c r="E343" s="4">
        <v>1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1</v>
      </c>
      <c r="L343" s="4">
        <v>0</v>
      </c>
      <c r="M343" s="4">
        <v>0</v>
      </c>
      <c r="N343" s="4">
        <v>1</v>
      </c>
      <c r="O343" s="4">
        <v>0</v>
      </c>
      <c r="P343" s="4">
        <v>1</v>
      </c>
    </row>
    <row r="344" spans="1:16" x14ac:dyDescent="0.3">
      <c r="A344">
        <v>20</v>
      </c>
      <c r="B344" s="9">
        <v>5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</row>
    <row r="345" spans="1:16" x14ac:dyDescent="0.3">
      <c r="B345" s="9">
        <v>2</v>
      </c>
      <c r="C345" s="4">
        <v>1</v>
      </c>
      <c r="D345" s="4">
        <v>0</v>
      </c>
      <c r="E345" s="4">
        <v>1</v>
      </c>
      <c r="F345" s="4">
        <v>0</v>
      </c>
      <c r="G345" s="4">
        <v>1</v>
      </c>
      <c r="H345" s="4">
        <v>0</v>
      </c>
      <c r="I345" s="4">
        <v>1</v>
      </c>
      <c r="J345" s="4">
        <v>0</v>
      </c>
      <c r="K345" s="4">
        <v>1</v>
      </c>
      <c r="L345" s="4">
        <v>0</v>
      </c>
      <c r="M345" s="4">
        <v>1</v>
      </c>
      <c r="N345" s="4">
        <v>0</v>
      </c>
      <c r="O345" s="4">
        <v>0</v>
      </c>
      <c r="P345" s="4">
        <v>0</v>
      </c>
    </row>
    <row r="346" spans="1:16" x14ac:dyDescent="0.3">
      <c r="B346" s="9">
        <v>4</v>
      </c>
      <c r="C346" s="4">
        <v>0</v>
      </c>
      <c r="D346" s="4">
        <v>1</v>
      </c>
      <c r="E346" s="4">
        <v>0</v>
      </c>
      <c r="F346" s="4">
        <v>1</v>
      </c>
      <c r="G346" s="4">
        <v>0</v>
      </c>
      <c r="H346" s="4">
        <v>1</v>
      </c>
      <c r="I346" s="4">
        <v>0</v>
      </c>
      <c r="J346" s="4">
        <v>1</v>
      </c>
      <c r="K346" s="4">
        <v>0</v>
      </c>
      <c r="L346" s="4">
        <v>1</v>
      </c>
      <c r="M346" s="4">
        <v>0</v>
      </c>
      <c r="N346" s="4">
        <v>1</v>
      </c>
      <c r="O346" s="4">
        <v>0</v>
      </c>
      <c r="P346" s="4">
        <v>0</v>
      </c>
    </row>
    <row r="347" spans="1:16" x14ac:dyDescent="0.3">
      <c r="B347" s="9">
        <v>3</v>
      </c>
      <c r="C347" s="4">
        <v>0</v>
      </c>
      <c r="D347" s="4">
        <v>0</v>
      </c>
      <c r="E347" s="4">
        <v>0</v>
      </c>
      <c r="F347" s="4">
        <v>0</v>
      </c>
      <c r="G347" s="4">
        <v>1</v>
      </c>
      <c r="H347" s="4">
        <v>0</v>
      </c>
      <c r="I347" s="4">
        <v>0</v>
      </c>
      <c r="J347" s="4">
        <v>1</v>
      </c>
      <c r="K347" s="4">
        <v>1</v>
      </c>
      <c r="L347" s="4">
        <v>0</v>
      </c>
      <c r="M347" s="4">
        <v>0</v>
      </c>
      <c r="N347" s="4">
        <v>1</v>
      </c>
      <c r="O347" s="4">
        <v>0</v>
      </c>
      <c r="P347" s="4">
        <v>0</v>
      </c>
    </row>
    <row r="348" spans="1:16" x14ac:dyDescent="0.3">
      <c r="B348" s="9">
        <v>3</v>
      </c>
      <c r="C348" s="4">
        <v>1</v>
      </c>
      <c r="D348" s="4">
        <v>0</v>
      </c>
      <c r="E348" s="4">
        <v>1</v>
      </c>
      <c r="F348" s="4">
        <v>0</v>
      </c>
      <c r="G348" s="4">
        <v>0</v>
      </c>
      <c r="H348" s="4">
        <v>1</v>
      </c>
      <c r="I348" s="4">
        <v>0</v>
      </c>
      <c r="J348" s="4">
        <v>0</v>
      </c>
      <c r="K348" s="4">
        <v>0</v>
      </c>
      <c r="L348" s="4">
        <v>1</v>
      </c>
      <c r="M348" s="4">
        <v>0</v>
      </c>
      <c r="N348" s="4">
        <v>0</v>
      </c>
      <c r="O348" s="4">
        <v>0</v>
      </c>
      <c r="P348" s="4">
        <v>0</v>
      </c>
    </row>
    <row r="349" spans="1:16" x14ac:dyDescent="0.3">
      <c r="B349" s="9">
        <v>5</v>
      </c>
      <c r="C349" s="4">
        <v>0</v>
      </c>
      <c r="D349" s="4">
        <v>1</v>
      </c>
      <c r="E349" s="4">
        <v>0</v>
      </c>
      <c r="F349" s="4">
        <v>1</v>
      </c>
      <c r="G349" s="4">
        <v>0</v>
      </c>
      <c r="H349" s="4">
        <v>0</v>
      </c>
      <c r="I349" s="4">
        <v>1</v>
      </c>
      <c r="J349" s="4">
        <v>0</v>
      </c>
      <c r="K349" s="4">
        <v>0</v>
      </c>
      <c r="L349" s="4">
        <v>0</v>
      </c>
      <c r="M349" s="4">
        <v>1</v>
      </c>
      <c r="N349" s="4">
        <v>0</v>
      </c>
      <c r="O349" s="4">
        <v>0</v>
      </c>
      <c r="P349" s="4">
        <v>0</v>
      </c>
    </row>
    <row r="350" spans="1:16" x14ac:dyDescent="0.3">
      <c r="B350" s="9">
        <v>3</v>
      </c>
      <c r="C350" s="4">
        <v>0</v>
      </c>
      <c r="D350" s="4">
        <v>0</v>
      </c>
      <c r="E350" s="4">
        <v>1</v>
      </c>
      <c r="F350" s="4">
        <v>0</v>
      </c>
      <c r="G350" s="4">
        <v>0</v>
      </c>
      <c r="H350" s="4">
        <v>0</v>
      </c>
      <c r="I350" s="4">
        <v>0</v>
      </c>
      <c r="J350" s="4">
        <v>1</v>
      </c>
      <c r="K350" s="4">
        <v>0</v>
      </c>
      <c r="L350" s="4">
        <v>1</v>
      </c>
      <c r="M350" s="4">
        <v>1</v>
      </c>
      <c r="N350" s="4">
        <v>0</v>
      </c>
      <c r="O350" s="4">
        <v>1</v>
      </c>
      <c r="P350" s="4">
        <v>0</v>
      </c>
    </row>
    <row r="351" spans="1:16" x14ac:dyDescent="0.3">
      <c r="B351" s="9">
        <v>4</v>
      </c>
      <c r="C351" s="4">
        <v>1</v>
      </c>
      <c r="D351" s="4">
        <v>0</v>
      </c>
      <c r="E351" s="4">
        <v>0</v>
      </c>
      <c r="F351" s="4">
        <v>1</v>
      </c>
      <c r="G351" s="4">
        <v>1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1</v>
      </c>
      <c r="O351" s="4">
        <v>1</v>
      </c>
      <c r="P351" s="4">
        <v>0</v>
      </c>
    </row>
    <row r="352" spans="1:16" x14ac:dyDescent="0.3">
      <c r="B352" s="9">
        <v>3</v>
      </c>
      <c r="C352" s="4">
        <v>0</v>
      </c>
      <c r="D352" s="4">
        <v>1</v>
      </c>
      <c r="E352" s="4">
        <v>0</v>
      </c>
      <c r="F352" s="4">
        <v>0</v>
      </c>
      <c r="G352" s="4">
        <v>0</v>
      </c>
      <c r="H352" s="4">
        <v>1</v>
      </c>
      <c r="I352" s="4">
        <v>1</v>
      </c>
      <c r="J352" s="4">
        <v>0</v>
      </c>
      <c r="K352" s="4">
        <v>1</v>
      </c>
      <c r="L352" s="4">
        <v>0</v>
      </c>
      <c r="M352" s="4">
        <v>0</v>
      </c>
      <c r="N352" s="4">
        <v>0</v>
      </c>
      <c r="O352" s="4">
        <v>1</v>
      </c>
      <c r="P352" s="4">
        <v>0</v>
      </c>
    </row>
    <row r="353" spans="1:16" x14ac:dyDescent="0.3">
      <c r="B353" s="9">
        <v>4</v>
      </c>
      <c r="C353" s="4">
        <v>0</v>
      </c>
      <c r="D353" s="4">
        <v>0</v>
      </c>
      <c r="E353" s="4">
        <v>0</v>
      </c>
      <c r="F353" s="4">
        <v>1</v>
      </c>
      <c r="G353" s="4">
        <v>0</v>
      </c>
      <c r="H353" s="4">
        <v>1</v>
      </c>
      <c r="I353" s="4">
        <v>0</v>
      </c>
      <c r="J353" s="4">
        <v>0</v>
      </c>
      <c r="K353" s="4">
        <v>1</v>
      </c>
      <c r="L353" s="4">
        <v>0</v>
      </c>
      <c r="M353" s="4">
        <v>1</v>
      </c>
      <c r="N353" s="4">
        <v>0</v>
      </c>
      <c r="O353" s="4">
        <v>1</v>
      </c>
      <c r="P353" s="4">
        <v>0</v>
      </c>
    </row>
    <row r="354" spans="1:16" x14ac:dyDescent="0.3">
      <c r="B354" s="9">
        <v>3</v>
      </c>
      <c r="C354" s="4">
        <v>1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1</v>
      </c>
      <c r="J354" s="4">
        <v>0</v>
      </c>
      <c r="K354" s="4">
        <v>0</v>
      </c>
      <c r="L354" s="4">
        <v>1</v>
      </c>
      <c r="M354" s="4">
        <v>0</v>
      </c>
      <c r="N354" s="4">
        <v>1</v>
      </c>
      <c r="O354" s="4">
        <v>1</v>
      </c>
      <c r="P354" s="4">
        <v>0</v>
      </c>
    </row>
    <row r="355" spans="1:16" x14ac:dyDescent="0.3">
      <c r="B355" s="9">
        <v>5</v>
      </c>
      <c r="C355" s="4">
        <v>0</v>
      </c>
      <c r="D355" s="4">
        <v>1</v>
      </c>
      <c r="E355" s="4">
        <v>1</v>
      </c>
      <c r="F355" s="4">
        <v>0</v>
      </c>
      <c r="G355" s="4">
        <v>1</v>
      </c>
      <c r="H355" s="4">
        <v>0</v>
      </c>
      <c r="I355" s="4">
        <v>0</v>
      </c>
      <c r="J355" s="4">
        <v>1</v>
      </c>
      <c r="K355" s="4">
        <v>0</v>
      </c>
      <c r="L355" s="4">
        <v>0</v>
      </c>
      <c r="M355" s="4">
        <v>0</v>
      </c>
      <c r="N355" s="4">
        <v>0</v>
      </c>
      <c r="O355" s="4">
        <v>1</v>
      </c>
      <c r="P355" s="4">
        <v>0</v>
      </c>
    </row>
    <row r="356" spans="1:16" x14ac:dyDescent="0.3">
      <c r="B356" s="9">
        <v>3</v>
      </c>
      <c r="C356" s="4">
        <v>0</v>
      </c>
      <c r="D356" s="4">
        <v>0</v>
      </c>
      <c r="E356" s="4">
        <v>1</v>
      </c>
      <c r="F356" s="4">
        <v>0</v>
      </c>
      <c r="G356" s="4">
        <v>0</v>
      </c>
      <c r="H356" s="4">
        <v>1</v>
      </c>
      <c r="I356" s="4">
        <v>1</v>
      </c>
      <c r="J356" s="4">
        <v>0</v>
      </c>
      <c r="K356" s="4">
        <v>0</v>
      </c>
      <c r="L356" s="4">
        <v>0</v>
      </c>
      <c r="M356" s="4">
        <v>0</v>
      </c>
      <c r="N356" s="4">
        <v>1</v>
      </c>
      <c r="O356" s="4">
        <v>0</v>
      </c>
      <c r="P356" s="4">
        <v>1</v>
      </c>
    </row>
    <row r="357" spans="1:16" x14ac:dyDescent="0.3">
      <c r="B357" s="9">
        <v>2</v>
      </c>
      <c r="C357" s="4">
        <v>1</v>
      </c>
      <c r="D357" s="4">
        <v>0</v>
      </c>
      <c r="E357" s="4">
        <v>0</v>
      </c>
      <c r="F357" s="4">
        <v>1</v>
      </c>
      <c r="G357" s="4">
        <v>0</v>
      </c>
      <c r="H357" s="4">
        <v>0</v>
      </c>
      <c r="I357" s="4">
        <v>0</v>
      </c>
      <c r="J357" s="4">
        <v>1</v>
      </c>
      <c r="K357" s="4">
        <v>1</v>
      </c>
      <c r="L357" s="4">
        <v>0</v>
      </c>
      <c r="M357" s="4">
        <v>0</v>
      </c>
      <c r="N357" s="4">
        <v>0</v>
      </c>
      <c r="O357" s="4">
        <v>0</v>
      </c>
      <c r="P357" s="4">
        <v>1</v>
      </c>
    </row>
    <row r="358" spans="1:16" x14ac:dyDescent="0.3">
      <c r="B358" s="9">
        <v>5</v>
      </c>
      <c r="C358" s="4">
        <v>0</v>
      </c>
      <c r="D358" s="4">
        <v>1</v>
      </c>
      <c r="E358" s="4">
        <v>0</v>
      </c>
      <c r="F358" s="4">
        <v>0</v>
      </c>
      <c r="G358" s="4">
        <v>1</v>
      </c>
      <c r="H358" s="4">
        <v>0</v>
      </c>
      <c r="I358" s="4">
        <v>0</v>
      </c>
      <c r="J358" s="4">
        <v>0</v>
      </c>
      <c r="K358" s="4">
        <v>0</v>
      </c>
      <c r="L358" s="4">
        <v>1</v>
      </c>
      <c r="M358" s="4">
        <v>1</v>
      </c>
      <c r="N358" s="4">
        <v>0</v>
      </c>
      <c r="O358" s="4">
        <v>0</v>
      </c>
      <c r="P358" s="4">
        <v>1</v>
      </c>
    </row>
    <row r="359" spans="1:16" x14ac:dyDescent="0.3">
      <c r="B359" s="9">
        <v>3</v>
      </c>
      <c r="C359" s="4">
        <v>0</v>
      </c>
      <c r="D359" s="4">
        <v>0</v>
      </c>
      <c r="E359" s="4">
        <v>0</v>
      </c>
      <c r="F359" s="4">
        <v>1</v>
      </c>
      <c r="G359" s="4">
        <v>1</v>
      </c>
      <c r="H359" s="4">
        <v>0</v>
      </c>
      <c r="I359" s="4">
        <v>1</v>
      </c>
      <c r="J359" s="4">
        <v>0</v>
      </c>
      <c r="K359" s="4">
        <v>0</v>
      </c>
      <c r="L359" s="4">
        <v>1</v>
      </c>
      <c r="M359" s="4">
        <v>0</v>
      </c>
      <c r="N359" s="4">
        <v>0</v>
      </c>
      <c r="O359" s="4">
        <v>0</v>
      </c>
      <c r="P359" s="4">
        <v>1</v>
      </c>
    </row>
    <row r="360" spans="1:16" x14ac:dyDescent="0.3">
      <c r="B360" s="9">
        <v>3</v>
      </c>
      <c r="C360" s="4">
        <v>1</v>
      </c>
      <c r="D360" s="4">
        <v>0</v>
      </c>
      <c r="E360" s="4">
        <v>0</v>
      </c>
      <c r="F360" s="4">
        <v>0</v>
      </c>
      <c r="G360" s="4">
        <v>0</v>
      </c>
      <c r="H360" s="4">
        <v>1</v>
      </c>
      <c r="I360" s="4">
        <v>0</v>
      </c>
      <c r="J360" s="4">
        <v>1</v>
      </c>
      <c r="K360" s="4">
        <v>0</v>
      </c>
      <c r="L360" s="4">
        <v>0</v>
      </c>
      <c r="M360" s="4">
        <v>1</v>
      </c>
      <c r="N360" s="4">
        <v>0</v>
      </c>
      <c r="O360" s="4">
        <v>0</v>
      </c>
      <c r="P360" s="4">
        <v>1</v>
      </c>
    </row>
    <row r="361" spans="1:16" x14ac:dyDescent="0.3">
      <c r="B361" s="9">
        <v>2</v>
      </c>
      <c r="C361" s="4">
        <v>0</v>
      </c>
      <c r="D361" s="4">
        <v>1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1</v>
      </c>
      <c r="L361" s="4">
        <v>0</v>
      </c>
      <c r="M361" s="4">
        <v>0</v>
      </c>
      <c r="N361" s="4">
        <v>1</v>
      </c>
      <c r="O361" s="4">
        <v>0</v>
      </c>
      <c r="P361" s="4">
        <v>1</v>
      </c>
    </row>
    <row r="362" spans="1:16" x14ac:dyDescent="0.3">
      <c r="A362">
        <v>21</v>
      </c>
      <c r="B362" s="9">
        <v>2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</row>
    <row r="363" spans="1:16" x14ac:dyDescent="0.3">
      <c r="B363" s="9">
        <v>1</v>
      </c>
      <c r="C363" s="4">
        <v>1</v>
      </c>
      <c r="D363" s="4">
        <v>0</v>
      </c>
      <c r="E363" s="4">
        <v>1</v>
      </c>
      <c r="F363" s="4">
        <v>0</v>
      </c>
      <c r="G363" s="4">
        <v>1</v>
      </c>
      <c r="H363" s="4">
        <v>0</v>
      </c>
      <c r="I363" s="4">
        <v>1</v>
      </c>
      <c r="J363" s="4">
        <v>0</v>
      </c>
      <c r="K363" s="4">
        <v>1</v>
      </c>
      <c r="L363" s="4">
        <v>0</v>
      </c>
      <c r="M363" s="4">
        <v>1</v>
      </c>
      <c r="N363" s="4">
        <v>0</v>
      </c>
      <c r="O363" s="4">
        <v>0</v>
      </c>
      <c r="P363" s="4">
        <v>0</v>
      </c>
    </row>
    <row r="364" spans="1:16" x14ac:dyDescent="0.3">
      <c r="B364" s="9">
        <v>3</v>
      </c>
      <c r="C364" s="4">
        <v>0</v>
      </c>
      <c r="D364" s="4">
        <v>1</v>
      </c>
      <c r="E364" s="4">
        <v>0</v>
      </c>
      <c r="F364" s="4">
        <v>1</v>
      </c>
      <c r="G364" s="4">
        <v>0</v>
      </c>
      <c r="H364" s="4">
        <v>1</v>
      </c>
      <c r="I364" s="4">
        <v>0</v>
      </c>
      <c r="J364" s="4">
        <v>1</v>
      </c>
      <c r="K364" s="4">
        <v>0</v>
      </c>
      <c r="L364" s="4">
        <v>1</v>
      </c>
      <c r="M364" s="4">
        <v>0</v>
      </c>
      <c r="N364" s="4">
        <v>1</v>
      </c>
      <c r="O364" s="4">
        <v>0</v>
      </c>
      <c r="P364" s="4">
        <v>0</v>
      </c>
    </row>
    <row r="365" spans="1:16" x14ac:dyDescent="0.3">
      <c r="B365" s="9">
        <v>2</v>
      </c>
      <c r="C365" s="4">
        <v>0</v>
      </c>
      <c r="D365" s="4">
        <v>0</v>
      </c>
      <c r="E365" s="4">
        <v>0</v>
      </c>
      <c r="F365" s="4">
        <v>0</v>
      </c>
      <c r="G365" s="4">
        <v>1</v>
      </c>
      <c r="H365" s="4">
        <v>0</v>
      </c>
      <c r="I365" s="4">
        <v>0</v>
      </c>
      <c r="J365" s="4">
        <v>1</v>
      </c>
      <c r="K365" s="4">
        <v>1</v>
      </c>
      <c r="L365" s="4">
        <v>0</v>
      </c>
      <c r="M365" s="4">
        <v>0</v>
      </c>
      <c r="N365" s="4">
        <v>1</v>
      </c>
      <c r="O365" s="4">
        <v>0</v>
      </c>
      <c r="P365" s="4">
        <v>0</v>
      </c>
    </row>
    <row r="366" spans="1:16" x14ac:dyDescent="0.3">
      <c r="B366" s="9">
        <v>1</v>
      </c>
      <c r="C366" s="4">
        <v>1</v>
      </c>
      <c r="D366" s="4">
        <v>0</v>
      </c>
      <c r="E366" s="4">
        <v>1</v>
      </c>
      <c r="F366" s="4">
        <v>0</v>
      </c>
      <c r="G366" s="4">
        <v>0</v>
      </c>
      <c r="H366" s="4">
        <v>1</v>
      </c>
      <c r="I366" s="4">
        <v>0</v>
      </c>
      <c r="J366" s="4">
        <v>0</v>
      </c>
      <c r="K366" s="4">
        <v>0</v>
      </c>
      <c r="L366" s="4">
        <v>1</v>
      </c>
      <c r="M366" s="4">
        <v>0</v>
      </c>
      <c r="N366" s="4">
        <v>0</v>
      </c>
      <c r="O366" s="4">
        <v>0</v>
      </c>
      <c r="P366" s="4">
        <v>0</v>
      </c>
    </row>
    <row r="367" spans="1:16" x14ac:dyDescent="0.3">
      <c r="B367" s="9">
        <v>3</v>
      </c>
      <c r="C367" s="4">
        <v>0</v>
      </c>
      <c r="D367" s="4">
        <v>1</v>
      </c>
      <c r="E367" s="4">
        <v>0</v>
      </c>
      <c r="F367" s="4">
        <v>1</v>
      </c>
      <c r="G367" s="4">
        <v>0</v>
      </c>
      <c r="H367" s="4">
        <v>0</v>
      </c>
      <c r="I367" s="4">
        <v>1</v>
      </c>
      <c r="J367" s="4">
        <v>0</v>
      </c>
      <c r="K367" s="4">
        <v>0</v>
      </c>
      <c r="L367" s="4">
        <v>0</v>
      </c>
      <c r="M367" s="4">
        <v>1</v>
      </c>
      <c r="N367" s="4">
        <v>0</v>
      </c>
      <c r="O367" s="4">
        <v>0</v>
      </c>
      <c r="P367" s="4">
        <v>0</v>
      </c>
    </row>
    <row r="368" spans="1:16" x14ac:dyDescent="0.3">
      <c r="B368" s="9">
        <v>2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  <c r="K368" s="4">
        <v>0</v>
      </c>
      <c r="L368" s="4">
        <v>1</v>
      </c>
      <c r="M368" s="4">
        <v>1</v>
      </c>
      <c r="N368" s="4">
        <v>0</v>
      </c>
      <c r="O368" s="4">
        <v>1</v>
      </c>
      <c r="P368" s="4">
        <v>0</v>
      </c>
    </row>
    <row r="369" spans="1:16" x14ac:dyDescent="0.3">
      <c r="B369" s="9">
        <v>3</v>
      </c>
      <c r="C369" s="4">
        <v>1</v>
      </c>
      <c r="D369" s="4">
        <v>0</v>
      </c>
      <c r="E369" s="4">
        <v>0</v>
      </c>
      <c r="F369" s="4">
        <v>1</v>
      </c>
      <c r="G369" s="4">
        <v>1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1</v>
      </c>
      <c r="O369" s="4">
        <v>1</v>
      </c>
      <c r="P369" s="4">
        <v>0</v>
      </c>
    </row>
    <row r="370" spans="1:16" x14ac:dyDescent="0.3">
      <c r="B370" s="9">
        <v>2</v>
      </c>
      <c r="C370" s="4">
        <v>0</v>
      </c>
      <c r="D370" s="4">
        <v>1</v>
      </c>
      <c r="E370" s="4">
        <v>0</v>
      </c>
      <c r="F370" s="4">
        <v>0</v>
      </c>
      <c r="G370" s="4">
        <v>0</v>
      </c>
      <c r="H370" s="4">
        <v>1</v>
      </c>
      <c r="I370" s="4">
        <v>1</v>
      </c>
      <c r="J370" s="4">
        <v>0</v>
      </c>
      <c r="K370" s="4">
        <v>1</v>
      </c>
      <c r="L370" s="4">
        <v>0</v>
      </c>
      <c r="M370" s="4">
        <v>0</v>
      </c>
      <c r="N370" s="4">
        <v>0</v>
      </c>
      <c r="O370" s="4">
        <v>1</v>
      </c>
      <c r="P370" s="4">
        <v>0</v>
      </c>
    </row>
    <row r="371" spans="1:16" x14ac:dyDescent="0.3">
      <c r="B371" s="9">
        <v>3</v>
      </c>
      <c r="C371" s="4">
        <v>0</v>
      </c>
      <c r="D371" s="4">
        <v>0</v>
      </c>
      <c r="E371" s="4">
        <v>0</v>
      </c>
      <c r="F371" s="4">
        <v>1</v>
      </c>
      <c r="G371" s="4">
        <v>0</v>
      </c>
      <c r="H371" s="4">
        <v>1</v>
      </c>
      <c r="I371" s="4">
        <v>0</v>
      </c>
      <c r="J371" s="4">
        <v>0</v>
      </c>
      <c r="K371" s="4">
        <v>1</v>
      </c>
      <c r="L371" s="4">
        <v>0</v>
      </c>
      <c r="M371" s="4">
        <v>1</v>
      </c>
      <c r="N371" s="4">
        <v>0</v>
      </c>
      <c r="O371" s="4">
        <v>1</v>
      </c>
      <c r="P371" s="4">
        <v>0</v>
      </c>
    </row>
    <row r="372" spans="1:16" x14ac:dyDescent="0.3">
      <c r="B372" s="9">
        <v>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1</v>
      </c>
      <c r="J372" s="4">
        <v>0</v>
      </c>
      <c r="K372" s="4">
        <v>0</v>
      </c>
      <c r="L372" s="4">
        <v>1</v>
      </c>
      <c r="M372" s="4">
        <v>0</v>
      </c>
      <c r="N372" s="4">
        <v>1</v>
      </c>
      <c r="O372" s="4">
        <v>1</v>
      </c>
      <c r="P372" s="4">
        <v>0</v>
      </c>
    </row>
    <row r="373" spans="1:16" x14ac:dyDescent="0.3">
      <c r="B373" s="9">
        <v>3</v>
      </c>
      <c r="C373" s="4">
        <v>0</v>
      </c>
      <c r="D373" s="4">
        <v>1</v>
      </c>
      <c r="E373" s="4">
        <v>1</v>
      </c>
      <c r="F373" s="4">
        <v>0</v>
      </c>
      <c r="G373" s="4">
        <v>1</v>
      </c>
      <c r="H373" s="4">
        <v>0</v>
      </c>
      <c r="I373" s="4">
        <v>0</v>
      </c>
      <c r="J373" s="4">
        <v>1</v>
      </c>
      <c r="K373" s="4">
        <v>0</v>
      </c>
      <c r="L373" s="4">
        <v>0</v>
      </c>
      <c r="M373" s="4">
        <v>0</v>
      </c>
      <c r="N373" s="4">
        <v>0</v>
      </c>
      <c r="O373" s="4">
        <v>1</v>
      </c>
      <c r="P373" s="4">
        <v>0</v>
      </c>
    </row>
    <row r="374" spans="1:16" x14ac:dyDescent="0.3">
      <c r="B374" s="9">
        <v>2</v>
      </c>
      <c r="C374" s="4">
        <v>0</v>
      </c>
      <c r="D374" s="4">
        <v>0</v>
      </c>
      <c r="E374" s="4">
        <v>1</v>
      </c>
      <c r="F374" s="4">
        <v>0</v>
      </c>
      <c r="G374" s="4">
        <v>0</v>
      </c>
      <c r="H374" s="4">
        <v>1</v>
      </c>
      <c r="I374" s="4">
        <v>1</v>
      </c>
      <c r="J374" s="4">
        <v>0</v>
      </c>
      <c r="K374" s="4">
        <v>0</v>
      </c>
      <c r="L374" s="4">
        <v>0</v>
      </c>
      <c r="M374" s="4">
        <v>0</v>
      </c>
      <c r="N374" s="4">
        <v>1</v>
      </c>
      <c r="O374" s="4">
        <v>0</v>
      </c>
      <c r="P374" s="4">
        <v>1</v>
      </c>
    </row>
    <row r="375" spans="1:16" x14ac:dyDescent="0.3">
      <c r="B375" s="9">
        <v>1</v>
      </c>
      <c r="C375" s="4">
        <v>1</v>
      </c>
      <c r="D375" s="4">
        <v>0</v>
      </c>
      <c r="E375" s="4">
        <v>0</v>
      </c>
      <c r="F375" s="4">
        <v>1</v>
      </c>
      <c r="G375" s="4">
        <v>0</v>
      </c>
      <c r="H375" s="4">
        <v>0</v>
      </c>
      <c r="I375" s="4">
        <v>0</v>
      </c>
      <c r="J375" s="4">
        <v>1</v>
      </c>
      <c r="K375" s="4">
        <v>1</v>
      </c>
      <c r="L375" s="4">
        <v>0</v>
      </c>
      <c r="M375" s="4">
        <v>0</v>
      </c>
      <c r="N375" s="4">
        <v>0</v>
      </c>
      <c r="O375" s="4">
        <v>0</v>
      </c>
      <c r="P375" s="4">
        <v>1</v>
      </c>
    </row>
    <row r="376" spans="1:16" x14ac:dyDescent="0.3">
      <c r="B376" s="9">
        <v>3</v>
      </c>
      <c r="C376" s="4">
        <v>0</v>
      </c>
      <c r="D376" s="4">
        <v>1</v>
      </c>
      <c r="E376" s="4">
        <v>0</v>
      </c>
      <c r="F376" s="4">
        <v>0</v>
      </c>
      <c r="G376" s="4">
        <v>1</v>
      </c>
      <c r="H376" s="4">
        <v>0</v>
      </c>
      <c r="I376" s="4">
        <v>0</v>
      </c>
      <c r="J376" s="4">
        <v>0</v>
      </c>
      <c r="K376" s="4">
        <v>0</v>
      </c>
      <c r="L376" s="4">
        <v>1</v>
      </c>
      <c r="M376" s="4">
        <v>1</v>
      </c>
      <c r="N376" s="4">
        <v>0</v>
      </c>
      <c r="O376" s="4">
        <v>0</v>
      </c>
      <c r="P376" s="4">
        <v>1</v>
      </c>
    </row>
    <row r="377" spans="1:16" x14ac:dyDescent="0.3">
      <c r="B377" s="9">
        <v>2</v>
      </c>
      <c r="C377" s="4">
        <v>0</v>
      </c>
      <c r="D377" s="4">
        <v>0</v>
      </c>
      <c r="E377" s="4">
        <v>0</v>
      </c>
      <c r="F377" s="4">
        <v>1</v>
      </c>
      <c r="G377" s="4">
        <v>1</v>
      </c>
      <c r="H377" s="4">
        <v>0</v>
      </c>
      <c r="I377" s="4">
        <v>1</v>
      </c>
      <c r="J377" s="4">
        <v>0</v>
      </c>
      <c r="K377" s="4">
        <v>0</v>
      </c>
      <c r="L377" s="4">
        <v>1</v>
      </c>
      <c r="M377" s="4">
        <v>0</v>
      </c>
      <c r="N377" s="4">
        <v>0</v>
      </c>
      <c r="O377" s="4">
        <v>0</v>
      </c>
      <c r="P377" s="4">
        <v>1</v>
      </c>
    </row>
    <row r="378" spans="1:16" x14ac:dyDescent="0.3">
      <c r="B378" s="9">
        <v>1</v>
      </c>
      <c r="C378" s="4">
        <v>1</v>
      </c>
      <c r="D378" s="4">
        <v>0</v>
      </c>
      <c r="E378" s="4">
        <v>0</v>
      </c>
      <c r="F378" s="4">
        <v>0</v>
      </c>
      <c r="G378" s="4">
        <v>0</v>
      </c>
      <c r="H378" s="4">
        <v>1</v>
      </c>
      <c r="I378" s="4">
        <v>0</v>
      </c>
      <c r="J378" s="4">
        <v>1</v>
      </c>
      <c r="K378" s="4">
        <v>0</v>
      </c>
      <c r="L378" s="4">
        <v>0</v>
      </c>
      <c r="M378" s="4">
        <v>1</v>
      </c>
      <c r="N378" s="4">
        <v>0</v>
      </c>
      <c r="O378" s="4">
        <v>0</v>
      </c>
      <c r="P378" s="4">
        <v>1</v>
      </c>
    </row>
    <row r="379" spans="1:16" x14ac:dyDescent="0.3">
      <c r="B379" s="9">
        <v>2</v>
      </c>
      <c r="C379" s="4">
        <v>0</v>
      </c>
      <c r="D379" s="4">
        <v>1</v>
      </c>
      <c r="E379" s="4">
        <v>1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1</v>
      </c>
      <c r="L379" s="4">
        <v>0</v>
      </c>
      <c r="M379" s="4">
        <v>0</v>
      </c>
      <c r="N379" s="4">
        <v>1</v>
      </c>
      <c r="O379" s="4">
        <v>0</v>
      </c>
      <c r="P379" s="4">
        <v>1</v>
      </c>
    </row>
    <row r="380" spans="1:16" x14ac:dyDescent="0.3">
      <c r="A380">
        <v>22</v>
      </c>
      <c r="B380" s="9">
        <v>2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</row>
    <row r="381" spans="1:16" x14ac:dyDescent="0.3">
      <c r="B381" s="9">
        <v>3</v>
      </c>
      <c r="C381" s="4">
        <v>1</v>
      </c>
      <c r="D381" s="4">
        <v>0</v>
      </c>
      <c r="E381" s="4">
        <v>1</v>
      </c>
      <c r="F381" s="4">
        <v>0</v>
      </c>
      <c r="G381" s="4">
        <v>1</v>
      </c>
      <c r="H381" s="4">
        <v>0</v>
      </c>
      <c r="I381" s="4">
        <v>1</v>
      </c>
      <c r="J381" s="4">
        <v>0</v>
      </c>
      <c r="K381" s="4">
        <v>1</v>
      </c>
      <c r="L381" s="4">
        <v>0</v>
      </c>
      <c r="M381" s="4">
        <v>1</v>
      </c>
      <c r="N381" s="4">
        <v>0</v>
      </c>
      <c r="O381" s="4">
        <v>0</v>
      </c>
      <c r="P381" s="4">
        <v>0</v>
      </c>
    </row>
    <row r="382" spans="1:16" x14ac:dyDescent="0.3">
      <c r="B382" s="9">
        <v>2</v>
      </c>
      <c r="C382" s="4">
        <v>0</v>
      </c>
      <c r="D382" s="4">
        <v>1</v>
      </c>
      <c r="E382" s="4">
        <v>0</v>
      </c>
      <c r="F382" s="4">
        <v>1</v>
      </c>
      <c r="G382" s="4">
        <v>0</v>
      </c>
      <c r="H382" s="4">
        <v>1</v>
      </c>
      <c r="I382" s="4">
        <v>0</v>
      </c>
      <c r="J382" s="4">
        <v>1</v>
      </c>
      <c r="K382" s="4">
        <v>0</v>
      </c>
      <c r="L382" s="4">
        <v>1</v>
      </c>
      <c r="M382" s="4">
        <v>0</v>
      </c>
      <c r="N382" s="4">
        <v>1</v>
      </c>
      <c r="O382" s="4">
        <v>0</v>
      </c>
      <c r="P382" s="4">
        <v>0</v>
      </c>
    </row>
    <row r="383" spans="1:16" x14ac:dyDescent="0.3">
      <c r="B383" s="9">
        <v>2</v>
      </c>
      <c r="C383" s="4">
        <v>0</v>
      </c>
      <c r="D383" s="4">
        <v>0</v>
      </c>
      <c r="E383" s="4">
        <v>0</v>
      </c>
      <c r="F383" s="4">
        <v>0</v>
      </c>
      <c r="G383" s="4">
        <v>1</v>
      </c>
      <c r="H383" s="4">
        <v>0</v>
      </c>
      <c r="I383" s="4">
        <v>0</v>
      </c>
      <c r="J383" s="4">
        <v>1</v>
      </c>
      <c r="K383" s="4">
        <v>1</v>
      </c>
      <c r="L383" s="4">
        <v>0</v>
      </c>
      <c r="M383" s="4">
        <v>0</v>
      </c>
      <c r="N383" s="4">
        <v>1</v>
      </c>
      <c r="O383" s="4">
        <v>0</v>
      </c>
      <c r="P383" s="4">
        <v>0</v>
      </c>
    </row>
    <row r="384" spans="1:16" x14ac:dyDescent="0.3">
      <c r="B384" s="9">
        <v>3</v>
      </c>
      <c r="C384" s="4">
        <v>1</v>
      </c>
      <c r="D384" s="4">
        <v>0</v>
      </c>
      <c r="E384" s="4">
        <v>1</v>
      </c>
      <c r="F384" s="4">
        <v>0</v>
      </c>
      <c r="G384" s="4">
        <v>0</v>
      </c>
      <c r="H384" s="4">
        <v>1</v>
      </c>
      <c r="I384" s="4">
        <v>0</v>
      </c>
      <c r="J384" s="4">
        <v>0</v>
      </c>
      <c r="K384" s="4">
        <v>0</v>
      </c>
      <c r="L384" s="4">
        <v>1</v>
      </c>
      <c r="M384" s="4">
        <v>0</v>
      </c>
      <c r="N384" s="4">
        <v>0</v>
      </c>
      <c r="O384" s="4">
        <v>0</v>
      </c>
      <c r="P384" s="4">
        <v>0</v>
      </c>
    </row>
    <row r="385" spans="1:16" x14ac:dyDescent="0.3">
      <c r="B385" s="9">
        <v>2</v>
      </c>
      <c r="C385" s="4">
        <v>0</v>
      </c>
      <c r="D385" s="4">
        <v>1</v>
      </c>
      <c r="E385" s="4">
        <v>0</v>
      </c>
      <c r="F385" s="4">
        <v>1</v>
      </c>
      <c r="G385" s="4">
        <v>0</v>
      </c>
      <c r="H385" s="4">
        <v>0</v>
      </c>
      <c r="I385" s="4">
        <v>1</v>
      </c>
      <c r="J385" s="4">
        <v>0</v>
      </c>
      <c r="K385" s="4">
        <v>0</v>
      </c>
      <c r="L385" s="4">
        <v>0</v>
      </c>
      <c r="M385" s="4">
        <v>1</v>
      </c>
      <c r="N385" s="4">
        <v>0</v>
      </c>
      <c r="O385" s="4">
        <v>0</v>
      </c>
      <c r="P385" s="4">
        <v>0</v>
      </c>
    </row>
    <row r="386" spans="1:16" x14ac:dyDescent="0.3">
      <c r="B386" s="9">
        <v>2</v>
      </c>
      <c r="C386" s="4">
        <v>0</v>
      </c>
      <c r="D386" s="4">
        <v>0</v>
      </c>
      <c r="E386" s="4">
        <v>1</v>
      </c>
      <c r="F386" s="4">
        <v>0</v>
      </c>
      <c r="G386" s="4">
        <v>0</v>
      </c>
      <c r="H386" s="4">
        <v>0</v>
      </c>
      <c r="I386" s="4">
        <v>0</v>
      </c>
      <c r="J386" s="4">
        <v>1</v>
      </c>
      <c r="K386" s="4">
        <v>0</v>
      </c>
      <c r="L386" s="4">
        <v>1</v>
      </c>
      <c r="M386" s="4">
        <v>1</v>
      </c>
      <c r="N386" s="4">
        <v>0</v>
      </c>
      <c r="O386" s="4">
        <v>1</v>
      </c>
      <c r="P386" s="4">
        <v>0</v>
      </c>
    </row>
    <row r="387" spans="1:16" x14ac:dyDescent="0.3">
      <c r="B387" s="9">
        <v>3</v>
      </c>
      <c r="C387" s="4">
        <v>1</v>
      </c>
      <c r="D387" s="4">
        <v>0</v>
      </c>
      <c r="E387" s="4">
        <v>0</v>
      </c>
      <c r="F387" s="4">
        <v>1</v>
      </c>
      <c r="G387" s="4">
        <v>1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1</v>
      </c>
      <c r="O387" s="4">
        <v>1</v>
      </c>
      <c r="P387" s="4">
        <v>0</v>
      </c>
    </row>
    <row r="388" spans="1:16" x14ac:dyDescent="0.3">
      <c r="B388" s="9">
        <v>2</v>
      </c>
      <c r="C388" s="4">
        <v>0</v>
      </c>
      <c r="D388" s="4">
        <v>1</v>
      </c>
      <c r="E388" s="4">
        <v>0</v>
      </c>
      <c r="F388" s="4">
        <v>0</v>
      </c>
      <c r="G388" s="4">
        <v>0</v>
      </c>
      <c r="H388" s="4">
        <v>1</v>
      </c>
      <c r="I388" s="4">
        <v>1</v>
      </c>
      <c r="J388" s="4">
        <v>0</v>
      </c>
      <c r="K388" s="4">
        <v>1</v>
      </c>
      <c r="L388" s="4">
        <v>0</v>
      </c>
      <c r="M388" s="4">
        <v>0</v>
      </c>
      <c r="N388" s="4">
        <v>0</v>
      </c>
      <c r="O388" s="4">
        <v>1</v>
      </c>
      <c r="P388" s="4">
        <v>0</v>
      </c>
    </row>
    <row r="389" spans="1:16" x14ac:dyDescent="0.3">
      <c r="B389" s="9">
        <v>2</v>
      </c>
      <c r="C389" s="4">
        <v>0</v>
      </c>
      <c r="D389" s="4">
        <v>0</v>
      </c>
      <c r="E389" s="4">
        <v>0</v>
      </c>
      <c r="F389" s="4">
        <v>1</v>
      </c>
      <c r="G389" s="4">
        <v>0</v>
      </c>
      <c r="H389" s="4">
        <v>1</v>
      </c>
      <c r="I389" s="4">
        <v>0</v>
      </c>
      <c r="J389" s="4">
        <v>0</v>
      </c>
      <c r="K389" s="4">
        <v>1</v>
      </c>
      <c r="L389" s="4">
        <v>0</v>
      </c>
      <c r="M389" s="4">
        <v>1</v>
      </c>
      <c r="N389" s="4">
        <v>0</v>
      </c>
      <c r="O389" s="4">
        <v>1</v>
      </c>
      <c r="P389" s="4">
        <v>0</v>
      </c>
    </row>
    <row r="390" spans="1:16" x14ac:dyDescent="0.3">
      <c r="B390" s="9">
        <v>3</v>
      </c>
      <c r="C390" s="4">
        <v>1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1</v>
      </c>
      <c r="J390" s="4">
        <v>0</v>
      </c>
      <c r="K390" s="4">
        <v>0</v>
      </c>
      <c r="L390" s="4">
        <v>1</v>
      </c>
      <c r="M390" s="4">
        <v>0</v>
      </c>
      <c r="N390" s="4">
        <v>1</v>
      </c>
      <c r="O390" s="4">
        <v>1</v>
      </c>
      <c r="P390" s="4">
        <v>0</v>
      </c>
    </row>
    <row r="391" spans="1:16" x14ac:dyDescent="0.3">
      <c r="B391" s="9">
        <v>2</v>
      </c>
      <c r="C391" s="4">
        <v>0</v>
      </c>
      <c r="D391" s="4">
        <v>1</v>
      </c>
      <c r="E391" s="4">
        <v>1</v>
      </c>
      <c r="F391" s="4">
        <v>0</v>
      </c>
      <c r="G391" s="4">
        <v>1</v>
      </c>
      <c r="H391" s="4">
        <v>0</v>
      </c>
      <c r="I391" s="4">
        <v>0</v>
      </c>
      <c r="J391" s="4">
        <v>1</v>
      </c>
      <c r="K391" s="4">
        <v>0</v>
      </c>
      <c r="L391" s="4">
        <v>0</v>
      </c>
      <c r="M391" s="4">
        <v>0</v>
      </c>
      <c r="N391" s="4">
        <v>0</v>
      </c>
      <c r="O391" s="4">
        <v>1</v>
      </c>
      <c r="P391" s="4">
        <v>0</v>
      </c>
    </row>
    <row r="392" spans="1:16" x14ac:dyDescent="0.3">
      <c r="B392" s="9">
        <v>2</v>
      </c>
      <c r="C392" s="4">
        <v>0</v>
      </c>
      <c r="D392" s="4">
        <v>0</v>
      </c>
      <c r="E392" s="4">
        <v>1</v>
      </c>
      <c r="F392" s="4">
        <v>0</v>
      </c>
      <c r="G392" s="4">
        <v>0</v>
      </c>
      <c r="H392" s="4">
        <v>1</v>
      </c>
      <c r="I392" s="4">
        <v>1</v>
      </c>
      <c r="J392" s="4">
        <v>0</v>
      </c>
      <c r="K392" s="4">
        <v>0</v>
      </c>
      <c r="L392" s="4">
        <v>0</v>
      </c>
      <c r="M392" s="4">
        <v>0</v>
      </c>
      <c r="N392" s="4">
        <v>1</v>
      </c>
      <c r="O392" s="4">
        <v>0</v>
      </c>
      <c r="P392" s="4">
        <v>1</v>
      </c>
    </row>
    <row r="393" spans="1:16" x14ac:dyDescent="0.3">
      <c r="B393" s="9">
        <v>3</v>
      </c>
      <c r="C393" s="4">
        <v>1</v>
      </c>
      <c r="D393" s="4">
        <v>0</v>
      </c>
      <c r="E393" s="4">
        <v>0</v>
      </c>
      <c r="F393" s="4">
        <v>1</v>
      </c>
      <c r="G393" s="4">
        <v>0</v>
      </c>
      <c r="H393" s="4">
        <v>0</v>
      </c>
      <c r="I393" s="4">
        <v>0</v>
      </c>
      <c r="J393" s="4">
        <v>1</v>
      </c>
      <c r="K393" s="4">
        <v>1</v>
      </c>
      <c r="L393" s="4">
        <v>0</v>
      </c>
      <c r="M393" s="4">
        <v>0</v>
      </c>
      <c r="N393" s="4">
        <v>0</v>
      </c>
      <c r="O393" s="4">
        <v>0</v>
      </c>
      <c r="P393" s="4">
        <v>1</v>
      </c>
    </row>
    <row r="394" spans="1:16" x14ac:dyDescent="0.3">
      <c r="B394" s="9">
        <v>2</v>
      </c>
      <c r="C394" s="4">
        <v>0</v>
      </c>
      <c r="D394" s="4">
        <v>1</v>
      </c>
      <c r="E394" s="4">
        <v>0</v>
      </c>
      <c r="F394" s="4">
        <v>0</v>
      </c>
      <c r="G394" s="4">
        <v>1</v>
      </c>
      <c r="H394" s="4">
        <v>0</v>
      </c>
      <c r="I394" s="4">
        <v>0</v>
      </c>
      <c r="J394" s="4">
        <v>0</v>
      </c>
      <c r="K394" s="4">
        <v>0</v>
      </c>
      <c r="L394" s="4">
        <v>1</v>
      </c>
      <c r="M394" s="4">
        <v>1</v>
      </c>
      <c r="N394" s="4">
        <v>0</v>
      </c>
      <c r="O394" s="4">
        <v>0</v>
      </c>
      <c r="P394" s="4">
        <v>1</v>
      </c>
    </row>
    <row r="395" spans="1:16" x14ac:dyDescent="0.3">
      <c r="B395" s="9">
        <v>2</v>
      </c>
      <c r="C395" s="4">
        <v>0</v>
      </c>
      <c r="D395" s="4">
        <v>0</v>
      </c>
      <c r="E395" s="4">
        <v>0</v>
      </c>
      <c r="F395" s="4">
        <v>1</v>
      </c>
      <c r="G395" s="4">
        <v>1</v>
      </c>
      <c r="H395" s="4">
        <v>0</v>
      </c>
      <c r="I395" s="4">
        <v>1</v>
      </c>
      <c r="J395" s="4">
        <v>0</v>
      </c>
      <c r="K395" s="4">
        <v>0</v>
      </c>
      <c r="L395" s="4">
        <v>1</v>
      </c>
      <c r="M395" s="4">
        <v>0</v>
      </c>
      <c r="N395" s="4">
        <v>0</v>
      </c>
      <c r="O395" s="4">
        <v>0</v>
      </c>
      <c r="P395" s="4">
        <v>1</v>
      </c>
    </row>
    <row r="396" spans="1:16" x14ac:dyDescent="0.3">
      <c r="B396" s="9">
        <v>3</v>
      </c>
      <c r="C396" s="4">
        <v>1</v>
      </c>
      <c r="D396" s="4">
        <v>0</v>
      </c>
      <c r="E396" s="4">
        <v>0</v>
      </c>
      <c r="F396" s="4">
        <v>0</v>
      </c>
      <c r="G396" s="4">
        <v>0</v>
      </c>
      <c r="H396" s="4">
        <v>1</v>
      </c>
      <c r="I396" s="4">
        <v>0</v>
      </c>
      <c r="J396" s="4">
        <v>1</v>
      </c>
      <c r="K396" s="4">
        <v>0</v>
      </c>
      <c r="L396" s="4">
        <v>0</v>
      </c>
      <c r="M396" s="4">
        <v>1</v>
      </c>
      <c r="N396" s="4">
        <v>0</v>
      </c>
      <c r="O396" s="4">
        <v>0</v>
      </c>
      <c r="P396" s="4">
        <v>1</v>
      </c>
    </row>
    <row r="397" spans="1:16" x14ac:dyDescent="0.3">
      <c r="B397" s="9">
        <v>2</v>
      </c>
      <c r="C397" s="4">
        <v>0</v>
      </c>
      <c r="D397" s="4">
        <v>1</v>
      </c>
      <c r="E397" s="4">
        <v>1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1</v>
      </c>
      <c r="L397" s="4">
        <v>0</v>
      </c>
      <c r="M397" s="4">
        <v>0</v>
      </c>
      <c r="N397" s="4">
        <v>1</v>
      </c>
      <c r="O397" s="4">
        <v>0</v>
      </c>
      <c r="P397" s="4">
        <v>1</v>
      </c>
    </row>
    <row r="398" spans="1:16" x14ac:dyDescent="0.3">
      <c r="A398">
        <v>23</v>
      </c>
      <c r="B398" s="9">
        <v>3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</row>
    <row r="399" spans="1:16" x14ac:dyDescent="0.3">
      <c r="B399" s="9">
        <v>2</v>
      </c>
      <c r="C399" s="4">
        <v>1</v>
      </c>
      <c r="D399" s="4">
        <v>0</v>
      </c>
      <c r="E399" s="4">
        <v>1</v>
      </c>
      <c r="F399" s="4">
        <v>0</v>
      </c>
      <c r="G399" s="4">
        <v>1</v>
      </c>
      <c r="H399" s="4">
        <v>0</v>
      </c>
      <c r="I399" s="4">
        <v>1</v>
      </c>
      <c r="J399" s="4">
        <v>0</v>
      </c>
      <c r="K399" s="4">
        <v>1</v>
      </c>
      <c r="L399" s="4">
        <v>0</v>
      </c>
      <c r="M399" s="4">
        <v>1</v>
      </c>
      <c r="N399" s="4">
        <v>0</v>
      </c>
      <c r="O399" s="4">
        <v>0</v>
      </c>
      <c r="P399" s="4">
        <v>0</v>
      </c>
    </row>
    <row r="400" spans="1:16" x14ac:dyDescent="0.3">
      <c r="B400" s="9">
        <v>4</v>
      </c>
      <c r="C400" s="4">
        <v>0</v>
      </c>
      <c r="D400" s="4">
        <v>1</v>
      </c>
      <c r="E400" s="4">
        <v>0</v>
      </c>
      <c r="F400" s="4">
        <v>1</v>
      </c>
      <c r="G400" s="4">
        <v>0</v>
      </c>
      <c r="H400" s="4">
        <v>1</v>
      </c>
      <c r="I400" s="4">
        <v>0</v>
      </c>
      <c r="J400" s="4">
        <v>1</v>
      </c>
      <c r="K400" s="4">
        <v>0</v>
      </c>
      <c r="L400" s="4">
        <v>1</v>
      </c>
      <c r="M400" s="4">
        <v>0</v>
      </c>
      <c r="N400" s="4">
        <v>1</v>
      </c>
      <c r="O400" s="4">
        <v>0</v>
      </c>
      <c r="P400" s="4">
        <v>0</v>
      </c>
    </row>
    <row r="401" spans="1:16" x14ac:dyDescent="0.3">
      <c r="B401" s="9">
        <v>2</v>
      </c>
      <c r="C401" s="4">
        <v>0</v>
      </c>
      <c r="D401" s="4">
        <v>0</v>
      </c>
      <c r="E401" s="4">
        <v>0</v>
      </c>
      <c r="F401" s="4">
        <v>0</v>
      </c>
      <c r="G401" s="4">
        <v>1</v>
      </c>
      <c r="H401" s="4">
        <v>0</v>
      </c>
      <c r="I401" s="4">
        <v>0</v>
      </c>
      <c r="J401" s="4">
        <v>1</v>
      </c>
      <c r="K401" s="4">
        <v>1</v>
      </c>
      <c r="L401" s="4">
        <v>0</v>
      </c>
      <c r="M401" s="4">
        <v>0</v>
      </c>
      <c r="N401" s="4">
        <v>1</v>
      </c>
      <c r="O401" s="4">
        <v>0</v>
      </c>
      <c r="P401" s="4">
        <v>0</v>
      </c>
    </row>
    <row r="402" spans="1:16" x14ac:dyDescent="0.3">
      <c r="B402" s="9">
        <v>4</v>
      </c>
      <c r="C402" s="4">
        <v>1</v>
      </c>
      <c r="D402" s="4">
        <v>0</v>
      </c>
      <c r="E402" s="4">
        <v>1</v>
      </c>
      <c r="F402" s="4">
        <v>0</v>
      </c>
      <c r="G402" s="4">
        <v>0</v>
      </c>
      <c r="H402" s="4">
        <v>1</v>
      </c>
      <c r="I402" s="4">
        <v>0</v>
      </c>
      <c r="J402" s="4">
        <v>0</v>
      </c>
      <c r="K402" s="4">
        <v>0</v>
      </c>
      <c r="L402" s="4">
        <v>1</v>
      </c>
      <c r="M402" s="4">
        <v>0</v>
      </c>
      <c r="N402" s="4">
        <v>0</v>
      </c>
      <c r="O402" s="4">
        <v>0</v>
      </c>
      <c r="P402" s="4">
        <v>0</v>
      </c>
    </row>
    <row r="403" spans="1:16" x14ac:dyDescent="0.3">
      <c r="B403" s="9">
        <v>3</v>
      </c>
      <c r="C403" s="4">
        <v>0</v>
      </c>
      <c r="D403" s="4">
        <v>1</v>
      </c>
      <c r="E403" s="4">
        <v>0</v>
      </c>
      <c r="F403" s="4">
        <v>1</v>
      </c>
      <c r="G403" s="4">
        <v>0</v>
      </c>
      <c r="H403" s="4">
        <v>0</v>
      </c>
      <c r="I403" s="4">
        <v>1</v>
      </c>
      <c r="J403" s="4">
        <v>0</v>
      </c>
      <c r="K403" s="4">
        <v>0</v>
      </c>
      <c r="L403" s="4">
        <v>0</v>
      </c>
      <c r="M403" s="4">
        <v>1</v>
      </c>
      <c r="N403" s="4">
        <v>0</v>
      </c>
      <c r="O403" s="4">
        <v>0</v>
      </c>
      <c r="P403" s="4">
        <v>0</v>
      </c>
    </row>
    <row r="404" spans="1:16" x14ac:dyDescent="0.3">
      <c r="B404" s="9">
        <v>2</v>
      </c>
      <c r="C404" s="4">
        <v>0</v>
      </c>
      <c r="D404" s="4">
        <v>0</v>
      </c>
      <c r="E404" s="4">
        <v>1</v>
      </c>
      <c r="F404" s="4">
        <v>0</v>
      </c>
      <c r="G404" s="4">
        <v>0</v>
      </c>
      <c r="H404" s="4">
        <v>0</v>
      </c>
      <c r="I404" s="4">
        <v>0</v>
      </c>
      <c r="J404" s="4">
        <v>1</v>
      </c>
      <c r="K404" s="4">
        <v>0</v>
      </c>
      <c r="L404" s="4">
        <v>1</v>
      </c>
      <c r="M404" s="4">
        <v>1</v>
      </c>
      <c r="N404" s="4">
        <v>0</v>
      </c>
      <c r="O404" s="4">
        <v>1</v>
      </c>
      <c r="P404" s="4">
        <v>0</v>
      </c>
    </row>
    <row r="405" spans="1:16" x14ac:dyDescent="0.3">
      <c r="B405" s="9">
        <v>5</v>
      </c>
      <c r="C405" s="4">
        <v>1</v>
      </c>
      <c r="D405" s="4">
        <v>0</v>
      </c>
      <c r="E405" s="4">
        <v>0</v>
      </c>
      <c r="F405" s="4">
        <v>1</v>
      </c>
      <c r="G405" s="4">
        <v>1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1</v>
      </c>
      <c r="O405" s="4">
        <v>1</v>
      </c>
      <c r="P405" s="4">
        <v>0</v>
      </c>
    </row>
    <row r="406" spans="1:16" x14ac:dyDescent="0.3">
      <c r="B406" s="9">
        <v>3</v>
      </c>
      <c r="C406" s="4">
        <v>0</v>
      </c>
      <c r="D406" s="4">
        <v>1</v>
      </c>
      <c r="E406" s="4">
        <v>0</v>
      </c>
      <c r="F406" s="4">
        <v>0</v>
      </c>
      <c r="G406" s="4">
        <v>0</v>
      </c>
      <c r="H406" s="4">
        <v>1</v>
      </c>
      <c r="I406" s="4">
        <v>1</v>
      </c>
      <c r="J406" s="4">
        <v>0</v>
      </c>
      <c r="K406" s="4">
        <v>1</v>
      </c>
      <c r="L406" s="4">
        <v>0</v>
      </c>
      <c r="M406" s="4">
        <v>0</v>
      </c>
      <c r="N406" s="4">
        <v>0</v>
      </c>
      <c r="O406" s="4">
        <v>1</v>
      </c>
      <c r="P406" s="4">
        <v>0</v>
      </c>
    </row>
    <row r="407" spans="1:16" x14ac:dyDescent="0.3">
      <c r="B407" s="9">
        <v>4</v>
      </c>
      <c r="C407" s="4">
        <v>0</v>
      </c>
      <c r="D407" s="4">
        <v>0</v>
      </c>
      <c r="E407" s="4">
        <v>0</v>
      </c>
      <c r="F407" s="4">
        <v>1</v>
      </c>
      <c r="G407" s="4">
        <v>0</v>
      </c>
      <c r="H407" s="4">
        <v>1</v>
      </c>
      <c r="I407" s="4">
        <v>0</v>
      </c>
      <c r="J407" s="4">
        <v>0</v>
      </c>
      <c r="K407" s="4">
        <v>1</v>
      </c>
      <c r="L407" s="4">
        <v>0</v>
      </c>
      <c r="M407" s="4">
        <v>1</v>
      </c>
      <c r="N407" s="4">
        <v>0</v>
      </c>
      <c r="O407" s="4">
        <v>1</v>
      </c>
      <c r="P407" s="4">
        <v>0</v>
      </c>
    </row>
    <row r="408" spans="1:16" x14ac:dyDescent="0.3">
      <c r="B408" s="9">
        <v>5</v>
      </c>
      <c r="C408" s="4">
        <v>1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4">
        <v>1</v>
      </c>
      <c r="J408" s="4">
        <v>0</v>
      </c>
      <c r="K408" s="4">
        <v>0</v>
      </c>
      <c r="L408" s="4">
        <v>1</v>
      </c>
      <c r="M408" s="4">
        <v>0</v>
      </c>
      <c r="N408" s="4">
        <v>1</v>
      </c>
      <c r="O408" s="4">
        <v>1</v>
      </c>
      <c r="P408" s="4">
        <v>0</v>
      </c>
    </row>
    <row r="409" spans="1:16" x14ac:dyDescent="0.3">
      <c r="B409" s="9">
        <v>3</v>
      </c>
      <c r="C409" s="4">
        <v>0</v>
      </c>
      <c r="D409" s="4">
        <v>1</v>
      </c>
      <c r="E409" s="4">
        <v>1</v>
      </c>
      <c r="F409" s="4">
        <v>0</v>
      </c>
      <c r="G409" s="4">
        <v>1</v>
      </c>
      <c r="H409" s="4">
        <v>0</v>
      </c>
      <c r="I409" s="4">
        <v>0</v>
      </c>
      <c r="J409" s="4">
        <v>1</v>
      </c>
      <c r="K409" s="4">
        <v>0</v>
      </c>
      <c r="L409" s="4">
        <v>0</v>
      </c>
      <c r="M409" s="4">
        <v>0</v>
      </c>
      <c r="N409" s="4">
        <v>0</v>
      </c>
      <c r="O409" s="4">
        <v>1</v>
      </c>
      <c r="P409" s="4">
        <v>0</v>
      </c>
    </row>
    <row r="410" spans="1:16" x14ac:dyDescent="0.3">
      <c r="B410" s="9">
        <v>3</v>
      </c>
      <c r="C410" s="4">
        <v>0</v>
      </c>
      <c r="D410" s="4">
        <v>0</v>
      </c>
      <c r="E410" s="4">
        <v>1</v>
      </c>
      <c r="F410" s="4">
        <v>0</v>
      </c>
      <c r="G410" s="4">
        <v>0</v>
      </c>
      <c r="H410" s="4">
        <v>1</v>
      </c>
      <c r="I410" s="4">
        <v>1</v>
      </c>
      <c r="J410" s="4">
        <v>0</v>
      </c>
      <c r="K410" s="4">
        <v>0</v>
      </c>
      <c r="L410" s="4">
        <v>0</v>
      </c>
      <c r="M410" s="4">
        <v>0</v>
      </c>
      <c r="N410" s="4">
        <v>1</v>
      </c>
      <c r="O410" s="4">
        <v>0</v>
      </c>
      <c r="P410" s="4">
        <v>1</v>
      </c>
    </row>
    <row r="411" spans="1:16" x14ac:dyDescent="0.3">
      <c r="B411" s="9">
        <v>2</v>
      </c>
      <c r="C411" s="4">
        <v>1</v>
      </c>
      <c r="D411" s="4">
        <v>0</v>
      </c>
      <c r="E411" s="4">
        <v>0</v>
      </c>
      <c r="F411" s="4">
        <v>1</v>
      </c>
      <c r="G411" s="4">
        <v>0</v>
      </c>
      <c r="H411" s="4">
        <v>0</v>
      </c>
      <c r="I411" s="4">
        <v>0</v>
      </c>
      <c r="J411" s="4">
        <v>1</v>
      </c>
      <c r="K411" s="4">
        <v>1</v>
      </c>
      <c r="L411" s="4">
        <v>0</v>
      </c>
      <c r="M411" s="4">
        <v>0</v>
      </c>
      <c r="N411" s="4">
        <v>0</v>
      </c>
      <c r="O411" s="4">
        <v>0</v>
      </c>
      <c r="P411" s="4">
        <v>1</v>
      </c>
    </row>
    <row r="412" spans="1:16" x14ac:dyDescent="0.3">
      <c r="B412" s="9">
        <v>4</v>
      </c>
      <c r="C412" s="4">
        <v>0</v>
      </c>
      <c r="D412" s="4">
        <v>1</v>
      </c>
      <c r="E412" s="4">
        <v>0</v>
      </c>
      <c r="F412" s="4">
        <v>0</v>
      </c>
      <c r="G412" s="4">
        <v>1</v>
      </c>
      <c r="H412" s="4">
        <v>0</v>
      </c>
      <c r="I412" s="4">
        <v>0</v>
      </c>
      <c r="J412" s="4">
        <v>0</v>
      </c>
      <c r="K412" s="4">
        <v>0</v>
      </c>
      <c r="L412" s="4">
        <v>1</v>
      </c>
      <c r="M412" s="4">
        <v>1</v>
      </c>
      <c r="N412" s="4">
        <v>0</v>
      </c>
      <c r="O412" s="4">
        <v>0</v>
      </c>
      <c r="P412" s="4">
        <v>1</v>
      </c>
    </row>
    <row r="413" spans="1:16" x14ac:dyDescent="0.3">
      <c r="B413" s="9">
        <v>3</v>
      </c>
      <c r="C413" s="4">
        <v>0</v>
      </c>
      <c r="D413" s="4">
        <v>0</v>
      </c>
      <c r="E413" s="4">
        <v>0</v>
      </c>
      <c r="F413" s="4">
        <v>1</v>
      </c>
      <c r="G413" s="4">
        <v>1</v>
      </c>
      <c r="H413" s="4">
        <v>0</v>
      </c>
      <c r="I413" s="4">
        <v>1</v>
      </c>
      <c r="J413" s="4">
        <v>0</v>
      </c>
      <c r="K413" s="4">
        <v>0</v>
      </c>
      <c r="L413" s="4">
        <v>1</v>
      </c>
      <c r="M413" s="4">
        <v>0</v>
      </c>
      <c r="N413" s="4">
        <v>0</v>
      </c>
      <c r="O413" s="4">
        <v>0</v>
      </c>
      <c r="P413" s="4">
        <v>1</v>
      </c>
    </row>
    <row r="414" spans="1:16" x14ac:dyDescent="0.3">
      <c r="B414" s="9">
        <v>4</v>
      </c>
      <c r="C414" s="4">
        <v>1</v>
      </c>
      <c r="D414" s="4">
        <v>0</v>
      </c>
      <c r="E414" s="4">
        <v>0</v>
      </c>
      <c r="F414" s="4">
        <v>0</v>
      </c>
      <c r="G414" s="4">
        <v>0</v>
      </c>
      <c r="H414" s="4">
        <v>1</v>
      </c>
      <c r="I414" s="4">
        <v>0</v>
      </c>
      <c r="J414" s="4">
        <v>1</v>
      </c>
      <c r="K414" s="4">
        <v>0</v>
      </c>
      <c r="L414" s="4">
        <v>0</v>
      </c>
      <c r="M414" s="4">
        <v>1</v>
      </c>
      <c r="N414" s="4">
        <v>0</v>
      </c>
      <c r="O414" s="4">
        <v>0</v>
      </c>
      <c r="P414" s="4">
        <v>1</v>
      </c>
    </row>
    <row r="415" spans="1:16" x14ac:dyDescent="0.3">
      <c r="B415" s="9">
        <v>3</v>
      </c>
      <c r="C415" s="4">
        <v>0</v>
      </c>
      <c r="D415" s="4">
        <v>1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1</v>
      </c>
      <c r="L415" s="4">
        <v>0</v>
      </c>
      <c r="M415" s="4">
        <v>0</v>
      </c>
      <c r="N415" s="4">
        <v>1</v>
      </c>
      <c r="O415" s="4">
        <v>0</v>
      </c>
      <c r="P415" s="4">
        <v>1</v>
      </c>
    </row>
    <row r="416" spans="1:16" x14ac:dyDescent="0.3">
      <c r="A416">
        <v>24</v>
      </c>
      <c r="B416" s="9">
        <v>5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</row>
    <row r="417" spans="2:16" x14ac:dyDescent="0.3">
      <c r="B417" s="9">
        <v>3</v>
      </c>
      <c r="C417" s="4">
        <v>1</v>
      </c>
      <c r="D417" s="4">
        <v>0</v>
      </c>
      <c r="E417" s="4">
        <v>1</v>
      </c>
      <c r="F417" s="4">
        <v>0</v>
      </c>
      <c r="G417" s="4">
        <v>1</v>
      </c>
      <c r="H417" s="4">
        <v>0</v>
      </c>
      <c r="I417" s="4">
        <v>1</v>
      </c>
      <c r="J417" s="4">
        <v>0</v>
      </c>
      <c r="K417" s="4">
        <v>1</v>
      </c>
      <c r="L417" s="4">
        <v>0</v>
      </c>
      <c r="M417" s="4">
        <v>1</v>
      </c>
      <c r="N417" s="4">
        <v>0</v>
      </c>
      <c r="O417" s="4">
        <v>0</v>
      </c>
      <c r="P417" s="4">
        <v>0</v>
      </c>
    </row>
    <row r="418" spans="2:16" x14ac:dyDescent="0.3">
      <c r="B418" s="9">
        <v>4</v>
      </c>
      <c r="C418" s="4">
        <v>0</v>
      </c>
      <c r="D418" s="4">
        <v>1</v>
      </c>
      <c r="E418" s="4">
        <v>0</v>
      </c>
      <c r="F418" s="4">
        <v>1</v>
      </c>
      <c r="G418" s="4">
        <v>0</v>
      </c>
      <c r="H418" s="4">
        <v>1</v>
      </c>
      <c r="I418" s="4">
        <v>0</v>
      </c>
      <c r="J418" s="4">
        <v>1</v>
      </c>
      <c r="K418" s="4">
        <v>0</v>
      </c>
      <c r="L418" s="4">
        <v>1</v>
      </c>
      <c r="M418" s="4">
        <v>0</v>
      </c>
      <c r="N418" s="4">
        <v>1</v>
      </c>
      <c r="O418" s="4">
        <v>0</v>
      </c>
      <c r="P418" s="4">
        <v>0</v>
      </c>
    </row>
    <row r="419" spans="2:16" x14ac:dyDescent="0.3">
      <c r="B419" s="9">
        <v>3</v>
      </c>
      <c r="C419" s="4">
        <v>0</v>
      </c>
      <c r="D419" s="4">
        <v>0</v>
      </c>
      <c r="E419" s="4">
        <v>0</v>
      </c>
      <c r="F419" s="4">
        <v>0</v>
      </c>
      <c r="G419" s="4">
        <v>1</v>
      </c>
      <c r="H419" s="4">
        <v>0</v>
      </c>
      <c r="I419" s="4">
        <v>0</v>
      </c>
      <c r="J419" s="4">
        <v>1</v>
      </c>
      <c r="K419" s="4">
        <v>1</v>
      </c>
      <c r="L419" s="4">
        <v>0</v>
      </c>
      <c r="M419" s="4">
        <v>0</v>
      </c>
      <c r="N419" s="4">
        <v>1</v>
      </c>
      <c r="O419" s="4">
        <v>0</v>
      </c>
      <c r="P419" s="4">
        <v>0</v>
      </c>
    </row>
    <row r="420" spans="2:16" x14ac:dyDescent="0.3">
      <c r="B420" s="9">
        <v>4</v>
      </c>
      <c r="C420" s="4">
        <v>1</v>
      </c>
      <c r="D420" s="4">
        <v>0</v>
      </c>
      <c r="E420" s="4">
        <v>1</v>
      </c>
      <c r="F420" s="4">
        <v>0</v>
      </c>
      <c r="G420" s="4">
        <v>0</v>
      </c>
      <c r="H420" s="4">
        <v>1</v>
      </c>
      <c r="I420" s="4">
        <v>0</v>
      </c>
      <c r="J420" s="4">
        <v>0</v>
      </c>
      <c r="K420" s="4">
        <v>0</v>
      </c>
      <c r="L420" s="4">
        <v>1</v>
      </c>
      <c r="M420" s="4">
        <v>0</v>
      </c>
      <c r="N420" s="4">
        <v>0</v>
      </c>
      <c r="O420" s="4">
        <v>0</v>
      </c>
      <c r="P420" s="4">
        <v>0</v>
      </c>
    </row>
    <row r="421" spans="2:16" x14ac:dyDescent="0.3">
      <c r="B421" s="9">
        <v>5</v>
      </c>
      <c r="C421" s="4">
        <v>0</v>
      </c>
      <c r="D421" s="4">
        <v>1</v>
      </c>
      <c r="E421" s="4">
        <v>0</v>
      </c>
      <c r="F421" s="4">
        <v>1</v>
      </c>
      <c r="G421" s="4">
        <v>0</v>
      </c>
      <c r="H421" s="4">
        <v>0</v>
      </c>
      <c r="I421" s="4">
        <v>1</v>
      </c>
      <c r="J421" s="4">
        <v>0</v>
      </c>
      <c r="K421" s="4">
        <v>0</v>
      </c>
      <c r="L421" s="4">
        <v>0</v>
      </c>
      <c r="M421" s="4">
        <v>1</v>
      </c>
      <c r="N421" s="4">
        <v>0</v>
      </c>
      <c r="O421" s="4">
        <v>0</v>
      </c>
      <c r="P421" s="4">
        <v>0</v>
      </c>
    </row>
    <row r="422" spans="2:16" x14ac:dyDescent="0.3">
      <c r="B422" s="9">
        <v>3</v>
      </c>
      <c r="C422" s="4">
        <v>0</v>
      </c>
      <c r="D422" s="4">
        <v>0</v>
      </c>
      <c r="E422" s="4">
        <v>1</v>
      </c>
      <c r="F422" s="4">
        <v>0</v>
      </c>
      <c r="G422" s="4">
        <v>0</v>
      </c>
      <c r="H422" s="4">
        <v>0</v>
      </c>
      <c r="I422" s="4">
        <v>0</v>
      </c>
      <c r="J422" s="4">
        <v>1</v>
      </c>
      <c r="K422" s="4">
        <v>0</v>
      </c>
      <c r="L422" s="4">
        <v>1</v>
      </c>
      <c r="M422" s="4">
        <v>1</v>
      </c>
      <c r="N422" s="4">
        <v>0</v>
      </c>
      <c r="O422" s="4">
        <v>1</v>
      </c>
      <c r="P422" s="4">
        <v>0</v>
      </c>
    </row>
    <row r="423" spans="2:16" x14ac:dyDescent="0.3">
      <c r="B423" s="9">
        <v>4</v>
      </c>
      <c r="C423" s="4">
        <v>1</v>
      </c>
      <c r="D423" s="4">
        <v>0</v>
      </c>
      <c r="E423" s="4">
        <v>0</v>
      </c>
      <c r="F423" s="4">
        <v>1</v>
      </c>
      <c r="G423" s="4">
        <v>1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1</v>
      </c>
      <c r="O423" s="4">
        <v>1</v>
      </c>
      <c r="P423" s="4">
        <v>0</v>
      </c>
    </row>
    <row r="424" spans="2:16" x14ac:dyDescent="0.3">
      <c r="B424" s="9">
        <v>3</v>
      </c>
      <c r="C424" s="4">
        <v>0</v>
      </c>
      <c r="D424" s="4">
        <v>1</v>
      </c>
      <c r="E424" s="4">
        <v>0</v>
      </c>
      <c r="F424" s="4">
        <v>0</v>
      </c>
      <c r="G424" s="4">
        <v>0</v>
      </c>
      <c r="H424" s="4">
        <v>1</v>
      </c>
      <c r="I424" s="4">
        <v>1</v>
      </c>
      <c r="J424" s="4">
        <v>0</v>
      </c>
      <c r="K424" s="4">
        <v>1</v>
      </c>
      <c r="L424" s="4">
        <v>0</v>
      </c>
      <c r="M424" s="4">
        <v>0</v>
      </c>
      <c r="N424" s="4">
        <v>0</v>
      </c>
      <c r="O424" s="4">
        <v>1</v>
      </c>
      <c r="P424" s="4">
        <v>0</v>
      </c>
    </row>
    <row r="425" spans="2:16" x14ac:dyDescent="0.3">
      <c r="B425" s="9">
        <v>4</v>
      </c>
      <c r="C425" s="4">
        <v>0</v>
      </c>
      <c r="D425" s="4">
        <v>0</v>
      </c>
      <c r="E425" s="4">
        <v>0</v>
      </c>
      <c r="F425" s="4">
        <v>1</v>
      </c>
      <c r="G425" s="4">
        <v>0</v>
      </c>
      <c r="H425" s="4">
        <v>1</v>
      </c>
      <c r="I425" s="4">
        <v>0</v>
      </c>
      <c r="J425" s="4">
        <v>0</v>
      </c>
      <c r="K425" s="4">
        <v>1</v>
      </c>
      <c r="L425" s="4">
        <v>0</v>
      </c>
      <c r="M425" s="4">
        <v>1</v>
      </c>
      <c r="N425" s="4">
        <v>0</v>
      </c>
      <c r="O425" s="4">
        <v>1</v>
      </c>
      <c r="P425" s="4">
        <v>0</v>
      </c>
    </row>
    <row r="426" spans="2:16" x14ac:dyDescent="0.3">
      <c r="B426" s="9">
        <v>5</v>
      </c>
      <c r="C426" s="4">
        <v>1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1</v>
      </c>
      <c r="J426" s="4">
        <v>0</v>
      </c>
      <c r="K426" s="4">
        <v>0</v>
      </c>
      <c r="L426" s="4">
        <v>1</v>
      </c>
      <c r="M426" s="4">
        <v>0</v>
      </c>
      <c r="N426" s="4">
        <v>1</v>
      </c>
      <c r="O426" s="4">
        <v>1</v>
      </c>
      <c r="P426" s="4">
        <v>0</v>
      </c>
    </row>
    <row r="427" spans="2:16" x14ac:dyDescent="0.3">
      <c r="B427" s="9">
        <v>5</v>
      </c>
      <c r="C427" s="4">
        <v>0</v>
      </c>
      <c r="D427" s="4">
        <v>1</v>
      </c>
      <c r="E427" s="4">
        <v>1</v>
      </c>
      <c r="F427" s="4">
        <v>0</v>
      </c>
      <c r="G427" s="4">
        <v>1</v>
      </c>
      <c r="H427" s="4">
        <v>0</v>
      </c>
      <c r="I427" s="4">
        <v>0</v>
      </c>
      <c r="J427" s="4">
        <v>1</v>
      </c>
      <c r="K427" s="4">
        <v>0</v>
      </c>
      <c r="L427" s="4">
        <v>0</v>
      </c>
      <c r="M427" s="4">
        <v>0</v>
      </c>
      <c r="N427" s="4">
        <v>0</v>
      </c>
      <c r="O427" s="4">
        <v>1</v>
      </c>
      <c r="P427" s="4">
        <v>0</v>
      </c>
    </row>
    <row r="428" spans="2:16" x14ac:dyDescent="0.3">
      <c r="B428" s="9">
        <v>4</v>
      </c>
      <c r="C428" s="4">
        <v>0</v>
      </c>
      <c r="D428" s="4">
        <v>0</v>
      </c>
      <c r="E428" s="4">
        <v>1</v>
      </c>
      <c r="F428" s="4">
        <v>0</v>
      </c>
      <c r="G428" s="4">
        <v>0</v>
      </c>
      <c r="H428" s="4">
        <v>1</v>
      </c>
      <c r="I428" s="4">
        <v>1</v>
      </c>
      <c r="J428" s="4">
        <v>0</v>
      </c>
      <c r="K428" s="4">
        <v>0</v>
      </c>
      <c r="L428" s="4">
        <v>0</v>
      </c>
      <c r="M428" s="4">
        <v>0</v>
      </c>
      <c r="N428" s="4">
        <v>1</v>
      </c>
      <c r="O428" s="4">
        <v>0</v>
      </c>
      <c r="P428" s="4">
        <v>1</v>
      </c>
    </row>
    <row r="429" spans="2:16" x14ac:dyDescent="0.3">
      <c r="B429" s="9">
        <v>3</v>
      </c>
      <c r="C429" s="4">
        <v>1</v>
      </c>
      <c r="D429" s="4">
        <v>0</v>
      </c>
      <c r="E429" s="4">
        <v>0</v>
      </c>
      <c r="F429" s="4">
        <v>1</v>
      </c>
      <c r="G429" s="4">
        <v>0</v>
      </c>
      <c r="H429" s="4">
        <v>0</v>
      </c>
      <c r="I429" s="4">
        <v>0</v>
      </c>
      <c r="J429" s="4">
        <v>1</v>
      </c>
      <c r="K429" s="4">
        <v>1</v>
      </c>
      <c r="L429" s="4">
        <v>0</v>
      </c>
      <c r="M429" s="4">
        <v>0</v>
      </c>
      <c r="N429" s="4">
        <v>0</v>
      </c>
      <c r="O429" s="4">
        <v>0</v>
      </c>
      <c r="P429" s="4">
        <v>1</v>
      </c>
    </row>
    <row r="430" spans="2:16" x14ac:dyDescent="0.3">
      <c r="B430" s="9">
        <v>5</v>
      </c>
      <c r="C430" s="4">
        <v>0</v>
      </c>
      <c r="D430" s="4">
        <v>1</v>
      </c>
      <c r="E430" s="4">
        <v>0</v>
      </c>
      <c r="F430" s="4">
        <v>0</v>
      </c>
      <c r="G430" s="4">
        <v>1</v>
      </c>
      <c r="H430" s="4">
        <v>0</v>
      </c>
      <c r="I430" s="4">
        <v>0</v>
      </c>
      <c r="J430" s="4">
        <v>0</v>
      </c>
      <c r="K430" s="4">
        <v>0</v>
      </c>
      <c r="L430" s="4">
        <v>1</v>
      </c>
      <c r="M430" s="4">
        <v>1</v>
      </c>
      <c r="N430" s="4">
        <v>0</v>
      </c>
      <c r="O430" s="4">
        <v>0</v>
      </c>
      <c r="P430" s="4">
        <v>1</v>
      </c>
    </row>
    <row r="431" spans="2:16" x14ac:dyDescent="0.3">
      <c r="B431" s="9">
        <v>3</v>
      </c>
      <c r="C431" s="4">
        <v>0</v>
      </c>
      <c r="D431" s="4">
        <v>0</v>
      </c>
      <c r="E431" s="4">
        <v>0</v>
      </c>
      <c r="F431" s="4">
        <v>1</v>
      </c>
      <c r="G431" s="4">
        <v>1</v>
      </c>
      <c r="H431" s="4">
        <v>0</v>
      </c>
      <c r="I431" s="4">
        <v>1</v>
      </c>
      <c r="J431" s="4">
        <v>0</v>
      </c>
      <c r="K431" s="4">
        <v>0</v>
      </c>
      <c r="L431" s="4">
        <v>1</v>
      </c>
      <c r="M431" s="4">
        <v>0</v>
      </c>
      <c r="N431" s="4">
        <v>0</v>
      </c>
      <c r="O431" s="4">
        <v>0</v>
      </c>
      <c r="P431" s="4">
        <v>1</v>
      </c>
    </row>
    <row r="432" spans="2:16" x14ac:dyDescent="0.3">
      <c r="B432" s="9">
        <v>4</v>
      </c>
      <c r="C432" s="4">
        <v>1</v>
      </c>
      <c r="D432" s="4">
        <v>0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4">
        <v>1</v>
      </c>
      <c r="K432" s="4">
        <v>0</v>
      </c>
      <c r="L432" s="4">
        <v>0</v>
      </c>
      <c r="M432" s="4">
        <v>1</v>
      </c>
      <c r="N432" s="4">
        <v>0</v>
      </c>
      <c r="O432" s="4">
        <v>0</v>
      </c>
      <c r="P432" s="4">
        <v>1</v>
      </c>
    </row>
    <row r="433" spans="1:16" x14ac:dyDescent="0.3">
      <c r="B433" s="9">
        <v>5</v>
      </c>
      <c r="C433" s="4">
        <v>0</v>
      </c>
      <c r="D433" s="4">
        <v>1</v>
      </c>
      <c r="E433" s="4">
        <v>1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1</v>
      </c>
      <c r="L433" s="4">
        <v>0</v>
      </c>
      <c r="M433" s="4">
        <v>0</v>
      </c>
      <c r="N433" s="4">
        <v>1</v>
      </c>
      <c r="O433" s="4">
        <v>0</v>
      </c>
      <c r="P433" s="4">
        <v>1</v>
      </c>
    </row>
    <row r="434" spans="1:16" x14ac:dyDescent="0.3">
      <c r="A434">
        <v>25</v>
      </c>
      <c r="B434" s="9">
        <v>4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</row>
    <row r="435" spans="1:16" x14ac:dyDescent="0.3">
      <c r="B435" s="9">
        <v>2</v>
      </c>
      <c r="C435" s="4">
        <v>1</v>
      </c>
      <c r="D435" s="4">
        <v>0</v>
      </c>
      <c r="E435" s="4">
        <v>1</v>
      </c>
      <c r="F435" s="4">
        <v>0</v>
      </c>
      <c r="G435" s="4">
        <v>1</v>
      </c>
      <c r="H435" s="4">
        <v>0</v>
      </c>
      <c r="I435" s="4">
        <v>1</v>
      </c>
      <c r="J435" s="4">
        <v>0</v>
      </c>
      <c r="K435" s="4">
        <v>1</v>
      </c>
      <c r="L435" s="4">
        <v>0</v>
      </c>
      <c r="M435" s="4">
        <v>1</v>
      </c>
      <c r="N435" s="4">
        <v>0</v>
      </c>
      <c r="O435" s="4">
        <v>0</v>
      </c>
      <c r="P435" s="4">
        <v>0</v>
      </c>
    </row>
    <row r="436" spans="1:16" x14ac:dyDescent="0.3">
      <c r="B436" s="9">
        <v>3</v>
      </c>
      <c r="C436" s="4">
        <v>0</v>
      </c>
      <c r="D436" s="4">
        <v>1</v>
      </c>
      <c r="E436" s="4">
        <v>0</v>
      </c>
      <c r="F436" s="4">
        <v>1</v>
      </c>
      <c r="G436" s="4">
        <v>0</v>
      </c>
      <c r="H436" s="4">
        <v>1</v>
      </c>
      <c r="I436" s="4">
        <v>0</v>
      </c>
      <c r="J436" s="4">
        <v>1</v>
      </c>
      <c r="K436" s="4">
        <v>0</v>
      </c>
      <c r="L436" s="4">
        <v>1</v>
      </c>
      <c r="M436" s="4">
        <v>0</v>
      </c>
      <c r="N436" s="4">
        <v>1</v>
      </c>
      <c r="O436" s="4">
        <v>0</v>
      </c>
      <c r="P436" s="4">
        <v>0</v>
      </c>
    </row>
    <row r="437" spans="1:16" x14ac:dyDescent="0.3">
      <c r="B437" s="9">
        <v>2</v>
      </c>
      <c r="C437" s="4">
        <v>0</v>
      </c>
      <c r="D437" s="4">
        <v>0</v>
      </c>
      <c r="E437" s="4">
        <v>0</v>
      </c>
      <c r="F437" s="4">
        <v>0</v>
      </c>
      <c r="G437" s="4">
        <v>1</v>
      </c>
      <c r="H437" s="4">
        <v>0</v>
      </c>
      <c r="I437" s="4">
        <v>0</v>
      </c>
      <c r="J437" s="4">
        <v>1</v>
      </c>
      <c r="K437" s="4">
        <v>1</v>
      </c>
      <c r="L437" s="4">
        <v>0</v>
      </c>
      <c r="M437" s="4">
        <v>0</v>
      </c>
      <c r="N437" s="4">
        <v>1</v>
      </c>
      <c r="O437" s="4">
        <v>0</v>
      </c>
      <c r="P437" s="4">
        <v>0</v>
      </c>
    </row>
    <row r="438" spans="1:16" x14ac:dyDescent="0.3">
      <c r="B438" s="9">
        <v>3</v>
      </c>
      <c r="C438" s="4">
        <v>1</v>
      </c>
      <c r="D438" s="4">
        <v>0</v>
      </c>
      <c r="E438" s="4">
        <v>1</v>
      </c>
      <c r="F438" s="4">
        <v>0</v>
      </c>
      <c r="G438" s="4">
        <v>0</v>
      </c>
      <c r="H438" s="4">
        <v>1</v>
      </c>
      <c r="I438" s="4">
        <v>0</v>
      </c>
      <c r="J438" s="4">
        <v>0</v>
      </c>
      <c r="K438" s="4">
        <v>0</v>
      </c>
      <c r="L438" s="4">
        <v>1</v>
      </c>
      <c r="M438" s="4">
        <v>0</v>
      </c>
      <c r="N438" s="4">
        <v>0</v>
      </c>
      <c r="O438" s="4">
        <v>0</v>
      </c>
      <c r="P438" s="4">
        <v>0</v>
      </c>
    </row>
    <row r="439" spans="1:16" x14ac:dyDescent="0.3">
      <c r="B439" s="9">
        <v>4</v>
      </c>
      <c r="C439" s="4">
        <v>0</v>
      </c>
      <c r="D439" s="4">
        <v>1</v>
      </c>
      <c r="E439" s="4">
        <v>0</v>
      </c>
      <c r="F439" s="4">
        <v>1</v>
      </c>
      <c r="G439" s="4">
        <v>0</v>
      </c>
      <c r="H439" s="4">
        <v>0</v>
      </c>
      <c r="I439" s="4">
        <v>1</v>
      </c>
      <c r="J439" s="4">
        <v>0</v>
      </c>
      <c r="K439" s="4">
        <v>0</v>
      </c>
      <c r="L439" s="4">
        <v>0</v>
      </c>
      <c r="M439" s="4">
        <v>1</v>
      </c>
      <c r="N439" s="4">
        <v>0</v>
      </c>
      <c r="O439" s="4">
        <v>0</v>
      </c>
      <c r="P439" s="4">
        <v>0</v>
      </c>
    </row>
    <row r="440" spans="1:16" x14ac:dyDescent="0.3">
      <c r="B440" s="9">
        <v>2</v>
      </c>
      <c r="C440" s="4">
        <v>0</v>
      </c>
      <c r="D440" s="4">
        <v>0</v>
      </c>
      <c r="E440" s="4">
        <v>1</v>
      </c>
      <c r="F440" s="4">
        <v>0</v>
      </c>
      <c r="G440" s="4">
        <v>0</v>
      </c>
      <c r="H440" s="4">
        <v>0</v>
      </c>
      <c r="I440" s="4">
        <v>0</v>
      </c>
      <c r="J440" s="4">
        <v>1</v>
      </c>
      <c r="K440" s="4">
        <v>0</v>
      </c>
      <c r="L440" s="4">
        <v>1</v>
      </c>
      <c r="M440" s="4">
        <v>1</v>
      </c>
      <c r="N440" s="4">
        <v>0</v>
      </c>
      <c r="O440" s="4">
        <v>1</v>
      </c>
      <c r="P440" s="4">
        <v>0</v>
      </c>
    </row>
    <row r="441" spans="1:16" x14ac:dyDescent="0.3">
      <c r="B441" s="9">
        <v>5</v>
      </c>
      <c r="C441" s="4">
        <v>1</v>
      </c>
      <c r="D441" s="4">
        <v>0</v>
      </c>
      <c r="E441" s="4">
        <v>0</v>
      </c>
      <c r="F441" s="4">
        <v>1</v>
      </c>
      <c r="G441" s="4">
        <v>1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1</v>
      </c>
      <c r="O441" s="4">
        <v>1</v>
      </c>
      <c r="P441" s="4">
        <v>0</v>
      </c>
    </row>
    <row r="442" spans="1:16" x14ac:dyDescent="0.3">
      <c r="B442" s="9">
        <v>2</v>
      </c>
      <c r="C442" s="4">
        <v>0</v>
      </c>
      <c r="D442" s="4">
        <v>1</v>
      </c>
      <c r="E442" s="4">
        <v>0</v>
      </c>
      <c r="F442" s="4">
        <v>0</v>
      </c>
      <c r="G442" s="4">
        <v>0</v>
      </c>
      <c r="H442" s="4">
        <v>1</v>
      </c>
      <c r="I442" s="4">
        <v>1</v>
      </c>
      <c r="J442" s="4">
        <v>0</v>
      </c>
      <c r="K442" s="4">
        <v>1</v>
      </c>
      <c r="L442" s="4">
        <v>0</v>
      </c>
      <c r="M442" s="4">
        <v>0</v>
      </c>
      <c r="N442" s="4">
        <v>0</v>
      </c>
      <c r="O442" s="4">
        <v>1</v>
      </c>
      <c r="P442" s="4">
        <v>0</v>
      </c>
    </row>
    <row r="443" spans="1:16" x14ac:dyDescent="0.3">
      <c r="B443" s="9">
        <v>3</v>
      </c>
      <c r="C443" s="4">
        <v>0</v>
      </c>
      <c r="D443" s="4">
        <v>0</v>
      </c>
      <c r="E443" s="4">
        <v>0</v>
      </c>
      <c r="F443" s="4">
        <v>1</v>
      </c>
      <c r="G443" s="4">
        <v>0</v>
      </c>
      <c r="H443" s="4">
        <v>1</v>
      </c>
      <c r="I443" s="4">
        <v>0</v>
      </c>
      <c r="J443" s="4">
        <v>0</v>
      </c>
      <c r="K443" s="4">
        <v>1</v>
      </c>
      <c r="L443" s="4">
        <v>0</v>
      </c>
      <c r="M443" s="4">
        <v>1</v>
      </c>
      <c r="N443" s="4">
        <v>0</v>
      </c>
      <c r="O443" s="4">
        <v>1</v>
      </c>
      <c r="P443" s="4">
        <v>0</v>
      </c>
    </row>
    <row r="444" spans="1:16" x14ac:dyDescent="0.3">
      <c r="B444" s="9">
        <v>4</v>
      </c>
      <c r="C444" s="4">
        <v>1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1</v>
      </c>
      <c r="J444" s="4">
        <v>0</v>
      </c>
      <c r="K444" s="4">
        <v>0</v>
      </c>
      <c r="L444" s="4">
        <v>1</v>
      </c>
      <c r="M444" s="4">
        <v>0</v>
      </c>
      <c r="N444" s="4">
        <v>1</v>
      </c>
      <c r="O444" s="4">
        <v>1</v>
      </c>
      <c r="P444" s="4">
        <v>0</v>
      </c>
    </row>
    <row r="445" spans="1:16" x14ac:dyDescent="0.3">
      <c r="B445" s="9">
        <v>4</v>
      </c>
      <c r="C445" s="4">
        <v>0</v>
      </c>
      <c r="D445" s="4">
        <v>1</v>
      </c>
      <c r="E445" s="4">
        <v>1</v>
      </c>
      <c r="F445" s="4">
        <v>0</v>
      </c>
      <c r="G445" s="4">
        <v>1</v>
      </c>
      <c r="H445" s="4">
        <v>0</v>
      </c>
      <c r="I445" s="4">
        <v>0</v>
      </c>
      <c r="J445" s="4">
        <v>1</v>
      </c>
      <c r="K445" s="4">
        <v>0</v>
      </c>
      <c r="L445" s="4">
        <v>0</v>
      </c>
      <c r="M445" s="4">
        <v>0</v>
      </c>
      <c r="N445" s="4">
        <v>0</v>
      </c>
      <c r="O445" s="4">
        <v>1</v>
      </c>
      <c r="P445" s="4">
        <v>0</v>
      </c>
    </row>
    <row r="446" spans="1:16" x14ac:dyDescent="0.3">
      <c r="B446" s="9">
        <v>2</v>
      </c>
      <c r="C446" s="4">
        <v>0</v>
      </c>
      <c r="D446" s="4">
        <v>0</v>
      </c>
      <c r="E446" s="4">
        <v>1</v>
      </c>
      <c r="F446" s="4">
        <v>0</v>
      </c>
      <c r="G446" s="4">
        <v>0</v>
      </c>
      <c r="H446" s="4">
        <v>1</v>
      </c>
      <c r="I446" s="4">
        <v>1</v>
      </c>
      <c r="J446" s="4">
        <v>0</v>
      </c>
      <c r="K446" s="4">
        <v>0</v>
      </c>
      <c r="L446" s="4">
        <v>0</v>
      </c>
      <c r="M446" s="4">
        <v>0</v>
      </c>
      <c r="N446" s="4">
        <v>1</v>
      </c>
      <c r="O446" s="4">
        <v>0</v>
      </c>
      <c r="P446" s="4">
        <v>1</v>
      </c>
    </row>
    <row r="447" spans="1:16" x14ac:dyDescent="0.3">
      <c r="B447" s="9">
        <v>2</v>
      </c>
      <c r="C447" s="4">
        <v>1</v>
      </c>
      <c r="D447" s="4">
        <v>0</v>
      </c>
      <c r="E447" s="4">
        <v>0</v>
      </c>
      <c r="F447" s="4">
        <v>1</v>
      </c>
      <c r="G447" s="4">
        <v>0</v>
      </c>
      <c r="H447" s="4">
        <v>0</v>
      </c>
      <c r="I447" s="4">
        <v>0</v>
      </c>
      <c r="J447" s="4">
        <v>1</v>
      </c>
      <c r="K447" s="4">
        <v>1</v>
      </c>
      <c r="L447" s="4">
        <v>0</v>
      </c>
      <c r="M447" s="4">
        <v>0</v>
      </c>
      <c r="N447" s="4">
        <v>0</v>
      </c>
      <c r="O447" s="4">
        <v>0</v>
      </c>
      <c r="P447" s="4">
        <v>1</v>
      </c>
    </row>
    <row r="448" spans="1:16" x14ac:dyDescent="0.3">
      <c r="B448" s="9">
        <v>4</v>
      </c>
      <c r="C448" s="4">
        <v>0</v>
      </c>
      <c r="D448" s="4">
        <v>1</v>
      </c>
      <c r="E448" s="4">
        <v>0</v>
      </c>
      <c r="F448" s="4">
        <v>0</v>
      </c>
      <c r="G448" s="4">
        <v>1</v>
      </c>
      <c r="H448" s="4">
        <v>0</v>
      </c>
      <c r="I448" s="4">
        <v>0</v>
      </c>
      <c r="J448" s="4">
        <v>0</v>
      </c>
      <c r="K448" s="4">
        <v>0</v>
      </c>
      <c r="L448" s="4">
        <v>1</v>
      </c>
      <c r="M448" s="4">
        <v>1</v>
      </c>
      <c r="N448" s="4">
        <v>0</v>
      </c>
      <c r="O448" s="4">
        <v>0</v>
      </c>
      <c r="P448" s="4">
        <v>1</v>
      </c>
    </row>
    <row r="449" spans="1:18" x14ac:dyDescent="0.3">
      <c r="B449" s="9">
        <v>2</v>
      </c>
      <c r="C449" s="4">
        <v>0</v>
      </c>
      <c r="D449" s="4">
        <v>0</v>
      </c>
      <c r="E449" s="4">
        <v>0</v>
      </c>
      <c r="F449" s="4">
        <v>1</v>
      </c>
      <c r="G449" s="4">
        <v>1</v>
      </c>
      <c r="H449" s="4">
        <v>0</v>
      </c>
      <c r="I449" s="4">
        <v>1</v>
      </c>
      <c r="J449" s="4">
        <v>0</v>
      </c>
      <c r="K449" s="4">
        <v>0</v>
      </c>
      <c r="L449" s="4">
        <v>1</v>
      </c>
      <c r="M449" s="4">
        <v>0</v>
      </c>
      <c r="N449" s="4">
        <v>0</v>
      </c>
      <c r="O449" s="4">
        <v>0</v>
      </c>
      <c r="P449" s="4">
        <v>1</v>
      </c>
    </row>
    <row r="450" spans="1:18" x14ac:dyDescent="0.3">
      <c r="B450" s="9">
        <v>3</v>
      </c>
      <c r="C450" s="4">
        <v>1</v>
      </c>
      <c r="D450" s="4">
        <v>0</v>
      </c>
      <c r="E450" s="4">
        <v>0</v>
      </c>
      <c r="F450" s="4">
        <v>0</v>
      </c>
      <c r="G450" s="4">
        <v>0</v>
      </c>
      <c r="H450" s="4">
        <v>1</v>
      </c>
      <c r="I450" s="4">
        <v>0</v>
      </c>
      <c r="J450" s="4">
        <v>1</v>
      </c>
      <c r="K450" s="4">
        <v>0</v>
      </c>
      <c r="L450" s="4">
        <v>0</v>
      </c>
      <c r="M450" s="4">
        <v>1</v>
      </c>
      <c r="N450" s="4">
        <v>0</v>
      </c>
      <c r="O450" s="4">
        <v>0</v>
      </c>
      <c r="P450" s="4">
        <v>1</v>
      </c>
    </row>
    <row r="451" spans="1:18" ht="15" x14ac:dyDescent="0.35">
      <c r="B451" s="9">
        <v>4</v>
      </c>
      <c r="C451" s="4">
        <v>0</v>
      </c>
      <c r="D451" s="4">
        <v>1</v>
      </c>
      <c r="E451" s="4">
        <v>1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1</v>
      </c>
      <c r="L451" s="4">
        <v>0</v>
      </c>
      <c r="M451" s="4">
        <v>0</v>
      </c>
      <c r="N451" s="4">
        <v>1</v>
      </c>
      <c r="O451" s="4">
        <v>0</v>
      </c>
      <c r="P451" s="4">
        <v>1</v>
      </c>
      <c r="R451" s="5"/>
    </row>
    <row r="452" spans="1:18" ht="15" x14ac:dyDescent="0.35">
      <c r="A452">
        <v>26</v>
      </c>
      <c r="B452" s="7">
        <v>2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R452" s="5"/>
    </row>
    <row r="453" spans="1:18" ht="15" x14ac:dyDescent="0.35">
      <c r="B453" s="8">
        <v>5</v>
      </c>
      <c r="C453" s="4">
        <v>1</v>
      </c>
      <c r="D453" s="4">
        <v>0</v>
      </c>
      <c r="E453" s="4">
        <v>1</v>
      </c>
      <c r="F453" s="4">
        <v>0</v>
      </c>
      <c r="G453" s="4">
        <v>1</v>
      </c>
      <c r="H453" s="4">
        <v>0</v>
      </c>
      <c r="I453" s="4">
        <v>1</v>
      </c>
      <c r="J453" s="4">
        <v>0</v>
      </c>
      <c r="K453" s="4">
        <v>1</v>
      </c>
      <c r="L453" s="4">
        <v>0</v>
      </c>
      <c r="M453" s="4">
        <v>1</v>
      </c>
      <c r="N453" s="4">
        <v>0</v>
      </c>
      <c r="O453" s="4">
        <v>0</v>
      </c>
      <c r="P453" s="4">
        <v>0</v>
      </c>
      <c r="R453" s="5"/>
    </row>
    <row r="454" spans="1:18" x14ac:dyDescent="0.3">
      <c r="B454" s="8">
        <v>4</v>
      </c>
      <c r="C454" s="4">
        <v>0</v>
      </c>
      <c r="D454" s="4">
        <v>1</v>
      </c>
      <c r="E454" s="4">
        <v>0</v>
      </c>
      <c r="F454" s="4">
        <v>1</v>
      </c>
      <c r="G454" s="4">
        <v>0</v>
      </c>
      <c r="H454" s="4">
        <v>1</v>
      </c>
      <c r="I454" s="4">
        <v>0</v>
      </c>
      <c r="J454" s="4">
        <v>1</v>
      </c>
      <c r="K454" s="4">
        <v>0</v>
      </c>
      <c r="L454" s="4">
        <v>1</v>
      </c>
      <c r="M454" s="4">
        <v>0</v>
      </c>
      <c r="N454" s="4">
        <v>1</v>
      </c>
      <c r="O454" s="4">
        <v>0</v>
      </c>
      <c r="P454" s="4">
        <v>0</v>
      </c>
    </row>
    <row r="455" spans="1:18" x14ac:dyDescent="0.3">
      <c r="B455" s="8">
        <v>5</v>
      </c>
      <c r="C455" s="4">
        <v>0</v>
      </c>
      <c r="D455" s="4">
        <v>0</v>
      </c>
      <c r="E455" s="4">
        <v>0</v>
      </c>
      <c r="F455" s="4">
        <v>0</v>
      </c>
      <c r="G455" s="4">
        <v>1</v>
      </c>
      <c r="H455" s="4">
        <v>0</v>
      </c>
      <c r="I455" s="4">
        <v>0</v>
      </c>
      <c r="J455" s="4">
        <v>1</v>
      </c>
      <c r="K455" s="4">
        <v>1</v>
      </c>
      <c r="L455" s="4">
        <v>0</v>
      </c>
      <c r="M455" s="4">
        <v>0</v>
      </c>
      <c r="N455" s="4">
        <v>1</v>
      </c>
      <c r="O455" s="4">
        <v>0</v>
      </c>
      <c r="P455" s="4">
        <v>0</v>
      </c>
    </row>
    <row r="456" spans="1:18" x14ac:dyDescent="0.3">
      <c r="B456" s="8">
        <v>2</v>
      </c>
      <c r="C456" s="4">
        <v>1</v>
      </c>
      <c r="D456" s="4">
        <v>0</v>
      </c>
      <c r="E456" s="4">
        <v>1</v>
      </c>
      <c r="F456" s="4">
        <v>0</v>
      </c>
      <c r="G456" s="4">
        <v>0</v>
      </c>
      <c r="H456" s="4">
        <v>1</v>
      </c>
      <c r="I456" s="4">
        <v>0</v>
      </c>
      <c r="J456" s="4">
        <v>0</v>
      </c>
      <c r="K456" s="4">
        <v>0</v>
      </c>
      <c r="L456" s="4">
        <v>1</v>
      </c>
      <c r="M456" s="4">
        <v>0</v>
      </c>
      <c r="N456" s="4">
        <v>0</v>
      </c>
      <c r="O456" s="4">
        <v>0</v>
      </c>
      <c r="P456" s="4">
        <v>0</v>
      </c>
    </row>
    <row r="457" spans="1:18" x14ac:dyDescent="0.3">
      <c r="B457" s="8">
        <v>3</v>
      </c>
      <c r="C457" s="4">
        <v>0</v>
      </c>
      <c r="D457" s="4">
        <v>1</v>
      </c>
      <c r="E457" s="4">
        <v>0</v>
      </c>
      <c r="F457" s="4">
        <v>1</v>
      </c>
      <c r="G457" s="4">
        <v>0</v>
      </c>
      <c r="H457" s="4">
        <v>0</v>
      </c>
      <c r="I457" s="4">
        <v>1</v>
      </c>
      <c r="J457" s="4">
        <v>0</v>
      </c>
      <c r="K457" s="4">
        <v>0</v>
      </c>
      <c r="L457" s="4">
        <v>0</v>
      </c>
      <c r="M457" s="4">
        <v>1</v>
      </c>
      <c r="N457" s="4">
        <v>0</v>
      </c>
      <c r="O457" s="4">
        <v>0</v>
      </c>
      <c r="P457" s="4">
        <v>0</v>
      </c>
    </row>
    <row r="458" spans="1:18" x14ac:dyDescent="0.3">
      <c r="B458" s="8">
        <v>2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0</v>
      </c>
      <c r="J458" s="4">
        <v>1</v>
      </c>
      <c r="K458" s="4">
        <v>0</v>
      </c>
      <c r="L458" s="4">
        <v>1</v>
      </c>
      <c r="M458" s="4">
        <v>1</v>
      </c>
      <c r="N458" s="4">
        <v>0</v>
      </c>
      <c r="O458" s="4">
        <v>1</v>
      </c>
      <c r="P458" s="4">
        <v>0</v>
      </c>
    </row>
    <row r="459" spans="1:18" x14ac:dyDescent="0.3">
      <c r="B459" s="8">
        <v>5</v>
      </c>
      <c r="C459" s="4">
        <v>1</v>
      </c>
      <c r="D459" s="4">
        <v>0</v>
      </c>
      <c r="E459" s="4">
        <v>0</v>
      </c>
      <c r="F459" s="4">
        <v>1</v>
      </c>
      <c r="G459" s="4">
        <v>1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1</v>
      </c>
      <c r="O459" s="4">
        <v>1</v>
      </c>
      <c r="P459" s="4">
        <v>0</v>
      </c>
    </row>
    <row r="460" spans="1:18" x14ac:dyDescent="0.3">
      <c r="B460" s="8">
        <v>4</v>
      </c>
      <c r="C460" s="4">
        <v>0</v>
      </c>
      <c r="D460" s="4">
        <v>1</v>
      </c>
      <c r="E460" s="4">
        <v>0</v>
      </c>
      <c r="F460" s="4">
        <v>0</v>
      </c>
      <c r="G460" s="4">
        <v>0</v>
      </c>
      <c r="H460" s="4">
        <v>1</v>
      </c>
      <c r="I460" s="4">
        <v>1</v>
      </c>
      <c r="J460" s="4">
        <v>0</v>
      </c>
      <c r="K460" s="4">
        <v>1</v>
      </c>
      <c r="L460" s="4">
        <v>0</v>
      </c>
      <c r="M460" s="4">
        <v>0</v>
      </c>
      <c r="N460" s="4">
        <v>0</v>
      </c>
      <c r="O460" s="4">
        <v>1</v>
      </c>
      <c r="P460" s="4">
        <v>0</v>
      </c>
    </row>
    <row r="461" spans="1:18" x14ac:dyDescent="0.3">
      <c r="B461" s="8">
        <v>5</v>
      </c>
      <c r="C461" s="4">
        <v>0</v>
      </c>
      <c r="D461" s="4">
        <v>0</v>
      </c>
      <c r="E461" s="4">
        <v>0</v>
      </c>
      <c r="F461" s="4">
        <v>1</v>
      </c>
      <c r="G461" s="4">
        <v>0</v>
      </c>
      <c r="H461" s="4">
        <v>1</v>
      </c>
      <c r="I461" s="4">
        <v>0</v>
      </c>
      <c r="J461" s="4">
        <v>0</v>
      </c>
      <c r="K461" s="4">
        <v>1</v>
      </c>
      <c r="L461" s="4">
        <v>0</v>
      </c>
      <c r="M461" s="4">
        <v>1</v>
      </c>
      <c r="N461" s="4">
        <v>0</v>
      </c>
      <c r="O461" s="4">
        <v>1</v>
      </c>
      <c r="P461" s="4">
        <v>0</v>
      </c>
    </row>
    <row r="462" spans="1:18" x14ac:dyDescent="0.3">
      <c r="B462" s="8">
        <v>2</v>
      </c>
      <c r="C462" s="4">
        <v>1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1</v>
      </c>
      <c r="J462" s="4">
        <v>0</v>
      </c>
      <c r="K462" s="4">
        <v>0</v>
      </c>
      <c r="L462" s="4">
        <v>1</v>
      </c>
      <c r="M462" s="4">
        <v>0</v>
      </c>
      <c r="N462" s="4">
        <v>1</v>
      </c>
      <c r="O462" s="4">
        <v>1</v>
      </c>
      <c r="P462" s="4">
        <v>0</v>
      </c>
    </row>
    <row r="463" spans="1:18" x14ac:dyDescent="0.3">
      <c r="B463" s="8">
        <v>3</v>
      </c>
      <c r="C463" s="4">
        <v>0</v>
      </c>
      <c r="D463" s="4">
        <v>1</v>
      </c>
      <c r="E463" s="4">
        <v>1</v>
      </c>
      <c r="F463" s="4">
        <v>0</v>
      </c>
      <c r="G463" s="4">
        <v>1</v>
      </c>
      <c r="H463" s="4">
        <v>0</v>
      </c>
      <c r="I463" s="4">
        <v>0</v>
      </c>
      <c r="J463" s="4">
        <v>1</v>
      </c>
      <c r="K463" s="4">
        <v>0</v>
      </c>
      <c r="L463" s="4">
        <v>0</v>
      </c>
      <c r="M463" s="4">
        <v>0</v>
      </c>
      <c r="N463" s="4">
        <v>0</v>
      </c>
      <c r="O463" s="4">
        <v>1</v>
      </c>
      <c r="P463" s="4">
        <v>0</v>
      </c>
    </row>
    <row r="464" spans="1:18" x14ac:dyDescent="0.3">
      <c r="B464" s="8">
        <v>3</v>
      </c>
      <c r="C464" s="4">
        <v>0</v>
      </c>
      <c r="D464" s="4">
        <v>0</v>
      </c>
      <c r="E464" s="4">
        <v>1</v>
      </c>
      <c r="F464" s="4">
        <v>0</v>
      </c>
      <c r="G464" s="4">
        <v>0</v>
      </c>
      <c r="H464" s="4">
        <v>1</v>
      </c>
      <c r="I464" s="4">
        <v>1</v>
      </c>
      <c r="J464" s="4">
        <v>0</v>
      </c>
      <c r="K464" s="4">
        <v>0</v>
      </c>
      <c r="L464" s="4">
        <v>0</v>
      </c>
      <c r="M464" s="4">
        <v>0</v>
      </c>
      <c r="N464" s="4">
        <v>1</v>
      </c>
      <c r="O464" s="4">
        <v>0</v>
      </c>
      <c r="P464" s="4">
        <v>1</v>
      </c>
    </row>
    <row r="465" spans="1:16" x14ac:dyDescent="0.3">
      <c r="B465" s="8">
        <v>4</v>
      </c>
      <c r="C465" s="4">
        <v>1</v>
      </c>
      <c r="D465" s="4">
        <v>0</v>
      </c>
      <c r="E465" s="4">
        <v>0</v>
      </c>
      <c r="F465" s="4">
        <v>1</v>
      </c>
      <c r="G465" s="4">
        <v>0</v>
      </c>
      <c r="H465" s="4">
        <v>0</v>
      </c>
      <c r="I465" s="4">
        <v>0</v>
      </c>
      <c r="J465" s="4">
        <v>1</v>
      </c>
      <c r="K465" s="4">
        <v>1</v>
      </c>
      <c r="L465" s="4">
        <v>0</v>
      </c>
      <c r="M465" s="4">
        <v>0</v>
      </c>
      <c r="N465" s="4">
        <v>0</v>
      </c>
      <c r="O465" s="4">
        <v>0</v>
      </c>
      <c r="P465" s="4">
        <v>1</v>
      </c>
    </row>
    <row r="466" spans="1:16" x14ac:dyDescent="0.3">
      <c r="B466" s="8">
        <v>4</v>
      </c>
      <c r="C466" s="4">
        <v>0</v>
      </c>
      <c r="D466" s="4">
        <v>1</v>
      </c>
      <c r="E466" s="4">
        <v>0</v>
      </c>
      <c r="F466" s="4">
        <v>0</v>
      </c>
      <c r="G466" s="4">
        <v>1</v>
      </c>
      <c r="H466" s="4">
        <v>0</v>
      </c>
      <c r="I466" s="4">
        <v>0</v>
      </c>
      <c r="J466" s="4">
        <v>0</v>
      </c>
      <c r="K466" s="4">
        <v>0</v>
      </c>
      <c r="L466" s="4">
        <v>1</v>
      </c>
      <c r="M466" s="4">
        <v>1</v>
      </c>
      <c r="N466" s="4">
        <v>0</v>
      </c>
      <c r="O466" s="4">
        <v>0</v>
      </c>
      <c r="P466" s="4">
        <v>1</v>
      </c>
    </row>
    <row r="467" spans="1:16" x14ac:dyDescent="0.3">
      <c r="B467" s="8">
        <v>4</v>
      </c>
      <c r="C467" s="4">
        <v>0</v>
      </c>
      <c r="D467" s="4">
        <v>0</v>
      </c>
      <c r="E467" s="4">
        <v>0</v>
      </c>
      <c r="F467" s="4">
        <v>1</v>
      </c>
      <c r="G467" s="4">
        <v>1</v>
      </c>
      <c r="H467" s="4">
        <v>0</v>
      </c>
      <c r="I467" s="4">
        <v>1</v>
      </c>
      <c r="J467" s="4">
        <v>0</v>
      </c>
      <c r="K467" s="4">
        <v>0</v>
      </c>
      <c r="L467" s="4">
        <v>1</v>
      </c>
      <c r="M467" s="4">
        <v>0</v>
      </c>
      <c r="N467" s="4">
        <v>0</v>
      </c>
      <c r="O467" s="4">
        <v>0</v>
      </c>
      <c r="P467" s="4">
        <v>1</v>
      </c>
    </row>
    <row r="468" spans="1:16" x14ac:dyDescent="0.3">
      <c r="B468" s="8">
        <v>3</v>
      </c>
      <c r="C468" s="4">
        <v>1</v>
      </c>
      <c r="D468" s="4">
        <v>0</v>
      </c>
      <c r="E468" s="4">
        <v>0</v>
      </c>
      <c r="F468" s="4">
        <v>0</v>
      </c>
      <c r="G468" s="4">
        <v>0</v>
      </c>
      <c r="H468" s="4">
        <v>1</v>
      </c>
      <c r="I468" s="4">
        <v>0</v>
      </c>
      <c r="J468" s="4">
        <v>1</v>
      </c>
      <c r="K468" s="4">
        <v>0</v>
      </c>
      <c r="L468" s="4">
        <v>0</v>
      </c>
      <c r="M468" s="4">
        <v>1</v>
      </c>
      <c r="N468" s="4">
        <v>0</v>
      </c>
      <c r="O468" s="4">
        <v>0</v>
      </c>
      <c r="P468" s="4">
        <v>1</v>
      </c>
    </row>
    <row r="469" spans="1:16" x14ac:dyDescent="0.3">
      <c r="B469" s="8">
        <v>3</v>
      </c>
      <c r="C469" s="4">
        <v>0</v>
      </c>
      <c r="D469" s="4">
        <v>1</v>
      </c>
      <c r="E469" s="4">
        <v>1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1</v>
      </c>
      <c r="L469" s="4">
        <v>0</v>
      </c>
      <c r="M469" s="4">
        <v>0</v>
      </c>
      <c r="N469" s="4">
        <v>1</v>
      </c>
      <c r="O469" s="4">
        <v>0</v>
      </c>
      <c r="P469" s="4">
        <v>1</v>
      </c>
    </row>
    <row r="470" spans="1:16" ht="15" x14ac:dyDescent="0.3">
      <c r="A470">
        <v>27</v>
      </c>
      <c r="B470" s="7">
        <v>3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</row>
    <row r="471" spans="1:16" x14ac:dyDescent="0.3">
      <c r="B471" s="8">
        <v>2</v>
      </c>
      <c r="C471" s="4">
        <v>1</v>
      </c>
      <c r="D471" s="4">
        <v>0</v>
      </c>
      <c r="E471" s="4">
        <v>1</v>
      </c>
      <c r="F471" s="4">
        <v>0</v>
      </c>
      <c r="G471" s="4">
        <v>1</v>
      </c>
      <c r="H471" s="4">
        <v>0</v>
      </c>
      <c r="I471" s="4">
        <v>1</v>
      </c>
      <c r="J471" s="4">
        <v>0</v>
      </c>
      <c r="K471" s="4">
        <v>1</v>
      </c>
      <c r="L471" s="4">
        <v>0</v>
      </c>
      <c r="M471" s="4">
        <v>1</v>
      </c>
      <c r="N471" s="4">
        <v>0</v>
      </c>
      <c r="O471" s="4">
        <v>0</v>
      </c>
      <c r="P471" s="4">
        <v>0</v>
      </c>
    </row>
    <row r="472" spans="1:16" x14ac:dyDescent="0.3">
      <c r="B472" s="8">
        <v>4</v>
      </c>
      <c r="C472" s="4">
        <v>0</v>
      </c>
      <c r="D472" s="4">
        <v>1</v>
      </c>
      <c r="E472" s="4">
        <v>0</v>
      </c>
      <c r="F472" s="4">
        <v>1</v>
      </c>
      <c r="G472" s="4">
        <v>0</v>
      </c>
      <c r="H472" s="4">
        <v>1</v>
      </c>
      <c r="I472" s="4">
        <v>0</v>
      </c>
      <c r="J472" s="4">
        <v>1</v>
      </c>
      <c r="K472" s="4">
        <v>0</v>
      </c>
      <c r="L472" s="4">
        <v>1</v>
      </c>
      <c r="M472" s="4">
        <v>0</v>
      </c>
      <c r="N472" s="4">
        <v>1</v>
      </c>
      <c r="O472" s="4">
        <v>0</v>
      </c>
      <c r="P472" s="4">
        <v>0</v>
      </c>
    </row>
    <row r="473" spans="1:16" x14ac:dyDescent="0.3">
      <c r="B473" s="8">
        <v>5</v>
      </c>
      <c r="C473" s="4">
        <v>0</v>
      </c>
      <c r="D473" s="4">
        <v>0</v>
      </c>
      <c r="E473" s="4">
        <v>0</v>
      </c>
      <c r="F473" s="4">
        <v>0</v>
      </c>
      <c r="G473" s="4">
        <v>1</v>
      </c>
      <c r="H473" s="4">
        <v>0</v>
      </c>
      <c r="I473" s="4">
        <v>0</v>
      </c>
      <c r="J473" s="4">
        <v>1</v>
      </c>
      <c r="K473" s="4">
        <v>1</v>
      </c>
      <c r="L473" s="4">
        <v>0</v>
      </c>
      <c r="M473" s="4">
        <v>0</v>
      </c>
      <c r="N473" s="4">
        <v>1</v>
      </c>
      <c r="O473" s="4">
        <v>0</v>
      </c>
      <c r="P473" s="4">
        <v>0</v>
      </c>
    </row>
    <row r="474" spans="1:16" x14ac:dyDescent="0.3">
      <c r="B474" s="8">
        <v>2</v>
      </c>
      <c r="C474" s="4">
        <v>1</v>
      </c>
      <c r="D474" s="4">
        <v>0</v>
      </c>
      <c r="E474" s="4">
        <v>1</v>
      </c>
      <c r="F474" s="4">
        <v>0</v>
      </c>
      <c r="G474" s="4">
        <v>0</v>
      </c>
      <c r="H474" s="4">
        <v>1</v>
      </c>
      <c r="I474" s="4">
        <v>0</v>
      </c>
      <c r="J474" s="4">
        <v>0</v>
      </c>
      <c r="K474" s="4">
        <v>0</v>
      </c>
      <c r="L474" s="4">
        <v>1</v>
      </c>
      <c r="M474" s="4">
        <v>0</v>
      </c>
      <c r="N474" s="4">
        <v>0</v>
      </c>
      <c r="O474" s="4">
        <v>0</v>
      </c>
      <c r="P474" s="4">
        <v>0</v>
      </c>
    </row>
    <row r="475" spans="1:16" x14ac:dyDescent="0.3">
      <c r="B475" s="8">
        <v>2</v>
      </c>
      <c r="C475" s="4">
        <v>0</v>
      </c>
      <c r="D475" s="4">
        <v>1</v>
      </c>
      <c r="E475" s="4">
        <v>0</v>
      </c>
      <c r="F475" s="4">
        <v>1</v>
      </c>
      <c r="G475" s="4">
        <v>0</v>
      </c>
      <c r="H475" s="4">
        <v>0</v>
      </c>
      <c r="I475" s="4">
        <v>1</v>
      </c>
      <c r="J475" s="4">
        <v>0</v>
      </c>
      <c r="K475" s="4">
        <v>0</v>
      </c>
      <c r="L475" s="4">
        <v>0</v>
      </c>
      <c r="M475" s="4">
        <v>1</v>
      </c>
      <c r="N475" s="4">
        <v>0</v>
      </c>
      <c r="O475" s="4">
        <v>0</v>
      </c>
      <c r="P475" s="4">
        <v>0</v>
      </c>
    </row>
    <row r="476" spans="1:16" x14ac:dyDescent="0.3">
      <c r="B476" s="8">
        <v>2</v>
      </c>
      <c r="C476" s="4">
        <v>0</v>
      </c>
      <c r="D476" s="4">
        <v>0</v>
      </c>
      <c r="E476" s="4">
        <v>1</v>
      </c>
      <c r="F476" s="4">
        <v>0</v>
      </c>
      <c r="G476" s="4">
        <v>0</v>
      </c>
      <c r="H476" s="4">
        <v>0</v>
      </c>
      <c r="I476" s="4">
        <v>0</v>
      </c>
      <c r="J476" s="4">
        <v>1</v>
      </c>
      <c r="K476" s="4">
        <v>0</v>
      </c>
      <c r="L476" s="4">
        <v>1</v>
      </c>
      <c r="M476" s="4">
        <v>1</v>
      </c>
      <c r="N476" s="4">
        <v>0</v>
      </c>
      <c r="O476" s="4">
        <v>1</v>
      </c>
      <c r="P476" s="4">
        <v>0</v>
      </c>
    </row>
    <row r="477" spans="1:16" x14ac:dyDescent="0.3">
      <c r="B477" s="8">
        <v>3</v>
      </c>
      <c r="C477" s="4">
        <v>1</v>
      </c>
      <c r="D477" s="4">
        <v>0</v>
      </c>
      <c r="E477" s="4">
        <v>0</v>
      </c>
      <c r="F477" s="4">
        <v>1</v>
      </c>
      <c r="G477" s="4">
        <v>1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1</v>
      </c>
      <c r="O477" s="4">
        <v>1</v>
      </c>
      <c r="P477" s="4">
        <v>0</v>
      </c>
    </row>
    <row r="478" spans="1:16" x14ac:dyDescent="0.3">
      <c r="B478" s="8">
        <v>2</v>
      </c>
      <c r="C478" s="4">
        <v>0</v>
      </c>
      <c r="D478" s="4">
        <v>1</v>
      </c>
      <c r="E478" s="4">
        <v>0</v>
      </c>
      <c r="F478" s="4">
        <v>0</v>
      </c>
      <c r="G478" s="4">
        <v>0</v>
      </c>
      <c r="H478" s="4">
        <v>1</v>
      </c>
      <c r="I478" s="4">
        <v>1</v>
      </c>
      <c r="J478" s="4">
        <v>0</v>
      </c>
      <c r="K478" s="4">
        <v>1</v>
      </c>
      <c r="L478" s="4">
        <v>0</v>
      </c>
      <c r="M478" s="4">
        <v>0</v>
      </c>
      <c r="N478" s="4">
        <v>0</v>
      </c>
      <c r="O478" s="4">
        <v>1</v>
      </c>
      <c r="P478" s="4">
        <v>0</v>
      </c>
    </row>
    <row r="479" spans="1:16" x14ac:dyDescent="0.3">
      <c r="B479" s="8">
        <v>5</v>
      </c>
      <c r="C479" s="4">
        <v>0</v>
      </c>
      <c r="D479" s="4">
        <v>0</v>
      </c>
      <c r="E479" s="4">
        <v>0</v>
      </c>
      <c r="F479" s="4">
        <v>1</v>
      </c>
      <c r="G479" s="4">
        <v>0</v>
      </c>
      <c r="H479" s="4">
        <v>1</v>
      </c>
      <c r="I479" s="4">
        <v>0</v>
      </c>
      <c r="J479" s="4">
        <v>0</v>
      </c>
      <c r="K479" s="4">
        <v>1</v>
      </c>
      <c r="L479" s="4">
        <v>0</v>
      </c>
      <c r="M479" s="4">
        <v>1</v>
      </c>
      <c r="N479" s="4">
        <v>0</v>
      </c>
      <c r="O479" s="4">
        <v>1</v>
      </c>
      <c r="P479" s="4">
        <v>0</v>
      </c>
    </row>
    <row r="480" spans="1:16" x14ac:dyDescent="0.3">
      <c r="B480" s="8">
        <v>4</v>
      </c>
      <c r="C480" s="4">
        <v>1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1</v>
      </c>
      <c r="J480" s="4">
        <v>0</v>
      </c>
      <c r="K480" s="4">
        <v>0</v>
      </c>
      <c r="L480" s="4">
        <v>1</v>
      </c>
      <c r="M480" s="4">
        <v>0</v>
      </c>
      <c r="N480" s="4">
        <v>1</v>
      </c>
      <c r="O480" s="4">
        <v>1</v>
      </c>
      <c r="P480" s="4">
        <v>0</v>
      </c>
    </row>
    <row r="481" spans="1:16" x14ac:dyDescent="0.3">
      <c r="B481" s="8">
        <v>5</v>
      </c>
      <c r="C481" s="4">
        <v>0</v>
      </c>
      <c r="D481" s="4">
        <v>1</v>
      </c>
      <c r="E481" s="4">
        <v>1</v>
      </c>
      <c r="F481" s="4">
        <v>0</v>
      </c>
      <c r="G481" s="4">
        <v>1</v>
      </c>
      <c r="H481" s="4">
        <v>0</v>
      </c>
      <c r="I481" s="4">
        <v>0</v>
      </c>
      <c r="J481" s="4">
        <v>1</v>
      </c>
      <c r="K481" s="4">
        <v>0</v>
      </c>
      <c r="L481" s="4">
        <v>0</v>
      </c>
      <c r="M481" s="4">
        <v>0</v>
      </c>
      <c r="N481" s="4">
        <v>0</v>
      </c>
      <c r="O481" s="4">
        <v>1</v>
      </c>
      <c r="P481" s="4">
        <v>0</v>
      </c>
    </row>
    <row r="482" spans="1:16" x14ac:dyDescent="0.3">
      <c r="B482" s="8">
        <v>4</v>
      </c>
      <c r="C482" s="4">
        <v>0</v>
      </c>
      <c r="D482" s="4">
        <v>0</v>
      </c>
      <c r="E482" s="4">
        <v>1</v>
      </c>
      <c r="F482" s="4">
        <v>0</v>
      </c>
      <c r="G482" s="4">
        <v>0</v>
      </c>
      <c r="H482" s="4">
        <v>1</v>
      </c>
      <c r="I482" s="4">
        <v>1</v>
      </c>
      <c r="J482" s="4">
        <v>0</v>
      </c>
      <c r="K482" s="4">
        <v>0</v>
      </c>
      <c r="L482" s="4">
        <v>0</v>
      </c>
      <c r="M482" s="4">
        <v>0</v>
      </c>
      <c r="N482" s="4">
        <v>1</v>
      </c>
      <c r="O482" s="4">
        <v>0</v>
      </c>
      <c r="P482" s="4">
        <v>1</v>
      </c>
    </row>
    <row r="483" spans="1:16" x14ac:dyDescent="0.3">
      <c r="B483" s="8">
        <v>5</v>
      </c>
      <c r="C483" s="4">
        <v>1</v>
      </c>
      <c r="D483" s="4">
        <v>0</v>
      </c>
      <c r="E483" s="4">
        <v>0</v>
      </c>
      <c r="F483" s="4">
        <v>1</v>
      </c>
      <c r="G483" s="4">
        <v>0</v>
      </c>
      <c r="H483" s="4">
        <v>0</v>
      </c>
      <c r="I483" s="4">
        <v>0</v>
      </c>
      <c r="J483" s="4">
        <v>1</v>
      </c>
      <c r="K483" s="4">
        <v>1</v>
      </c>
      <c r="L483" s="4">
        <v>0</v>
      </c>
      <c r="M483" s="4">
        <v>0</v>
      </c>
      <c r="N483" s="4">
        <v>0</v>
      </c>
      <c r="O483" s="4">
        <v>0</v>
      </c>
      <c r="P483" s="4">
        <v>1</v>
      </c>
    </row>
    <row r="484" spans="1:16" x14ac:dyDescent="0.3">
      <c r="B484" s="8">
        <v>2</v>
      </c>
      <c r="C484" s="4">
        <v>0</v>
      </c>
      <c r="D484" s="4">
        <v>1</v>
      </c>
      <c r="E484" s="4">
        <v>0</v>
      </c>
      <c r="F484" s="4">
        <v>0</v>
      </c>
      <c r="G484" s="4">
        <v>1</v>
      </c>
      <c r="H484" s="4">
        <v>0</v>
      </c>
      <c r="I484" s="4">
        <v>0</v>
      </c>
      <c r="J484" s="4">
        <v>0</v>
      </c>
      <c r="K484" s="4">
        <v>0</v>
      </c>
      <c r="L484" s="4">
        <v>1</v>
      </c>
      <c r="M484" s="4">
        <v>1</v>
      </c>
      <c r="N484" s="4">
        <v>0</v>
      </c>
      <c r="O484" s="4">
        <v>0</v>
      </c>
      <c r="P484" s="4">
        <v>1</v>
      </c>
    </row>
    <row r="485" spans="1:16" x14ac:dyDescent="0.3">
      <c r="B485" s="8">
        <v>3</v>
      </c>
      <c r="C485" s="4">
        <v>0</v>
      </c>
      <c r="D485" s="4">
        <v>0</v>
      </c>
      <c r="E485" s="4">
        <v>0</v>
      </c>
      <c r="F485" s="4">
        <v>1</v>
      </c>
      <c r="G485" s="4">
        <v>1</v>
      </c>
      <c r="H485" s="4">
        <v>0</v>
      </c>
      <c r="I485" s="4">
        <v>1</v>
      </c>
      <c r="J485" s="4">
        <v>0</v>
      </c>
      <c r="K485" s="4">
        <v>0</v>
      </c>
      <c r="L485" s="4">
        <v>1</v>
      </c>
      <c r="M485" s="4">
        <v>0</v>
      </c>
      <c r="N485" s="4">
        <v>0</v>
      </c>
      <c r="O485" s="4">
        <v>0</v>
      </c>
      <c r="P485" s="4">
        <v>1</v>
      </c>
    </row>
    <row r="486" spans="1:16" x14ac:dyDescent="0.3">
      <c r="B486" s="8">
        <v>2</v>
      </c>
      <c r="C486" s="4">
        <v>1</v>
      </c>
      <c r="D486" s="4">
        <v>0</v>
      </c>
      <c r="E486" s="4">
        <v>0</v>
      </c>
      <c r="F486" s="4">
        <v>0</v>
      </c>
      <c r="G486" s="4">
        <v>0</v>
      </c>
      <c r="H486" s="4">
        <v>1</v>
      </c>
      <c r="I486" s="4">
        <v>0</v>
      </c>
      <c r="J486" s="4">
        <v>1</v>
      </c>
      <c r="K486" s="4">
        <v>0</v>
      </c>
      <c r="L486" s="4">
        <v>0</v>
      </c>
      <c r="M486" s="4">
        <v>1</v>
      </c>
      <c r="N486" s="4">
        <v>0</v>
      </c>
      <c r="O486" s="4">
        <v>0</v>
      </c>
      <c r="P486" s="4">
        <v>1</v>
      </c>
    </row>
    <row r="487" spans="1:16" x14ac:dyDescent="0.3">
      <c r="B487" s="8">
        <v>5</v>
      </c>
      <c r="C487" s="4">
        <v>0</v>
      </c>
      <c r="D487" s="4">
        <v>1</v>
      </c>
      <c r="E487" s="4">
        <v>1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1</v>
      </c>
      <c r="L487" s="4">
        <v>0</v>
      </c>
      <c r="M487" s="4">
        <v>0</v>
      </c>
      <c r="N487" s="4">
        <v>1</v>
      </c>
      <c r="O487" s="4">
        <v>0</v>
      </c>
      <c r="P487" s="4">
        <v>1</v>
      </c>
    </row>
    <row r="488" spans="1:16" ht="15" x14ac:dyDescent="0.3">
      <c r="A488">
        <v>28</v>
      </c>
      <c r="B488" s="7">
        <v>4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</row>
    <row r="489" spans="1:16" x14ac:dyDescent="0.3">
      <c r="B489" s="8">
        <v>5</v>
      </c>
      <c r="C489" s="4">
        <v>1</v>
      </c>
      <c r="D489" s="4">
        <v>0</v>
      </c>
      <c r="E489" s="4">
        <v>1</v>
      </c>
      <c r="F489" s="4">
        <v>0</v>
      </c>
      <c r="G489" s="4">
        <v>1</v>
      </c>
      <c r="H489" s="4">
        <v>0</v>
      </c>
      <c r="I489" s="4">
        <v>1</v>
      </c>
      <c r="J489" s="4">
        <v>0</v>
      </c>
      <c r="K489" s="4">
        <v>1</v>
      </c>
      <c r="L489" s="4">
        <v>0</v>
      </c>
      <c r="M489" s="4">
        <v>1</v>
      </c>
      <c r="N489" s="4">
        <v>0</v>
      </c>
      <c r="O489" s="4">
        <v>0</v>
      </c>
      <c r="P489" s="4">
        <v>0</v>
      </c>
    </row>
    <row r="490" spans="1:16" x14ac:dyDescent="0.3">
      <c r="B490" s="8">
        <v>2</v>
      </c>
      <c r="C490" s="4">
        <v>0</v>
      </c>
      <c r="D490" s="4">
        <v>1</v>
      </c>
      <c r="E490" s="4">
        <v>0</v>
      </c>
      <c r="F490" s="4">
        <v>1</v>
      </c>
      <c r="G490" s="4">
        <v>0</v>
      </c>
      <c r="H490" s="4">
        <v>1</v>
      </c>
      <c r="I490" s="4">
        <v>0</v>
      </c>
      <c r="J490" s="4">
        <v>1</v>
      </c>
      <c r="K490" s="4">
        <v>0</v>
      </c>
      <c r="L490" s="4">
        <v>1</v>
      </c>
      <c r="M490" s="4">
        <v>0</v>
      </c>
      <c r="N490" s="4">
        <v>1</v>
      </c>
      <c r="O490" s="4">
        <v>0</v>
      </c>
      <c r="P490" s="4">
        <v>0</v>
      </c>
    </row>
    <row r="491" spans="1:16" x14ac:dyDescent="0.3">
      <c r="B491" s="8">
        <v>3</v>
      </c>
      <c r="C491" s="4">
        <v>0</v>
      </c>
      <c r="D491" s="4">
        <v>0</v>
      </c>
      <c r="E491" s="4">
        <v>0</v>
      </c>
      <c r="F491" s="4">
        <v>0</v>
      </c>
      <c r="G491" s="4">
        <v>1</v>
      </c>
      <c r="H491" s="4">
        <v>0</v>
      </c>
      <c r="I491" s="4">
        <v>0</v>
      </c>
      <c r="J491" s="4">
        <v>1</v>
      </c>
      <c r="K491" s="4">
        <v>1</v>
      </c>
      <c r="L491" s="4">
        <v>0</v>
      </c>
      <c r="M491" s="4">
        <v>0</v>
      </c>
      <c r="N491" s="4">
        <v>1</v>
      </c>
      <c r="O491" s="4">
        <v>0</v>
      </c>
      <c r="P491" s="4">
        <v>0</v>
      </c>
    </row>
    <row r="492" spans="1:16" x14ac:dyDescent="0.3">
      <c r="B492" s="8">
        <v>3</v>
      </c>
      <c r="C492" s="4">
        <v>1</v>
      </c>
      <c r="D492" s="4">
        <v>0</v>
      </c>
      <c r="E492" s="4">
        <v>1</v>
      </c>
      <c r="F492" s="4">
        <v>0</v>
      </c>
      <c r="G492" s="4">
        <v>0</v>
      </c>
      <c r="H492" s="4">
        <v>1</v>
      </c>
      <c r="I492" s="4">
        <v>0</v>
      </c>
      <c r="J492" s="4">
        <v>0</v>
      </c>
      <c r="K492" s="4">
        <v>0</v>
      </c>
      <c r="L492" s="4">
        <v>1</v>
      </c>
      <c r="M492" s="4">
        <v>0</v>
      </c>
      <c r="N492" s="4">
        <v>0</v>
      </c>
      <c r="O492" s="4">
        <v>0</v>
      </c>
      <c r="P492" s="4">
        <v>0</v>
      </c>
    </row>
    <row r="493" spans="1:16" x14ac:dyDescent="0.3">
      <c r="B493" s="8">
        <v>4</v>
      </c>
      <c r="C493" s="4">
        <v>0</v>
      </c>
      <c r="D493" s="4">
        <v>1</v>
      </c>
      <c r="E493" s="4">
        <v>0</v>
      </c>
      <c r="F493" s="4">
        <v>1</v>
      </c>
      <c r="G493" s="4">
        <v>0</v>
      </c>
      <c r="H493" s="4">
        <v>0</v>
      </c>
      <c r="I493" s="4">
        <v>1</v>
      </c>
      <c r="J493" s="4">
        <v>0</v>
      </c>
      <c r="K493" s="4">
        <v>0</v>
      </c>
      <c r="L493" s="4">
        <v>0</v>
      </c>
      <c r="M493" s="4">
        <v>1</v>
      </c>
      <c r="N493" s="4">
        <v>0</v>
      </c>
      <c r="O493" s="4">
        <v>0</v>
      </c>
      <c r="P493" s="4">
        <v>0</v>
      </c>
    </row>
    <row r="494" spans="1:16" x14ac:dyDescent="0.3">
      <c r="B494" s="8">
        <v>4</v>
      </c>
      <c r="C494" s="4">
        <v>0</v>
      </c>
      <c r="D494" s="4">
        <v>0</v>
      </c>
      <c r="E494" s="4">
        <v>1</v>
      </c>
      <c r="F494" s="4">
        <v>0</v>
      </c>
      <c r="G494" s="4">
        <v>0</v>
      </c>
      <c r="H494" s="4">
        <v>0</v>
      </c>
      <c r="I494" s="4">
        <v>0</v>
      </c>
      <c r="J494" s="4">
        <v>1</v>
      </c>
      <c r="K494" s="4">
        <v>0</v>
      </c>
      <c r="L494" s="4">
        <v>1</v>
      </c>
      <c r="M494" s="4">
        <v>1</v>
      </c>
      <c r="N494" s="4">
        <v>0</v>
      </c>
      <c r="O494" s="4">
        <v>1</v>
      </c>
      <c r="P494" s="4">
        <v>0</v>
      </c>
    </row>
    <row r="495" spans="1:16" x14ac:dyDescent="0.3">
      <c r="B495" s="8">
        <v>3</v>
      </c>
      <c r="C495" s="4">
        <v>1</v>
      </c>
      <c r="D495" s="4">
        <v>0</v>
      </c>
      <c r="E495" s="4">
        <v>0</v>
      </c>
      <c r="F495" s="4">
        <v>1</v>
      </c>
      <c r="G495" s="4">
        <v>1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1</v>
      </c>
      <c r="O495" s="4">
        <v>1</v>
      </c>
      <c r="P495" s="4">
        <v>0</v>
      </c>
    </row>
    <row r="496" spans="1:16" x14ac:dyDescent="0.3">
      <c r="B496" s="8">
        <v>5</v>
      </c>
      <c r="C496" s="4">
        <v>0</v>
      </c>
      <c r="D496" s="4">
        <v>1</v>
      </c>
      <c r="E496" s="4">
        <v>0</v>
      </c>
      <c r="F496" s="4">
        <v>0</v>
      </c>
      <c r="G496" s="4">
        <v>0</v>
      </c>
      <c r="H496" s="4">
        <v>1</v>
      </c>
      <c r="I496" s="4">
        <v>1</v>
      </c>
      <c r="J496" s="4">
        <v>0</v>
      </c>
      <c r="K496" s="4">
        <v>1</v>
      </c>
      <c r="L496" s="4">
        <v>0</v>
      </c>
      <c r="M496" s="4">
        <v>0</v>
      </c>
      <c r="N496" s="4">
        <v>0</v>
      </c>
      <c r="O496" s="4">
        <v>1</v>
      </c>
      <c r="P496" s="4">
        <v>0</v>
      </c>
    </row>
    <row r="497" spans="1:16" x14ac:dyDescent="0.3">
      <c r="B497" s="8">
        <v>5</v>
      </c>
      <c r="C497" s="4">
        <v>0</v>
      </c>
      <c r="D497" s="4">
        <v>0</v>
      </c>
      <c r="E497" s="4">
        <v>0</v>
      </c>
      <c r="F497" s="4">
        <v>1</v>
      </c>
      <c r="G497" s="4">
        <v>0</v>
      </c>
      <c r="H497" s="4">
        <v>1</v>
      </c>
      <c r="I497" s="4">
        <v>0</v>
      </c>
      <c r="J497" s="4">
        <v>0</v>
      </c>
      <c r="K497" s="4">
        <v>1</v>
      </c>
      <c r="L497" s="4">
        <v>0</v>
      </c>
      <c r="M497" s="4">
        <v>1</v>
      </c>
      <c r="N497" s="4">
        <v>0</v>
      </c>
      <c r="O497" s="4">
        <v>1</v>
      </c>
      <c r="P497" s="4">
        <v>0</v>
      </c>
    </row>
    <row r="498" spans="1:16" x14ac:dyDescent="0.3">
      <c r="B498" s="8">
        <v>4</v>
      </c>
      <c r="C498" s="4">
        <v>1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4">
        <v>0</v>
      </c>
      <c r="K498" s="4">
        <v>0</v>
      </c>
      <c r="L498" s="4">
        <v>1</v>
      </c>
      <c r="M498" s="4">
        <v>0</v>
      </c>
      <c r="N498" s="4">
        <v>1</v>
      </c>
      <c r="O498" s="4">
        <v>1</v>
      </c>
      <c r="P498" s="4">
        <v>0</v>
      </c>
    </row>
    <row r="499" spans="1:16" x14ac:dyDescent="0.3">
      <c r="B499" s="8">
        <v>3</v>
      </c>
      <c r="C499" s="4">
        <v>0</v>
      </c>
      <c r="D499" s="4">
        <v>1</v>
      </c>
      <c r="E499" s="4">
        <v>1</v>
      </c>
      <c r="F499" s="4">
        <v>0</v>
      </c>
      <c r="G499" s="4">
        <v>1</v>
      </c>
      <c r="H499" s="4">
        <v>0</v>
      </c>
      <c r="I499" s="4">
        <v>0</v>
      </c>
      <c r="J499" s="4">
        <v>1</v>
      </c>
      <c r="K499" s="4">
        <v>0</v>
      </c>
      <c r="L499" s="4">
        <v>0</v>
      </c>
      <c r="M499" s="4">
        <v>0</v>
      </c>
      <c r="N499" s="4">
        <v>0</v>
      </c>
      <c r="O499" s="4">
        <v>1</v>
      </c>
      <c r="P499" s="4">
        <v>0</v>
      </c>
    </row>
    <row r="500" spans="1:16" x14ac:dyDescent="0.3">
      <c r="B500" s="8">
        <v>5</v>
      </c>
      <c r="C500" s="4">
        <v>0</v>
      </c>
      <c r="D500" s="4">
        <v>0</v>
      </c>
      <c r="E500" s="4">
        <v>1</v>
      </c>
      <c r="F500" s="4">
        <v>0</v>
      </c>
      <c r="G500" s="4">
        <v>0</v>
      </c>
      <c r="H500" s="4">
        <v>1</v>
      </c>
      <c r="I500" s="4">
        <v>1</v>
      </c>
      <c r="J500" s="4">
        <v>0</v>
      </c>
      <c r="K500" s="4">
        <v>0</v>
      </c>
      <c r="L500" s="4">
        <v>0</v>
      </c>
      <c r="M500" s="4">
        <v>0</v>
      </c>
      <c r="N500" s="4">
        <v>1</v>
      </c>
      <c r="O500" s="4">
        <v>0</v>
      </c>
      <c r="P500" s="4">
        <v>1</v>
      </c>
    </row>
    <row r="501" spans="1:16" x14ac:dyDescent="0.3">
      <c r="B501" s="8">
        <v>4</v>
      </c>
      <c r="C501" s="4">
        <v>1</v>
      </c>
      <c r="D501" s="4">
        <v>0</v>
      </c>
      <c r="E501" s="4">
        <v>0</v>
      </c>
      <c r="F501" s="4">
        <v>1</v>
      </c>
      <c r="G501" s="4">
        <v>0</v>
      </c>
      <c r="H501" s="4">
        <v>0</v>
      </c>
      <c r="I501" s="4">
        <v>0</v>
      </c>
      <c r="J501" s="4">
        <v>1</v>
      </c>
      <c r="K501" s="4">
        <v>1</v>
      </c>
      <c r="L501" s="4">
        <v>0</v>
      </c>
      <c r="M501" s="4">
        <v>0</v>
      </c>
      <c r="N501" s="4">
        <v>0</v>
      </c>
      <c r="O501" s="4">
        <v>0</v>
      </c>
      <c r="P501" s="4">
        <v>1</v>
      </c>
    </row>
    <row r="502" spans="1:16" x14ac:dyDescent="0.3">
      <c r="B502" s="8">
        <v>5</v>
      </c>
      <c r="C502" s="4">
        <v>0</v>
      </c>
      <c r="D502" s="4">
        <v>1</v>
      </c>
      <c r="E502" s="4">
        <v>0</v>
      </c>
      <c r="F502" s="4">
        <v>0</v>
      </c>
      <c r="G502" s="4">
        <v>1</v>
      </c>
      <c r="H502" s="4">
        <v>0</v>
      </c>
      <c r="I502" s="4">
        <v>0</v>
      </c>
      <c r="J502" s="4">
        <v>0</v>
      </c>
      <c r="K502" s="4">
        <v>0</v>
      </c>
      <c r="L502" s="4">
        <v>1</v>
      </c>
      <c r="M502" s="4">
        <v>1</v>
      </c>
      <c r="N502" s="4">
        <v>0</v>
      </c>
      <c r="O502" s="4">
        <v>0</v>
      </c>
      <c r="P502" s="4">
        <v>1</v>
      </c>
    </row>
    <row r="503" spans="1:16" x14ac:dyDescent="0.3">
      <c r="B503" s="8">
        <v>4</v>
      </c>
      <c r="C503" s="4">
        <v>0</v>
      </c>
      <c r="D503" s="4">
        <v>0</v>
      </c>
      <c r="E503" s="4">
        <v>0</v>
      </c>
      <c r="F503" s="4">
        <v>1</v>
      </c>
      <c r="G503" s="4">
        <v>1</v>
      </c>
      <c r="H503" s="4">
        <v>0</v>
      </c>
      <c r="I503" s="4">
        <v>1</v>
      </c>
      <c r="J503" s="4">
        <v>0</v>
      </c>
      <c r="K503" s="4">
        <v>0</v>
      </c>
      <c r="L503" s="4">
        <v>1</v>
      </c>
      <c r="M503" s="4">
        <v>0</v>
      </c>
      <c r="N503" s="4">
        <v>0</v>
      </c>
      <c r="O503" s="4">
        <v>0</v>
      </c>
      <c r="P503" s="4">
        <v>1</v>
      </c>
    </row>
    <row r="504" spans="1:16" x14ac:dyDescent="0.3">
      <c r="B504" s="8">
        <v>4</v>
      </c>
      <c r="C504" s="4">
        <v>1</v>
      </c>
      <c r="D504" s="4">
        <v>0</v>
      </c>
      <c r="E504" s="4">
        <v>0</v>
      </c>
      <c r="F504" s="4">
        <v>0</v>
      </c>
      <c r="G504" s="4">
        <v>0</v>
      </c>
      <c r="H504" s="4">
        <v>1</v>
      </c>
      <c r="I504" s="4">
        <v>0</v>
      </c>
      <c r="J504" s="4">
        <v>1</v>
      </c>
      <c r="K504" s="4">
        <v>0</v>
      </c>
      <c r="L504" s="4">
        <v>0</v>
      </c>
      <c r="M504" s="4">
        <v>1</v>
      </c>
      <c r="N504" s="4">
        <v>0</v>
      </c>
      <c r="O504" s="4">
        <v>0</v>
      </c>
      <c r="P504" s="4">
        <v>1</v>
      </c>
    </row>
    <row r="505" spans="1:16" x14ac:dyDescent="0.3">
      <c r="B505" s="8">
        <v>5</v>
      </c>
      <c r="C505" s="4">
        <v>0</v>
      </c>
      <c r="D505" s="4">
        <v>1</v>
      </c>
      <c r="E505" s="4">
        <v>1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1</v>
      </c>
      <c r="L505" s="4">
        <v>0</v>
      </c>
      <c r="M505" s="4">
        <v>0</v>
      </c>
      <c r="N505" s="4">
        <v>1</v>
      </c>
      <c r="O505" s="4">
        <v>0</v>
      </c>
      <c r="P505" s="4">
        <v>1</v>
      </c>
    </row>
    <row r="506" spans="1:16" ht="15" x14ac:dyDescent="0.3">
      <c r="A506">
        <v>29</v>
      </c>
      <c r="B506" s="7">
        <v>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</row>
    <row r="507" spans="1:16" x14ac:dyDescent="0.3">
      <c r="B507" s="8">
        <v>5</v>
      </c>
      <c r="C507" s="4">
        <v>1</v>
      </c>
      <c r="D507" s="4">
        <v>0</v>
      </c>
      <c r="E507" s="4">
        <v>1</v>
      </c>
      <c r="F507" s="4">
        <v>0</v>
      </c>
      <c r="G507" s="4">
        <v>1</v>
      </c>
      <c r="H507" s="4">
        <v>0</v>
      </c>
      <c r="I507" s="4">
        <v>1</v>
      </c>
      <c r="J507" s="4">
        <v>0</v>
      </c>
      <c r="K507" s="4">
        <v>1</v>
      </c>
      <c r="L507" s="4">
        <v>0</v>
      </c>
      <c r="M507" s="4">
        <v>1</v>
      </c>
      <c r="N507" s="4">
        <v>0</v>
      </c>
      <c r="O507" s="4">
        <v>0</v>
      </c>
      <c r="P507" s="4">
        <v>0</v>
      </c>
    </row>
    <row r="508" spans="1:16" x14ac:dyDescent="0.3">
      <c r="B508" s="8">
        <v>5</v>
      </c>
      <c r="C508" s="4">
        <v>0</v>
      </c>
      <c r="D508" s="4">
        <v>1</v>
      </c>
      <c r="E508" s="4">
        <v>0</v>
      </c>
      <c r="F508" s="4">
        <v>1</v>
      </c>
      <c r="G508" s="4">
        <v>0</v>
      </c>
      <c r="H508" s="4">
        <v>1</v>
      </c>
      <c r="I508" s="4">
        <v>0</v>
      </c>
      <c r="J508" s="4">
        <v>1</v>
      </c>
      <c r="K508" s="4">
        <v>0</v>
      </c>
      <c r="L508" s="4">
        <v>1</v>
      </c>
      <c r="M508" s="4">
        <v>0</v>
      </c>
      <c r="N508" s="4">
        <v>1</v>
      </c>
      <c r="O508" s="4">
        <v>0</v>
      </c>
      <c r="P508" s="4">
        <v>0</v>
      </c>
    </row>
    <row r="509" spans="1:16" x14ac:dyDescent="0.3">
      <c r="B509" s="8">
        <v>5</v>
      </c>
      <c r="C509" s="4">
        <v>0</v>
      </c>
      <c r="D509" s="4">
        <v>0</v>
      </c>
      <c r="E509" s="4">
        <v>0</v>
      </c>
      <c r="F509" s="4">
        <v>0</v>
      </c>
      <c r="G509" s="4">
        <v>1</v>
      </c>
      <c r="H509" s="4">
        <v>0</v>
      </c>
      <c r="I509" s="4">
        <v>0</v>
      </c>
      <c r="J509" s="4">
        <v>1</v>
      </c>
      <c r="K509" s="4">
        <v>1</v>
      </c>
      <c r="L509" s="4">
        <v>0</v>
      </c>
      <c r="M509" s="4">
        <v>0</v>
      </c>
      <c r="N509" s="4">
        <v>1</v>
      </c>
      <c r="O509" s="4">
        <v>0</v>
      </c>
      <c r="P509" s="4">
        <v>0</v>
      </c>
    </row>
    <row r="510" spans="1:16" x14ac:dyDescent="0.3">
      <c r="B510" s="8">
        <v>1</v>
      </c>
      <c r="C510" s="4">
        <v>1</v>
      </c>
      <c r="D510" s="4">
        <v>0</v>
      </c>
      <c r="E510" s="4">
        <v>1</v>
      </c>
      <c r="F510" s="4">
        <v>0</v>
      </c>
      <c r="G510" s="4">
        <v>0</v>
      </c>
      <c r="H510" s="4">
        <v>1</v>
      </c>
      <c r="I510" s="4">
        <v>0</v>
      </c>
      <c r="J510" s="4">
        <v>0</v>
      </c>
      <c r="K510" s="4">
        <v>0</v>
      </c>
      <c r="L510" s="4">
        <v>1</v>
      </c>
      <c r="M510" s="4">
        <v>0</v>
      </c>
      <c r="N510" s="4">
        <v>0</v>
      </c>
      <c r="O510" s="4">
        <v>0</v>
      </c>
      <c r="P510" s="4">
        <v>0</v>
      </c>
    </row>
    <row r="511" spans="1:16" x14ac:dyDescent="0.3">
      <c r="B511" s="8">
        <v>4</v>
      </c>
      <c r="C511" s="4">
        <v>0</v>
      </c>
      <c r="D511" s="4">
        <v>1</v>
      </c>
      <c r="E511" s="4">
        <v>0</v>
      </c>
      <c r="F511" s="4">
        <v>1</v>
      </c>
      <c r="G511" s="4">
        <v>0</v>
      </c>
      <c r="H511" s="4">
        <v>0</v>
      </c>
      <c r="I511" s="4">
        <v>1</v>
      </c>
      <c r="J511" s="4">
        <v>0</v>
      </c>
      <c r="K511" s="4">
        <v>0</v>
      </c>
      <c r="L511" s="4">
        <v>0</v>
      </c>
      <c r="M511" s="4">
        <v>1</v>
      </c>
      <c r="N511" s="4">
        <v>0</v>
      </c>
      <c r="O511" s="4">
        <v>0</v>
      </c>
      <c r="P511" s="4">
        <v>0</v>
      </c>
    </row>
    <row r="512" spans="1:16" x14ac:dyDescent="0.3">
      <c r="B512" s="8">
        <v>5</v>
      </c>
      <c r="C512" s="4">
        <v>0</v>
      </c>
      <c r="D512" s="4">
        <v>0</v>
      </c>
      <c r="E512" s="4">
        <v>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0</v>
      </c>
      <c r="L512" s="4">
        <v>1</v>
      </c>
      <c r="M512" s="4">
        <v>1</v>
      </c>
      <c r="N512" s="4">
        <v>0</v>
      </c>
      <c r="O512" s="4">
        <v>1</v>
      </c>
      <c r="P512" s="4">
        <v>0</v>
      </c>
    </row>
    <row r="513" spans="1:16" x14ac:dyDescent="0.3">
      <c r="B513" s="8">
        <v>1</v>
      </c>
      <c r="C513" s="4">
        <v>1</v>
      </c>
      <c r="D513" s="4">
        <v>0</v>
      </c>
      <c r="E513" s="4">
        <v>0</v>
      </c>
      <c r="F513" s="4">
        <v>1</v>
      </c>
      <c r="G513" s="4">
        <v>1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1</v>
      </c>
      <c r="O513" s="4">
        <v>1</v>
      </c>
      <c r="P513" s="4">
        <v>0</v>
      </c>
    </row>
    <row r="514" spans="1:16" x14ac:dyDescent="0.3">
      <c r="B514" s="8">
        <v>2</v>
      </c>
      <c r="C514" s="4">
        <v>0</v>
      </c>
      <c r="D514" s="4">
        <v>1</v>
      </c>
      <c r="E514" s="4">
        <v>0</v>
      </c>
      <c r="F514" s="4">
        <v>0</v>
      </c>
      <c r="G514" s="4">
        <v>0</v>
      </c>
      <c r="H514" s="4">
        <v>1</v>
      </c>
      <c r="I514" s="4">
        <v>1</v>
      </c>
      <c r="J514" s="4">
        <v>0</v>
      </c>
      <c r="K514" s="4">
        <v>1</v>
      </c>
      <c r="L514" s="4">
        <v>0</v>
      </c>
      <c r="M514" s="4">
        <v>0</v>
      </c>
      <c r="N514" s="4">
        <v>0</v>
      </c>
      <c r="O514" s="4">
        <v>1</v>
      </c>
      <c r="P514" s="4">
        <v>0</v>
      </c>
    </row>
    <row r="515" spans="1:16" x14ac:dyDescent="0.3">
      <c r="B515" s="8">
        <v>5</v>
      </c>
      <c r="C515" s="4">
        <v>0</v>
      </c>
      <c r="D515" s="4">
        <v>0</v>
      </c>
      <c r="E515" s="4">
        <v>0</v>
      </c>
      <c r="F515" s="4">
        <v>1</v>
      </c>
      <c r="G515" s="4">
        <v>0</v>
      </c>
      <c r="H515" s="4">
        <v>1</v>
      </c>
      <c r="I515" s="4">
        <v>0</v>
      </c>
      <c r="J515" s="4">
        <v>0</v>
      </c>
      <c r="K515" s="4">
        <v>1</v>
      </c>
      <c r="L515" s="4">
        <v>0</v>
      </c>
      <c r="M515" s="4">
        <v>1</v>
      </c>
      <c r="N515" s="4">
        <v>0</v>
      </c>
      <c r="O515" s="4">
        <v>1</v>
      </c>
      <c r="P515" s="4">
        <v>0</v>
      </c>
    </row>
    <row r="516" spans="1:16" x14ac:dyDescent="0.3">
      <c r="B516" s="8">
        <v>4</v>
      </c>
      <c r="C516" s="4">
        <v>1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4">
        <v>0</v>
      </c>
      <c r="K516" s="4">
        <v>0</v>
      </c>
      <c r="L516" s="4">
        <v>1</v>
      </c>
      <c r="M516" s="4">
        <v>0</v>
      </c>
      <c r="N516" s="4">
        <v>1</v>
      </c>
      <c r="O516" s="4">
        <v>1</v>
      </c>
      <c r="P516" s="4">
        <v>0</v>
      </c>
    </row>
    <row r="517" spans="1:16" x14ac:dyDescent="0.3">
      <c r="B517" s="8">
        <v>5</v>
      </c>
      <c r="C517" s="4">
        <v>0</v>
      </c>
      <c r="D517" s="4">
        <v>1</v>
      </c>
      <c r="E517" s="4">
        <v>1</v>
      </c>
      <c r="F517" s="4">
        <v>0</v>
      </c>
      <c r="G517" s="4">
        <v>1</v>
      </c>
      <c r="H517" s="4">
        <v>0</v>
      </c>
      <c r="I517" s="4">
        <v>0</v>
      </c>
      <c r="J517" s="4">
        <v>1</v>
      </c>
      <c r="K517" s="4">
        <v>0</v>
      </c>
      <c r="L517" s="4">
        <v>0</v>
      </c>
      <c r="M517" s="4">
        <v>0</v>
      </c>
      <c r="N517" s="4">
        <v>0</v>
      </c>
      <c r="O517" s="4">
        <v>1</v>
      </c>
      <c r="P517" s="4">
        <v>0</v>
      </c>
    </row>
    <row r="518" spans="1:16" x14ac:dyDescent="0.3">
      <c r="B518" s="8">
        <v>2</v>
      </c>
      <c r="C518" s="4">
        <v>0</v>
      </c>
      <c r="D518" s="4">
        <v>0</v>
      </c>
      <c r="E518" s="4">
        <v>1</v>
      </c>
      <c r="F518" s="4">
        <v>0</v>
      </c>
      <c r="G518" s="4">
        <v>0</v>
      </c>
      <c r="H518" s="4">
        <v>1</v>
      </c>
      <c r="I518" s="4">
        <v>1</v>
      </c>
      <c r="J518" s="4">
        <v>0</v>
      </c>
      <c r="K518" s="4">
        <v>0</v>
      </c>
      <c r="L518" s="4">
        <v>0</v>
      </c>
      <c r="M518" s="4">
        <v>0</v>
      </c>
      <c r="N518" s="4">
        <v>1</v>
      </c>
      <c r="O518" s="4">
        <v>0</v>
      </c>
      <c r="P518" s="4">
        <v>1</v>
      </c>
    </row>
    <row r="519" spans="1:16" x14ac:dyDescent="0.3">
      <c r="B519" s="8">
        <v>3</v>
      </c>
      <c r="C519" s="4">
        <v>1</v>
      </c>
      <c r="D519" s="4">
        <v>0</v>
      </c>
      <c r="E519" s="4">
        <v>0</v>
      </c>
      <c r="F519" s="4">
        <v>1</v>
      </c>
      <c r="G519" s="4">
        <v>0</v>
      </c>
      <c r="H519" s="4">
        <v>0</v>
      </c>
      <c r="I519" s="4">
        <v>0</v>
      </c>
      <c r="J519" s="4">
        <v>1</v>
      </c>
      <c r="K519" s="4">
        <v>1</v>
      </c>
      <c r="L519" s="4">
        <v>0</v>
      </c>
      <c r="M519" s="4">
        <v>0</v>
      </c>
      <c r="N519" s="4">
        <v>0</v>
      </c>
      <c r="O519" s="4">
        <v>0</v>
      </c>
      <c r="P519" s="4">
        <v>1</v>
      </c>
    </row>
    <row r="520" spans="1:16" x14ac:dyDescent="0.3">
      <c r="B520" s="8">
        <v>2</v>
      </c>
      <c r="C520" s="4">
        <v>0</v>
      </c>
      <c r="D520" s="4">
        <v>1</v>
      </c>
      <c r="E520" s="4">
        <v>0</v>
      </c>
      <c r="F520" s="4">
        <v>0</v>
      </c>
      <c r="G520" s="4">
        <v>1</v>
      </c>
      <c r="H520" s="4">
        <v>0</v>
      </c>
      <c r="I520" s="4">
        <v>0</v>
      </c>
      <c r="J520" s="4">
        <v>0</v>
      </c>
      <c r="K520" s="4">
        <v>0</v>
      </c>
      <c r="L520" s="4">
        <v>1</v>
      </c>
      <c r="M520" s="4">
        <v>1</v>
      </c>
      <c r="N520" s="4">
        <v>0</v>
      </c>
      <c r="O520" s="4">
        <v>0</v>
      </c>
      <c r="P520" s="4">
        <v>1</v>
      </c>
    </row>
    <row r="521" spans="1:16" x14ac:dyDescent="0.3">
      <c r="B521" s="8">
        <v>5</v>
      </c>
      <c r="C521" s="4">
        <v>0</v>
      </c>
      <c r="D521" s="4">
        <v>0</v>
      </c>
      <c r="E521" s="4">
        <v>0</v>
      </c>
      <c r="F521" s="4">
        <v>1</v>
      </c>
      <c r="G521" s="4">
        <v>1</v>
      </c>
      <c r="H521" s="4">
        <v>0</v>
      </c>
      <c r="I521" s="4">
        <v>1</v>
      </c>
      <c r="J521" s="4">
        <v>0</v>
      </c>
      <c r="K521" s="4">
        <v>0</v>
      </c>
      <c r="L521" s="4">
        <v>1</v>
      </c>
      <c r="M521" s="4">
        <v>0</v>
      </c>
      <c r="N521" s="4">
        <v>0</v>
      </c>
      <c r="O521" s="4">
        <v>0</v>
      </c>
      <c r="P521" s="4">
        <v>1</v>
      </c>
    </row>
    <row r="522" spans="1:16" x14ac:dyDescent="0.3">
      <c r="B522" s="8">
        <v>1</v>
      </c>
      <c r="C522" s="4">
        <v>1</v>
      </c>
      <c r="D522" s="4">
        <v>0</v>
      </c>
      <c r="E522" s="4">
        <v>0</v>
      </c>
      <c r="F522" s="4">
        <v>0</v>
      </c>
      <c r="G522" s="4">
        <v>0</v>
      </c>
      <c r="H522" s="4">
        <v>1</v>
      </c>
      <c r="I522" s="4">
        <v>0</v>
      </c>
      <c r="J522" s="4">
        <v>1</v>
      </c>
      <c r="K522" s="4">
        <v>0</v>
      </c>
      <c r="L522" s="4">
        <v>0</v>
      </c>
      <c r="M522" s="4">
        <v>1</v>
      </c>
      <c r="N522" s="4">
        <v>0</v>
      </c>
      <c r="O522" s="4">
        <v>0</v>
      </c>
      <c r="P522" s="4">
        <v>1</v>
      </c>
    </row>
    <row r="523" spans="1:16" x14ac:dyDescent="0.3">
      <c r="B523" s="8">
        <v>4</v>
      </c>
      <c r="C523" s="4">
        <v>0</v>
      </c>
      <c r="D523" s="4">
        <v>1</v>
      </c>
      <c r="E523" s="4">
        <v>1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1</v>
      </c>
      <c r="L523" s="4">
        <v>0</v>
      </c>
      <c r="M523" s="4">
        <v>0</v>
      </c>
      <c r="N523" s="4">
        <v>1</v>
      </c>
      <c r="O523" s="4">
        <v>0</v>
      </c>
      <c r="P523" s="4">
        <v>1</v>
      </c>
    </row>
    <row r="524" spans="1:16" ht="15" x14ac:dyDescent="0.3">
      <c r="A524">
        <v>30</v>
      </c>
      <c r="B524" s="7">
        <v>3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</row>
    <row r="525" spans="1:16" x14ac:dyDescent="0.3">
      <c r="B525" s="8">
        <v>2</v>
      </c>
      <c r="C525" s="4">
        <v>1</v>
      </c>
      <c r="D525" s="4">
        <v>0</v>
      </c>
      <c r="E525" s="4">
        <v>1</v>
      </c>
      <c r="F525" s="4">
        <v>0</v>
      </c>
      <c r="G525" s="4">
        <v>1</v>
      </c>
      <c r="H525" s="4">
        <v>0</v>
      </c>
      <c r="I525" s="4">
        <v>1</v>
      </c>
      <c r="J525" s="4">
        <v>0</v>
      </c>
      <c r="K525" s="4">
        <v>1</v>
      </c>
      <c r="L525" s="4">
        <v>0</v>
      </c>
      <c r="M525" s="4">
        <v>1</v>
      </c>
      <c r="N525" s="4">
        <v>0</v>
      </c>
      <c r="O525" s="4">
        <v>0</v>
      </c>
      <c r="P525" s="4">
        <v>0</v>
      </c>
    </row>
    <row r="526" spans="1:16" x14ac:dyDescent="0.3">
      <c r="B526" s="8">
        <v>4</v>
      </c>
      <c r="C526" s="4">
        <v>0</v>
      </c>
      <c r="D526" s="4">
        <v>1</v>
      </c>
      <c r="E526" s="4">
        <v>0</v>
      </c>
      <c r="F526" s="4">
        <v>1</v>
      </c>
      <c r="G526" s="4">
        <v>0</v>
      </c>
      <c r="H526" s="4">
        <v>1</v>
      </c>
      <c r="I526" s="4">
        <v>0</v>
      </c>
      <c r="J526" s="4">
        <v>1</v>
      </c>
      <c r="K526" s="4">
        <v>0</v>
      </c>
      <c r="L526" s="4">
        <v>1</v>
      </c>
      <c r="M526" s="4">
        <v>0</v>
      </c>
      <c r="N526" s="4">
        <v>1</v>
      </c>
      <c r="O526" s="4">
        <v>0</v>
      </c>
      <c r="P526" s="4">
        <v>0</v>
      </c>
    </row>
    <row r="527" spans="1:16" x14ac:dyDescent="0.3">
      <c r="B527" s="8">
        <v>5</v>
      </c>
      <c r="C527" s="4">
        <v>0</v>
      </c>
      <c r="D527" s="4">
        <v>0</v>
      </c>
      <c r="E527" s="4">
        <v>0</v>
      </c>
      <c r="F527" s="4">
        <v>0</v>
      </c>
      <c r="G527" s="4">
        <v>1</v>
      </c>
      <c r="H527" s="4">
        <v>0</v>
      </c>
      <c r="I527" s="4">
        <v>0</v>
      </c>
      <c r="J527" s="4">
        <v>1</v>
      </c>
      <c r="K527" s="4">
        <v>1</v>
      </c>
      <c r="L527" s="4">
        <v>0</v>
      </c>
      <c r="M527" s="4">
        <v>0</v>
      </c>
      <c r="N527" s="4">
        <v>1</v>
      </c>
      <c r="O527" s="4">
        <v>0</v>
      </c>
      <c r="P527" s="4">
        <v>0</v>
      </c>
    </row>
    <row r="528" spans="1:16" x14ac:dyDescent="0.3">
      <c r="B528" s="8">
        <v>2</v>
      </c>
      <c r="C528" s="4">
        <v>1</v>
      </c>
      <c r="D528" s="4">
        <v>0</v>
      </c>
      <c r="E528" s="4">
        <v>1</v>
      </c>
      <c r="F528" s="4">
        <v>0</v>
      </c>
      <c r="G528" s="4">
        <v>0</v>
      </c>
      <c r="H528" s="4">
        <v>1</v>
      </c>
      <c r="I528" s="4">
        <v>0</v>
      </c>
      <c r="J528" s="4">
        <v>0</v>
      </c>
      <c r="K528" s="4">
        <v>0</v>
      </c>
      <c r="L528" s="4">
        <v>1</v>
      </c>
      <c r="M528" s="4">
        <v>0</v>
      </c>
      <c r="N528" s="4">
        <v>0</v>
      </c>
      <c r="O528" s="4">
        <v>0</v>
      </c>
      <c r="P528" s="4">
        <v>0</v>
      </c>
    </row>
    <row r="529" spans="2:16" x14ac:dyDescent="0.3">
      <c r="B529" s="8">
        <v>2</v>
      </c>
      <c r="C529" s="4">
        <v>0</v>
      </c>
      <c r="D529" s="4">
        <v>1</v>
      </c>
      <c r="E529" s="4">
        <v>0</v>
      </c>
      <c r="F529" s="4">
        <v>1</v>
      </c>
      <c r="G529" s="4">
        <v>0</v>
      </c>
      <c r="H529" s="4">
        <v>0</v>
      </c>
      <c r="I529" s="4">
        <v>1</v>
      </c>
      <c r="J529" s="4">
        <v>0</v>
      </c>
      <c r="K529" s="4">
        <v>0</v>
      </c>
      <c r="L529" s="4">
        <v>0</v>
      </c>
      <c r="M529" s="4">
        <v>1</v>
      </c>
      <c r="N529" s="4">
        <v>0</v>
      </c>
      <c r="O529" s="4">
        <v>0</v>
      </c>
      <c r="P529" s="4">
        <v>0</v>
      </c>
    </row>
    <row r="530" spans="2:16" x14ac:dyDescent="0.3">
      <c r="B530" s="8">
        <v>2</v>
      </c>
      <c r="C530" s="4">
        <v>0</v>
      </c>
      <c r="D530" s="4">
        <v>0</v>
      </c>
      <c r="E530" s="4">
        <v>1</v>
      </c>
      <c r="F530" s="4">
        <v>0</v>
      </c>
      <c r="G530" s="4">
        <v>0</v>
      </c>
      <c r="H530" s="4">
        <v>0</v>
      </c>
      <c r="I530" s="4">
        <v>0</v>
      </c>
      <c r="J530" s="4">
        <v>1</v>
      </c>
      <c r="K530" s="4">
        <v>0</v>
      </c>
      <c r="L530" s="4">
        <v>1</v>
      </c>
      <c r="M530" s="4">
        <v>1</v>
      </c>
      <c r="N530" s="4">
        <v>0</v>
      </c>
      <c r="O530" s="4">
        <v>1</v>
      </c>
      <c r="P530" s="4">
        <v>0</v>
      </c>
    </row>
    <row r="531" spans="2:16" x14ac:dyDescent="0.3">
      <c r="B531" s="8">
        <v>3</v>
      </c>
      <c r="C531" s="4">
        <v>1</v>
      </c>
      <c r="D531" s="4">
        <v>0</v>
      </c>
      <c r="E531" s="4">
        <v>0</v>
      </c>
      <c r="F531" s="4">
        <v>1</v>
      </c>
      <c r="G531" s="4">
        <v>1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1</v>
      </c>
      <c r="O531" s="4">
        <v>1</v>
      </c>
      <c r="P531" s="4">
        <v>0</v>
      </c>
    </row>
    <row r="532" spans="2:16" x14ac:dyDescent="0.3">
      <c r="B532" s="8">
        <v>2</v>
      </c>
      <c r="C532" s="4">
        <v>0</v>
      </c>
      <c r="D532" s="4">
        <v>1</v>
      </c>
      <c r="E532" s="4">
        <v>0</v>
      </c>
      <c r="F532" s="4">
        <v>0</v>
      </c>
      <c r="G532" s="4">
        <v>0</v>
      </c>
      <c r="H532" s="4">
        <v>1</v>
      </c>
      <c r="I532" s="4">
        <v>1</v>
      </c>
      <c r="J532" s="4">
        <v>0</v>
      </c>
      <c r="K532" s="4">
        <v>1</v>
      </c>
      <c r="L532" s="4">
        <v>0</v>
      </c>
      <c r="M532" s="4">
        <v>0</v>
      </c>
      <c r="N532" s="4">
        <v>0</v>
      </c>
      <c r="O532" s="4">
        <v>1</v>
      </c>
      <c r="P532" s="4">
        <v>0</v>
      </c>
    </row>
    <row r="533" spans="2:16" x14ac:dyDescent="0.3">
      <c r="B533" s="8">
        <v>5</v>
      </c>
      <c r="C533" s="4">
        <v>0</v>
      </c>
      <c r="D533" s="4">
        <v>0</v>
      </c>
      <c r="E533" s="4">
        <v>0</v>
      </c>
      <c r="F533" s="4">
        <v>1</v>
      </c>
      <c r="G533" s="4">
        <v>0</v>
      </c>
      <c r="H533" s="4">
        <v>1</v>
      </c>
      <c r="I533" s="4">
        <v>0</v>
      </c>
      <c r="J533" s="4">
        <v>0</v>
      </c>
      <c r="K533" s="4">
        <v>1</v>
      </c>
      <c r="L533" s="4">
        <v>0</v>
      </c>
      <c r="M533" s="4">
        <v>1</v>
      </c>
      <c r="N533" s="4">
        <v>0</v>
      </c>
      <c r="O533" s="4">
        <v>1</v>
      </c>
      <c r="P533" s="4">
        <v>0</v>
      </c>
    </row>
    <row r="534" spans="2:16" x14ac:dyDescent="0.3">
      <c r="B534" s="8">
        <v>4</v>
      </c>
      <c r="C534" s="4">
        <v>1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1</v>
      </c>
      <c r="J534" s="4">
        <v>0</v>
      </c>
      <c r="K534" s="4">
        <v>0</v>
      </c>
      <c r="L534" s="4">
        <v>1</v>
      </c>
      <c r="M534" s="4">
        <v>0</v>
      </c>
      <c r="N534" s="4">
        <v>1</v>
      </c>
      <c r="O534" s="4">
        <v>1</v>
      </c>
      <c r="P534" s="4">
        <v>0</v>
      </c>
    </row>
    <row r="535" spans="2:16" x14ac:dyDescent="0.3">
      <c r="B535" s="8">
        <v>5</v>
      </c>
      <c r="C535" s="4">
        <v>0</v>
      </c>
      <c r="D535" s="4">
        <v>1</v>
      </c>
      <c r="E535" s="4">
        <v>1</v>
      </c>
      <c r="F535" s="4">
        <v>0</v>
      </c>
      <c r="G535" s="4">
        <v>1</v>
      </c>
      <c r="H535" s="4">
        <v>0</v>
      </c>
      <c r="I535" s="4">
        <v>0</v>
      </c>
      <c r="J535" s="4">
        <v>1</v>
      </c>
      <c r="K535" s="4">
        <v>0</v>
      </c>
      <c r="L535" s="4">
        <v>0</v>
      </c>
      <c r="M535" s="4">
        <v>0</v>
      </c>
      <c r="N535" s="4">
        <v>0</v>
      </c>
      <c r="O535" s="4">
        <v>1</v>
      </c>
      <c r="P535" s="4">
        <v>0</v>
      </c>
    </row>
    <row r="536" spans="2:16" x14ac:dyDescent="0.3">
      <c r="B536" s="8">
        <v>4</v>
      </c>
      <c r="C536" s="4">
        <v>0</v>
      </c>
      <c r="D536" s="4">
        <v>0</v>
      </c>
      <c r="E536" s="4">
        <v>1</v>
      </c>
      <c r="F536" s="4">
        <v>0</v>
      </c>
      <c r="G536" s="4">
        <v>0</v>
      </c>
      <c r="H536" s="4">
        <v>1</v>
      </c>
      <c r="I536" s="4">
        <v>1</v>
      </c>
      <c r="J536" s="4">
        <v>0</v>
      </c>
      <c r="K536" s="4">
        <v>0</v>
      </c>
      <c r="L536" s="4">
        <v>0</v>
      </c>
      <c r="M536" s="4">
        <v>0</v>
      </c>
      <c r="N536" s="4">
        <v>1</v>
      </c>
      <c r="O536" s="4">
        <v>0</v>
      </c>
      <c r="P536" s="4">
        <v>1</v>
      </c>
    </row>
    <row r="537" spans="2:16" x14ac:dyDescent="0.3">
      <c r="B537" s="8">
        <v>5</v>
      </c>
      <c r="C537" s="4">
        <v>1</v>
      </c>
      <c r="D537" s="4">
        <v>0</v>
      </c>
      <c r="E537" s="4">
        <v>0</v>
      </c>
      <c r="F537" s="4">
        <v>1</v>
      </c>
      <c r="G537" s="4">
        <v>0</v>
      </c>
      <c r="H537" s="4">
        <v>0</v>
      </c>
      <c r="I537" s="4">
        <v>0</v>
      </c>
      <c r="J537" s="4">
        <v>1</v>
      </c>
      <c r="K537" s="4">
        <v>1</v>
      </c>
      <c r="L537" s="4">
        <v>0</v>
      </c>
      <c r="M537" s="4">
        <v>0</v>
      </c>
      <c r="N537" s="4">
        <v>0</v>
      </c>
      <c r="O537" s="4">
        <v>0</v>
      </c>
      <c r="P537" s="4">
        <v>1</v>
      </c>
    </row>
    <row r="538" spans="2:16" x14ac:dyDescent="0.3">
      <c r="B538" s="8">
        <v>2</v>
      </c>
      <c r="C538" s="4">
        <v>0</v>
      </c>
      <c r="D538" s="4">
        <v>1</v>
      </c>
      <c r="E538" s="4">
        <v>0</v>
      </c>
      <c r="F538" s="4">
        <v>0</v>
      </c>
      <c r="G538" s="4">
        <v>1</v>
      </c>
      <c r="H538" s="4">
        <v>0</v>
      </c>
      <c r="I538" s="4">
        <v>0</v>
      </c>
      <c r="J538" s="4">
        <v>0</v>
      </c>
      <c r="K538" s="4">
        <v>0</v>
      </c>
      <c r="L538" s="4">
        <v>1</v>
      </c>
      <c r="M538" s="4">
        <v>1</v>
      </c>
      <c r="N538" s="4">
        <v>0</v>
      </c>
      <c r="O538" s="4">
        <v>0</v>
      </c>
      <c r="P538" s="4">
        <v>1</v>
      </c>
    </row>
    <row r="539" spans="2:16" x14ac:dyDescent="0.3">
      <c r="B539" s="8">
        <v>3</v>
      </c>
      <c r="C539" s="4">
        <v>0</v>
      </c>
      <c r="D539" s="4">
        <v>0</v>
      </c>
      <c r="E539" s="4">
        <v>0</v>
      </c>
      <c r="F539" s="4">
        <v>1</v>
      </c>
      <c r="G539" s="4">
        <v>1</v>
      </c>
      <c r="H539" s="4">
        <v>0</v>
      </c>
      <c r="I539" s="4">
        <v>1</v>
      </c>
      <c r="J539" s="4">
        <v>0</v>
      </c>
      <c r="K539" s="4">
        <v>0</v>
      </c>
      <c r="L539" s="4">
        <v>1</v>
      </c>
      <c r="M539" s="4">
        <v>0</v>
      </c>
      <c r="N539" s="4">
        <v>0</v>
      </c>
      <c r="O539" s="4">
        <v>0</v>
      </c>
      <c r="P539" s="4">
        <v>1</v>
      </c>
    </row>
    <row r="540" spans="2:16" x14ac:dyDescent="0.3">
      <c r="B540" s="8">
        <v>2</v>
      </c>
      <c r="C540" s="4">
        <v>1</v>
      </c>
      <c r="D540" s="4">
        <v>0</v>
      </c>
      <c r="E540" s="4">
        <v>0</v>
      </c>
      <c r="F540" s="4">
        <v>0</v>
      </c>
      <c r="G540" s="4">
        <v>0</v>
      </c>
      <c r="H540" s="4">
        <v>1</v>
      </c>
      <c r="I540" s="4">
        <v>0</v>
      </c>
      <c r="J540" s="4">
        <v>1</v>
      </c>
      <c r="K540" s="4">
        <v>0</v>
      </c>
      <c r="L540" s="4">
        <v>0</v>
      </c>
      <c r="M540" s="4">
        <v>1</v>
      </c>
      <c r="N540" s="4">
        <v>0</v>
      </c>
      <c r="O540" s="4">
        <v>0</v>
      </c>
      <c r="P540" s="4">
        <v>1</v>
      </c>
    </row>
    <row r="541" spans="2:16" x14ac:dyDescent="0.3">
      <c r="B541" s="8">
        <v>5</v>
      </c>
      <c r="C541" s="4">
        <v>0</v>
      </c>
      <c r="D541" s="4">
        <v>1</v>
      </c>
      <c r="E541" s="4">
        <v>1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1</v>
      </c>
      <c r="L541" s="4">
        <v>0</v>
      </c>
      <c r="M541" s="4">
        <v>0</v>
      </c>
      <c r="N541" s="4">
        <v>1</v>
      </c>
      <c r="O541" s="4">
        <v>0</v>
      </c>
      <c r="P54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4E13-1DFB-4B71-A2AB-C31248E54ED3}">
  <dimension ref="A1:P38"/>
  <sheetViews>
    <sheetView topLeftCell="H10" zoomScale="74" workbookViewId="0">
      <selection activeCell="X16" sqref="X16"/>
    </sheetView>
  </sheetViews>
  <sheetFormatPr defaultRowHeight="14.4" x14ac:dyDescent="0.3"/>
  <cols>
    <col min="1" max="1" width="16.21875" bestFit="1" customWidth="1"/>
    <col min="2" max="2" width="12.44140625" bestFit="1" customWidth="1"/>
    <col min="3" max="3" width="14.6640625" bestFit="1" customWidth="1"/>
    <col min="4" max="4" width="13.88671875" bestFit="1" customWidth="1"/>
    <col min="5" max="5" width="13.33203125" bestFit="1" customWidth="1"/>
    <col min="6" max="6" width="13.88671875" bestFit="1" customWidth="1"/>
    <col min="7" max="7" width="13.33203125" bestFit="1" customWidth="1"/>
    <col min="8" max="8" width="13.88671875" bestFit="1" customWidth="1"/>
    <col min="9" max="9" width="13.33203125" bestFit="1" customWidth="1"/>
    <col min="13" max="13" width="7.21875" bestFit="1" customWidth="1"/>
    <col min="14" max="14" width="20.44140625" bestFit="1" customWidth="1"/>
    <col min="15" max="15" width="15.77734375" bestFit="1" customWidth="1"/>
    <col min="16" max="16" width="15.88671875" customWidth="1"/>
  </cols>
  <sheetData>
    <row r="1" spans="1:16" x14ac:dyDescent="0.3">
      <c r="A1" t="s">
        <v>59</v>
      </c>
    </row>
    <row r="2" spans="1:16" ht="15" thickBot="1" x14ac:dyDescent="0.35"/>
    <row r="3" spans="1:16" x14ac:dyDescent="0.3">
      <c r="A3" s="14" t="s">
        <v>60</v>
      </c>
      <c r="B3" s="14"/>
    </row>
    <row r="4" spans="1:16" x14ac:dyDescent="0.3">
      <c r="A4" t="s">
        <v>61</v>
      </c>
      <c r="B4">
        <v>0.17301888369481552</v>
      </c>
    </row>
    <row r="5" spans="1:16" x14ac:dyDescent="0.3">
      <c r="A5" t="s">
        <v>62</v>
      </c>
      <c r="B5">
        <v>2.9935534115000103E-2</v>
      </c>
    </row>
    <row r="6" spans="1:16" x14ac:dyDescent="0.3">
      <c r="A6" t="s">
        <v>63</v>
      </c>
      <c r="B6">
        <v>4.0671483580667694E-3</v>
      </c>
    </row>
    <row r="7" spans="1:16" x14ac:dyDescent="0.3">
      <c r="A7" t="s">
        <v>64</v>
      </c>
      <c r="B7">
        <v>1.2576706443800969</v>
      </c>
    </row>
    <row r="8" spans="1:16" ht="15" thickBot="1" x14ac:dyDescent="0.35">
      <c r="A8" s="12" t="s">
        <v>65</v>
      </c>
      <c r="B8" s="12">
        <v>540</v>
      </c>
    </row>
    <row r="10" spans="1:16" ht="15" thickBot="1" x14ac:dyDescent="0.35">
      <c r="A10" t="s">
        <v>66</v>
      </c>
      <c r="O10" t="s">
        <v>116</v>
      </c>
      <c r="P10">
        <f>MAX(O15:O36)</f>
        <v>3.1500000000000008</v>
      </c>
    </row>
    <row r="11" spans="1:16" x14ac:dyDescent="0.3">
      <c r="A11" s="13"/>
      <c r="B11" s="13" t="s">
        <v>71</v>
      </c>
      <c r="C11" s="13" t="s">
        <v>72</v>
      </c>
      <c r="D11" s="13" t="s">
        <v>73</v>
      </c>
      <c r="E11" s="13" t="s">
        <v>74</v>
      </c>
      <c r="F11" s="13" t="s">
        <v>75</v>
      </c>
      <c r="O11" t="s">
        <v>115</v>
      </c>
      <c r="P11">
        <f>MIN(O15:O36)</f>
        <v>-9.44444444444449E-2</v>
      </c>
    </row>
    <row r="12" spans="1:16" x14ac:dyDescent="0.3">
      <c r="A12" t="s">
        <v>67</v>
      </c>
      <c r="B12">
        <v>14</v>
      </c>
      <c r="C12">
        <v>25.625925925925799</v>
      </c>
      <c r="D12">
        <v>1.8304232804232714</v>
      </c>
      <c r="E12">
        <v>1.1572246678352043</v>
      </c>
      <c r="F12">
        <v>0.30504180330621661</v>
      </c>
      <c r="O12" t="s">
        <v>117</v>
      </c>
      <c r="P12">
        <f>P10-P11</f>
        <v>3.2444444444444458</v>
      </c>
    </row>
    <row r="13" spans="1:16" x14ac:dyDescent="0.3">
      <c r="A13" t="s">
        <v>68</v>
      </c>
      <c r="B13">
        <v>525</v>
      </c>
      <c r="C13">
        <v>830.41111111111024</v>
      </c>
      <c r="D13">
        <v>1.5817354497354481</v>
      </c>
    </row>
    <row r="14" spans="1:16" ht="15" thickBot="1" x14ac:dyDescent="0.35">
      <c r="A14" s="12" t="s">
        <v>69</v>
      </c>
      <c r="B14" s="12">
        <v>539</v>
      </c>
      <c r="C14" s="12">
        <v>856.03703703703604</v>
      </c>
      <c r="D14" s="12"/>
      <c r="E14" s="12"/>
      <c r="F14" s="12"/>
      <c r="M14" s="15" t="s">
        <v>83</v>
      </c>
      <c r="N14" s="15" t="s">
        <v>84</v>
      </c>
      <c r="O14" t="s">
        <v>113</v>
      </c>
      <c r="P14" t="s">
        <v>114</v>
      </c>
    </row>
    <row r="15" spans="1:16" ht="15" thickBot="1" x14ac:dyDescent="0.35">
      <c r="M15" s="15"/>
      <c r="N15" s="15" t="s">
        <v>70</v>
      </c>
      <c r="O15">
        <f>VLOOKUP(N15,$A$17:$B$38,2,FALSE)</f>
        <v>3.1500000000000008</v>
      </c>
      <c r="P15" s="6">
        <f>(O15-$P$11)/$P$12</f>
        <v>1</v>
      </c>
    </row>
    <row r="16" spans="1:16" x14ac:dyDescent="0.3">
      <c r="A16" s="13"/>
      <c r="B16" s="13" t="s">
        <v>76</v>
      </c>
      <c r="C16" s="13" t="s">
        <v>64</v>
      </c>
      <c r="D16" s="13" t="s">
        <v>77</v>
      </c>
      <c r="E16" s="13" t="s">
        <v>78</v>
      </c>
      <c r="F16" s="13" t="s">
        <v>79</v>
      </c>
      <c r="G16" s="13" t="s">
        <v>80</v>
      </c>
      <c r="H16" s="13" t="s">
        <v>81</v>
      </c>
      <c r="I16" s="13" t="s">
        <v>82</v>
      </c>
      <c r="M16" s="16" t="s">
        <v>44</v>
      </c>
      <c r="N16" s="16" t="s">
        <v>85</v>
      </c>
      <c r="O16">
        <f>VLOOKUP(M16,$A$17:$B$38,2,FALSE)</f>
        <v>3.3333333333333576E-2</v>
      </c>
      <c r="P16" s="6">
        <f t="shared" ref="P16:P36" si="0">(O16-$P$11)/$P$12</f>
        <v>3.9383561643835822E-2</v>
      </c>
    </row>
    <row r="17" spans="1:16" x14ac:dyDescent="0.3">
      <c r="A17" t="s">
        <v>70</v>
      </c>
      <c r="B17">
        <v>3.1500000000000008</v>
      </c>
      <c r="C17">
        <v>0.20961177406334933</v>
      </c>
      <c r="D17">
        <v>15.027781784090052</v>
      </c>
      <c r="E17">
        <v>1.0283400157583327E-42</v>
      </c>
      <c r="F17">
        <v>2.7382191676442313</v>
      </c>
      <c r="G17">
        <v>3.5617808323557703</v>
      </c>
      <c r="H17">
        <v>2.7382191676442313</v>
      </c>
      <c r="I17">
        <v>3.5617808323557703</v>
      </c>
      <c r="M17" s="16" t="s">
        <v>45</v>
      </c>
      <c r="N17" s="16" t="s">
        <v>86</v>
      </c>
      <c r="O17">
        <f t="shared" ref="O17:O36" si="1">VLOOKUP(M17,$A$17:$B$38,2,FALSE)</f>
        <v>0.24444444444444385</v>
      </c>
      <c r="P17" s="6">
        <f t="shared" si="0"/>
        <v>0.10445205479452045</v>
      </c>
    </row>
    <row r="18" spans="1:16" x14ac:dyDescent="0.3">
      <c r="A18" t="s">
        <v>44</v>
      </c>
      <c r="B18">
        <v>3.3333333333333576E-2</v>
      </c>
      <c r="C18">
        <v>0.13257012608575836</v>
      </c>
      <c r="D18">
        <v>0.25143925194557454</v>
      </c>
      <c r="E18">
        <v>0.80157291121426355</v>
      </c>
      <c r="F18">
        <v>-0.22709973207550468</v>
      </c>
      <c r="G18">
        <v>0.29376639874217181</v>
      </c>
      <c r="H18">
        <v>-0.22709973207550468</v>
      </c>
      <c r="I18">
        <v>0.29376639874217181</v>
      </c>
      <c r="M18" s="16" t="s">
        <v>87</v>
      </c>
      <c r="N18" s="16" t="s">
        <v>88</v>
      </c>
      <c r="O18">
        <f t="shared" si="1"/>
        <v>0</v>
      </c>
      <c r="P18" s="6">
        <f t="shared" si="0"/>
        <v>2.9109589041096017E-2</v>
      </c>
    </row>
    <row r="19" spans="1:16" x14ac:dyDescent="0.3">
      <c r="A19" t="s">
        <v>45</v>
      </c>
      <c r="B19">
        <v>0.24444444444444385</v>
      </c>
      <c r="C19">
        <v>0.13257012608575855</v>
      </c>
      <c r="D19">
        <v>1.8438878476008593</v>
      </c>
      <c r="E19">
        <v>6.5762797212681856E-2</v>
      </c>
      <c r="F19">
        <v>-1.5988620964394795E-2</v>
      </c>
      <c r="G19">
        <v>0.5048775098532825</v>
      </c>
      <c r="H19">
        <v>-1.5988620964394795E-2</v>
      </c>
      <c r="I19">
        <v>0.5048775098532825</v>
      </c>
      <c r="M19" s="16" t="s">
        <v>46</v>
      </c>
      <c r="N19" s="16" t="s">
        <v>89</v>
      </c>
      <c r="O19">
        <f t="shared" si="1"/>
        <v>-9.44444444444449E-2</v>
      </c>
      <c r="P19" s="6">
        <f t="shared" si="0"/>
        <v>0</v>
      </c>
    </row>
    <row r="20" spans="1:16" x14ac:dyDescent="0.3">
      <c r="A20" t="s">
        <v>46</v>
      </c>
      <c r="B20">
        <v>-9.44444444444449E-2</v>
      </c>
      <c r="C20">
        <v>0.13257012608575861</v>
      </c>
      <c r="D20">
        <v>-0.71241121384579142</v>
      </c>
      <c r="E20">
        <v>0.47652665597027477</v>
      </c>
      <c r="F20">
        <v>-0.35487750985328365</v>
      </c>
      <c r="G20">
        <v>0.16598862096439387</v>
      </c>
      <c r="H20">
        <v>-0.35487750985328365</v>
      </c>
      <c r="I20">
        <v>0.16598862096439387</v>
      </c>
      <c r="M20" s="16" t="s">
        <v>47</v>
      </c>
      <c r="N20" s="16" t="s">
        <v>90</v>
      </c>
      <c r="O20">
        <f t="shared" si="1"/>
        <v>0.25555555555555437</v>
      </c>
      <c r="P20" s="6">
        <f t="shared" si="0"/>
        <v>0.10787671232876685</v>
      </c>
    </row>
    <row r="21" spans="1:16" x14ac:dyDescent="0.3">
      <c r="A21" t="s">
        <v>47</v>
      </c>
      <c r="B21">
        <v>0.25555555555555437</v>
      </c>
      <c r="C21">
        <v>0.13257012608575805</v>
      </c>
      <c r="D21">
        <v>1.9277009315827194</v>
      </c>
      <c r="E21">
        <v>5.4431436905899404E-2</v>
      </c>
      <c r="F21">
        <v>-4.8775098532832795E-3</v>
      </c>
      <c r="G21">
        <v>0.51598862096439202</v>
      </c>
      <c r="H21">
        <v>-4.8775098532832795E-3</v>
      </c>
      <c r="I21">
        <v>0.51598862096439202</v>
      </c>
      <c r="M21" s="16" t="s">
        <v>91</v>
      </c>
      <c r="N21" s="16" t="s">
        <v>92</v>
      </c>
      <c r="O21">
        <f t="shared" si="1"/>
        <v>0</v>
      </c>
      <c r="P21" s="6">
        <f t="shared" si="0"/>
        <v>2.9109589041096017E-2</v>
      </c>
    </row>
    <row r="22" spans="1:16" x14ac:dyDescent="0.3">
      <c r="A22" t="s">
        <v>48</v>
      </c>
      <c r="B22">
        <v>4.4444444444444502E-2</v>
      </c>
      <c r="C22">
        <v>0.1325701260857583</v>
      </c>
      <c r="D22">
        <v>0.33525233592743081</v>
      </c>
      <c r="E22">
        <v>0.73756866146248223</v>
      </c>
      <c r="F22">
        <v>-0.21598862096439364</v>
      </c>
      <c r="G22">
        <v>0.30487750985328266</v>
      </c>
      <c r="H22">
        <v>-0.21598862096439364</v>
      </c>
      <c r="I22">
        <v>0.30487750985328266</v>
      </c>
      <c r="M22" s="16" t="s">
        <v>48</v>
      </c>
      <c r="N22" s="16" t="s">
        <v>93</v>
      </c>
      <c r="O22">
        <f t="shared" si="1"/>
        <v>4.4444444444444502E-2</v>
      </c>
      <c r="P22" s="6">
        <f t="shared" si="0"/>
        <v>4.2808219178082328E-2</v>
      </c>
    </row>
    <row r="23" spans="1:16" x14ac:dyDescent="0.3">
      <c r="A23" t="s">
        <v>49</v>
      </c>
      <c r="B23">
        <v>-6.6666666666666791E-2</v>
      </c>
      <c r="C23">
        <v>0.1325701260857583</v>
      </c>
      <c r="D23">
        <v>-0.50287850389114652</v>
      </c>
      <c r="E23">
        <v>0.61526058407554451</v>
      </c>
      <c r="F23">
        <v>-0.32709973207550491</v>
      </c>
      <c r="G23">
        <v>0.19376639874217136</v>
      </c>
      <c r="H23">
        <v>-0.32709973207550491</v>
      </c>
      <c r="I23">
        <v>0.19376639874217136</v>
      </c>
      <c r="M23" s="16" t="s">
        <v>49</v>
      </c>
      <c r="N23" s="16" t="s">
        <v>94</v>
      </c>
      <c r="O23">
        <f t="shared" si="1"/>
        <v>-6.6666666666666791E-2</v>
      </c>
      <c r="P23" s="6">
        <f t="shared" si="0"/>
        <v>8.5616438356165368E-3</v>
      </c>
    </row>
    <row r="24" spans="1:16" x14ac:dyDescent="0.3">
      <c r="A24" t="s">
        <v>50</v>
      </c>
      <c r="B24">
        <v>1.6666666666667333E-2</v>
      </c>
      <c r="C24">
        <v>0.13257012608575822</v>
      </c>
      <c r="D24">
        <v>0.12571962597279149</v>
      </c>
      <c r="E24">
        <v>0.90000199381363766</v>
      </c>
      <c r="F24">
        <v>-0.24376639874217065</v>
      </c>
      <c r="G24">
        <v>0.27709973207550531</v>
      </c>
      <c r="H24">
        <v>-0.24376639874217065</v>
      </c>
      <c r="I24">
        <v>0.27709973207550531</v>
      </c>
      <c r="M24" s="16" t="s">
        <v>95</v>
      </c>
      <c r="N24" s="16" t="s">
        <v>96</v>
      </c>
      <c r="O24">
        <f t="shared" si="1"/>
        <v>0</v>
      </c>
      <c r="P24" s="6">
        <f t="shared" si="0"/>
        <v>2.9109589041096017E-2</v>
      </c>
    </row>
    <row r="25" spans="1:16" x14ac:dyDescent="0.3">
      <c r="A25" t="s">
        <v>51</v>
      </c>
      <c r="B25">
        <v>-3.8888888888888307E-2</v>
      </c>
      <c r="C25">
        <v>0.1325701260857583</v>
      </c>
      <c r="D25">
        <v>-0.29334579393649718</v>
      </c>
      <c r="E25">
        <v>0.76937377287183495</v>
      </c>
      <c r="F25">
        <v>-0.29932195429772646</v>
      </c>
      <c r="G25">
        <v>0.22154417651994984</v>
      </c>
      <c r="H25">
        <v>-0.29932195429772646</v>
      </c>
      <c r="I25">
        <v>0.22154417651994984</v>
      </c>
      <c r="M25" s="16" t="s">
        <v>50</v>
      </c>
      <c r="N25" s="16" t="s">
        <v>97</v>
      </c>
      <c r="O25">
        <f t="shared" si="1"/>
        <v>1.6666666666667333E-2</v>
      </c>
      <c r="P25" s="6">
        <f t="shared" si="0"/>
        <v>3.4246575342466085E-2</v>
      </c>
    </row>
    <row r="26" spans="1:16" x14ac:dyDescent="0.3">
      <c r="A26" t="s">
        <v>52</v>
      </c>
      <c r="B26">
        <v>0.14999999999999961</v>
      </c>
      <c r="C26">
        <v>0.13257012608575844</v>
      </c>
      <c r="D26">
        <v>1.1314766337550735</v>
      </c>
      <c r="E26">
        <v>0.25837109879745712</v>
      </c>
      <c r="F26">
        <v>-0.11043306540883882</v>
      </c>
      <c r="G26">
        <v>0.41043306540883806</v>
      </c>
      <c r="H26">
        <v>-0.11043306540883882</v>
      </c>
      <c r="I26">
        <v>0.41043306540883806</v>
      </c>
      <c r="M26" s="16" t="s">
        <v>51</v>
      </c>
      <c r="N26" s="16" t="s">
        <v>98</v>
      </c>
      <c r="O26">
        <f t="shared" si="1"/>
        <v>-3.8888888888888307E-2</v>
      </c>
      <c r="P26" s="6">
        <f t="shared" si="0"/>
        <v>1.7123287671233188E-2</v>
      </c>
    </row>
    <row r="27" spans="1:16" x14ac:dyDescent="0.3">
      <c r="A27" t="s">
        <v>53</v>
      </c>
      <c r="B27">
        <v>-3.8888888888888459E-2</v>
      </c>
      <c r="C27">
        <v>0.13257012608575824</v>
      </c>
      <c r="D27">
        <v>-0.29334579393649846</v>
      </c>
      <c r="E27">
        <v>0.76937377287183395</v>
      </c>
      <c r="F27">
        <v>-0.29932195429772651</v>
      </c>
      <c r="G27">
        <v>0.22154417651994956</v>
      </c>
      <c r="H27">
        <v>-0.29932195429772651</v>
      </c>
      <c r="I27">
        <v>0.22154417651994956</v>
      </c>
      <c r="M27" s="16" t="s">
        <v>99</v>
      </c>
      <c r="N27" s="16" t="s">
        <v>100</v>
      </c>
      <c r="O27">
        <f t="shared" si="1"/>
        <v>0</v>
      </c>
      <c r="P27" s="6">
        <f t="shared" si="0"/>
        <v>2.9109589041096017E-2</v>
      </c>
    </row>
    <row r="28" spans="1:16" x14ac:dyDescent="0.3">
      <c r="A28" t="s">
        <v>54</v>
      </c>
      <c r="B28">
        <v>8.3333333333332829E-2</v>
      </c>
      <c r="C28">
        <v>0.13257012608575805</v>
      </c>
      <c r="D28">
        <v>0.62859812986392938</v>
      </c>
      <c r="E28">
        <v>0.5298855620646159</v>
      </c>
      <c r="F28">
        <v>-0.17709973207550483</v>
      </c>
      <c r="G28">
        <v>0.34376639874217046</v>
      </c>
      <c r="H28">
        <v>-0.17709973207550483</v>
      </c>
      <c r="I28">
        <v>0.34376639874217046</v>
      </c>
      <c r="M28" s="16" t="s">
        <v>52</v>
      </c>
      <c r="N28" s="16" t="s">
        <v>101</v>
      </c>
      <c r="O28">
        <f t="shared" si="1"/>
        <v>0.14999999999999961</v>
      </c>
      <c r="P28" s="6">
        <f t="shared" si="0"/>
        <v>7.5342465753424653E-2</v>
      </c>
    </row>
    <row r="29" spans="1:16" x14ac:dyDescent="0.3">
      <c r="A29" t="s">
        <v>55</v>
      </c>
      <c r="B29">
        <v>0.11111111111111062</v>
      </c>
      <c r="C29">
        <v>0.13257012608575808</v>
      </c>
      <c r="D29">
        <v>0.83813083981857373</v>
      </c>
      <c r="E29">
        <v>0.40233863355451616</v>
      </c>
      <c r="F29">
        <v>-0.1493219542977271</v>
      </c>
      <c r="G29">
        <v>0.37154417651994831</v>
      </c>
      <c r="H29">
        <v>-0.1493219542977271</v>
      </c>
      <c r="I29">
        <v>0.37154417651994831</v>
      </c>
      <c r="M29" s="16" t="s">
        <v>53</v>
      </c>
      <c r="N29" s="16" t="s">
        <v>102</v>
      </c>
      <c r="O29">
        <f t="shared" si="1"/>
        <v>-3.8888888888888459E-2</v>
      </c>
      <c r="P29" s="6">
        <f t="shared" si="0"/>
        <v>1.7123287671233143E-2</v>
      </c>
    </row>
    <row r="30" spans="1:16" x14ac:dyDescent="0.3">
      <c r="A30" t="s">
        <v>56</v>
      </c>
      <c r="B30">
        <v>1.6666666666666254E-2</v>
      </c>
      <c r="C30">
        <v>0.1325701260857583</v>
      </c>
      <c r="D30">
        <v>0.12571962597278327</v>
      </c>
      <c r="E30">
        <v>0.9000019938136441</v>
      </c>
      <c r="F30">
        <v>-0.2437663987421719</v>
      </c>
      <c r="G30">
        <v>0.27709973207550442</v>
      </c>
      <c r="H30">
        <v>-0.2437663987421719</v>
      </c>
      <c r="I30">
        <v>0.27709973207550442</v>
      </c>
      <c r="M30" s="16" t="s">
        <v>103</v>
      </c>
      <c r="N30" s="16" t="s">
        <v>104</v>
      </c>
      <c r="O30">
        <f t="shared" si="1"/>
        <v>0</v>
      </c>
      <c r="P30" s="6">
        <f t="shared" si="0"/>
        <v>2.9109589041096017E-2</v>
      </c>
    </row>
    <row r="31" spans="1:16" ht="15" thickBot="1" x14ac:dyDescent="0.35">
      <c r="A31" s="12" t="s">
        <v>57</v>
      </c>
      <c r="B31" s="12">
        <v>0.11111111111111063</v>
      </c>
      <c r="C31" s="12">
        <v>0.13257012608575849</v>
      </c>
      <c r="D31" s="12">
        <v>0.83813083981857117</v>
      </c>
      <c r="E31" s="12">
        <v>0.4023386335545176</v>
      </c>
      <c r="F31" s="12">
        <v>-0.1493219542977279</v>
      </c>
      <c r="G31" s="12">
        <v>0.3715441765199492</v>
      </c>
      <c r="H31" s="12">
        <v>-0.1493219542977279</v>
      </c>
      <c r="I31" s="12">
        <v>0.3715441765199492</v>
      </c>
      <c r="M31" s="16" t="s">
        <v>54</v>
      </c>
      <c r="N31" s="16" t="s">
        <v>105</v>
      </c>
      <c r="O31">
        <f t="shared" si="1"/>
        <v>8.3333333333332829E-2</v>
      </c>
      <c r="P31" s="6">
        <f t="shared" si="0"/>
        <v>5.4794520547945168E-2</v>
      </c>
    </row>
    <row r="32" spans="1:16" x14ac:dyDescent="0.3">
      <c r="A32" s="16" t="s">
        <v>87</v>
      </c>
      <c r="B32" s="15">
        <v>0</v>
      </c>
      <c r="M32" s="16" t="s">
        <v>55</v>
      </c>
      <c r="N32" s="16" t="s">
        <v>106</v>
      </c>
      <c r="O32">
        <f t="shared" si="1"/>
        <v>0.11111111111111062</v>
      </c>
      <c r="P32" s="6">
        <f t="shared" si="0"/>
        <v>6.3356164383561606E-2</v>
      </c>
    </row>
    <row r="33" spans="1:16" x14ac:dyDescent="0.3">
      <c r="A33" s="16" t="s">
        <v>91</v>
      </c>
      <c r="B33" s="15">
        <v>0</v>
      </c>
      <c r="M33" s="16" t="s">
        <v>107</v>
      </c>
      <c r="N33" s="16" t="s">
        <v>108</v>
      </c>
      <c r="O33">
        <f t="shared" si="1"/>
        <v>0</v>
      </c>
      <c r="P33" s="6">
        <f t="shared" si="0"/>
        <v>2.9109589041096017E-2</v>
      </c>
    </row>
    <row r="34" spans="1:16" x14ac:dyDescent="0.3">
      <c r="A34" s="16" t="s">
        <v>95</v>
      </c>
      <c r="B34" s="15">
        <v>0</v>
      </c>
      <c r="M34" s="16" t="s">
        <v>56</v>
      </c>
      <c r="N34" s="16" t="s">
        <v>109</v>
      </c>
      <c r="O34">
        <f t="shared" si="1"/>
        <v>1.6666666666666254E-2</v>
      </c>
      <c r="P34" s="6">
        <f t="shared" si="0"/>
        <v>3.4246575342465752E-2</v>
      </c>
    </row>
    <row r="35" spans="1:16" x14ac:dyDescent="0.3">
      <c r="A35" s="16" t="s">
        <v>99</v>
      </c>
      <c r="B35" s="15">
        <v>0</v>
      </c>
      <c r="M35" s="16" t="s">
        <v>57</v>
      </c>
      <c r="N35" s="16" t="s">
        <v>110</v>
      </c>
      <c r="O35">
        <f t="shared" si="1"/>
        <v>0.11111111111111063</v>
      </c>
      <c r="P35" s="6">
        <f t="shared" si="0"/>
        <v>6.335616438356162E-2</v>
      </c>
    </row>
    <row r="36" spans="1:16" x14ac:dyDescent="0.3">
      <c r="A36" s="16" t="s">
        <v>103</v>
      </c>
      <c r="B36" s="15">
        <v>0</v>
      </c>
      <c r="M36" s="16" t="s">
        <v>111</v>
      </c>
      <c r="N36" s="16" t="s">
        <v>112</v>
      </c>
      <c r="O36">
        <f t="shared" si="1"/>
        <v>0</v>
      </c>
      <c r="P36" s="6">
        <f t="shared" si="0"/>
        <v>2.9109589041096017E-2</v>
      </c>
    </row>
    <row r="37" spans="1:16" x14ac:dyDescent="0.3">
      <c r="A37" s="16" t="s">
        <v>107</v>
      </c>
      <c r="B37" s="15">
        <v>0</v>
      </c>
    </row>
    <row r="38" spans="1:16" x14ac:dyDescent="0.3">
      <c r="A38" s="16" t="s">
        <v>111</v>
      </c>
      <c r="B38" s="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50B8-8BDA-4187-A0C9-4481316D8A76}">
  <dimension ref="A1:K82"/>
  <sheetViews>
    <sheetView tabSelected="1" topLeftCell="A34" zoomScale="80" workbookViewId="0">
      <selection activeCell="A62" sqref="A62:B82"/>
    </sheetView>
  </sheetViews>
  <sheetFormatPr defaultRowHeight="14.4" x14ac:dyDescent="0.3"/>
  <cols>
    <col min="1" max="1" width="22.44140625" bestFit="1" customWidth="1"/>
    <col min="2" max="2" width="21.109375" bestFit="1" customWidth="1"/>
    <col min="3" max="3" width="13.109375" bestFit="1" customWidth="1"/>
    <col min="5" max="5" width="22.44140625" bestFit="1" customWidth="1"/>
    <col min="6" max="6" width="21.109375" bestFit="1" customWidth="1"/>
    <col min="7" max="7" width="13.109375" bestFit="1" customWidth="1"/>
    <col min="9" max="9" width="22.44140625" bestFit="1" customWidth="1"/>
    <col min="10" max="10" width="21.109375" bestFit="1" customWidth="1"/>
    <col min="11" max="11" width="13.109375" bestFit="1" customWidth="1"/>
  </cols>
  <sheetData>
    <row r="1" spans="1:11" x14ac:dyDescent="0.3">
      <c r="A1" s="45" t="s">
        <v>118</v>
      </c>
      <c r="B1" s="46"/>
      <c r="C1" s="15" t="s">
        <v>119</v>
      </c>
      <c r="D1" s="15"/>
      <c r="E1" s="45" t="s">
        <v>120</v>
      </c>
      <c r="F1" s="46"/>
      <c r="G1" s="15" t="s">
        <v>119</v>
      </c>
      <c r="H1" s="15"/>
      <c r="I1" s="45" t="s">
        <v>121</v>
      </c>
      <c r="J1" s="46"/>
      <c r="K1" s="15" t="s">
        <v>119</v>
      </c>
    </row>
    <row r="2" spans="1:11" x14ac:dyDescent="0.3">
      <c r="A2" s="17" t="s">
        <v>122</v>
      </c>
      <c r="B2" s="18" t="s">
        <v>123</v>
      </c>
      <c r="C2" s="21">
        <f>VLOOKUP(B2,$A$62:$B$82,2,FALSE)</f>
        <v>2.9109589041096017E-2</v>
      </c>
      <c r="D2" s="15"/>
      <c r="E2" s="17" t="s">
        <v>122</v>
      </c>
      <c r="F2" s="18" t="s">
        <v>123</v>
      </c>
      <c r="G2" s="15">
        <f>VLOOKUP(F2,$A$62:$B$82,2,FALSE)</f>
        <v>2.9109589041096017E-2</v>
      </c>
      <c r="H2" s="15"/>
      <c r="I2" s="17" t="s">
        <v>122</v>
      </c>
      <c r="J2" s="18" t="s">
        <v>123</v>
      </c>
      <c r="K2" s="15">
        <f>VLOOKUP(J2,$A$62:$B$82,2,FALSE)</f>
        <v>2.9109589041096017E-2</v>
      </c>
    </row>
    <row r="3" spans="1:11" x14ac:dyDescent="0.3">
      <c r="A3" s="17" t="s">
        <v>124</v>
      </c>
      <c r="B3" s="18" t="s">
        <v>125</v>
      </c>
      <c r="C3" s="21">
        <f t="shared" ref="C3:C58" si="0">VLOOKUP(B3,$A$62:$B$82,2,FALSE)</f>
        <v>2.9109589041096017E-2</v>
      </c>
      <c r="D3" s="15"/>
      <c r="E3" s="17" t="s">
        <v>124</v>
      </c>
      <c r="F3" s="18" t="s">
        <v>126</v>
      </c>
      <c r="G3" s="15">
        <f t="shared" ref="G3:G58" si="1">VLOOKUP(F3,$A$62:$B$82,2,FALSE)</f>
        <v>0</v>
      </c>
      <c r="H3" s="15"/>
      <c r="I3" s="17" t="s">
        <v>124</v>
      </c>
      <c r="J3" s="18" t="s">
        <v>126</v>
      </c>
      <c r="K3" s="15">
        <f t="shared" ref="K3:K58" si="2">VLOOKUP(J3,$A$62:$B$82,2,FALSE)</f>
        <v>0</v>
      </c>
    </row>
    <row r="4" spans="1:11" x14ac:dyDescent="0.3">
      <c r="A4" s="17" t="s">
        <v>127</v>
      </c>
      <c r="B4" s="18" t="s">
        <v>128</v>
      </c>
      <c r="C4" s="21">
        <f t="shared" si="0"/>
        <v>2.9109589041096017E-2</v>
      </c>
      <c r="D4" s="15"/>
      <c r="E4" s="17" t="s">
        <v>127</v>
      </c>
      <c r="F4" s="18" t="s">
        <v>128</v>
      </c>
      <c r="G4" s="15">
        <f t="shared" si="1"/>
        <v>2.9109589041096017E-2</v>
      </c>
      <c r="H4" s="15"/>
      <c r="I4" s="17" t="s">
        <v>127</v>
      </c>
      <c r="J4" s="18" t="s">
        <v>129</v>
      </c>
      <c r="K4" s="15">
        <f t="shared" si="2"/>
        <v>8.5616438356165368E-3</v>
      </c>
    </row>
    <row r="5" spans="1:11" x14ac:dyDescent="0.3">
      <c r="A5" s="17" t="s">
        <v>130</v>
      </c>
      <c r="B5" s="18" t="s">
        <v>100</v>
      </c>
      <c r="C5" s="21">
        <f t="shared" si="0"/>
        <v>2.9109589041096017E-2</v>
      </c>
      <c r="D5" s="15"/>
      <c r="E5" s="17" t="s">
        <v>130</v>
      </c>
      <c r="F5" s="18" t="s">
        <v>131</v>
      </c>
      <c r="G5" s="15">
        <f t="shared" si="1"/>
        <v>1.7123287671233188E-2</v>
      </c>
      <c r="H5" s="15"/>
      <c r="I5" s="17" t="s">
        <v>130</v>
      </c>
      <c r="J5" s="18" t="s">
        <v>132</v>
      </c>
      <c r="K5" s="15">
        <f t="shared" si="2"/>
        <v>3.4246575342466085E-2</v>
      </c>
    </row>
    <row r="6" spans="1:11" x14ac:dyDescent="0.3">
      <c r="A6" s="17" t="s">
        <v>133</v>
      </c>
      <c r="B6" s="18" t="s">
        <v>134</v>
      </c>
      <c r="C6" s="21">
        <f t="shared" si="0"/>
        <v>2.9109589041096017E-2</v>
      </c>
      <c r="D6" s="15"/>
      <c r="E6" s="17" t="s">
        <v>133</v>
      </c>
      <c r="F6" s="18" t="s">
        <v>102</v>
      </c>
      <c r="G6" s="15">
        <f t="shared" si="1"/>
        <v>1.7123287671233143E-2</v>
      </c>
      <c r="H6" s="15"/>
      <c r="I6" s="17" t="s">
        <v>133</v>
      </c>
      <c r="J6" s="18" t="s">
        <v>134</v>
      </c>
      <c r="K6" s="15">
        <f t="shared" si="2"/>
        <v>2.9109589041096017E-2</v>
      </c>
    </row>
    <row r="7" spans="1:11" x14ac:dyDescent="0.3">
      <c r="A7" s="17" t="s">
        <v>135</v>
      </c>
      <c r="B7" s="18" t="s">
        <v>136</v>
      </c>
      <c r="C7" s="21">
        <f t="shared" si="0"/>
        <v>2.9109589041096017E-2</v>
      </c>
      <c r="D7" s="15"/>
      <c r="E7" s="17" t="s">
        <v>135</v>
      </c>
      <c r="F7" s="18" t="s">
        <v>137</v>
      </c>
      <c r="G7" s="15">
        <f t="shared" si="1"/>
        <v>5.4794520547945168E-2</v>
      </c>
      <c r="H7" s="15"/>
      <c r="I7" s="17" t="s">
        <v>135</v>
      </c>
      <c r="J7" s="18" t="s">
        <v>138</v>
      </c>
      <c r="K7" s="15">
        <f t="shared" si="2"/>
        <v>6.3356164383561606E-2</v>
      </c>
    </row>
    <row r="8" spans="1:11" x14ac:dyDescent="0.3">
      <c r="A8" s="17" t="s">
        <v>139</v>
      </c>
      <c r="B8" s="18" t="s">
        <v>140</v>
      </c>
      <c r="C8" s="21">
        <f t="shared" si="0"/>
        <v>2.9109589041096017E-2</v>
      </c>
      <c r="D8" s="15"/>
      <c r="E8" s="17" t="s">
        <v>139</v>
      </c>
      <c r="F8" s="18" t="s">
        <v>141</v>
      </c>
      <c r="G8" s="15">
        <f t="shared" si="1"/>
        <v>3.4246575342465752E-2</v>
      </c>
      <c r="H8" s="15"/>
      <c r="I8" s="17" t="s">
        <v>139</v>
      </c>
      <c r="J8" s="18" t="s">
        <v>142</v>
      </c>
      <c r="K8" s="15">
        <f t="shared" si="2"/>
        <v>6.335616438356162E-2</v>
      </c>
    </row>
    <row r="9" spans="1:11" ht="15" thickBot="1" x14ac:dyDescent="0.35">
      <c r="A9" s="19" t="s">
        <v>143</v>
      </c>
      <c r="B9" s="20"/>
      <c r="C9" s="21">
        <f>SUM(C2:C8)</f>
        <v>0.2037671232876721</v>
      </c>
      <c r="D9" s="15"/>
      <c r="E9" s="19" t="s">
        <v>143</v>
      </c>
      <c r="F9" s="20"/>
      <c r="G9" s="15">
        <f>SUM(G2:G8)</f>
        <v>0.18150684931506927</v>
      </c>
      <c r="H9" s="15"/>
      <c r="I9" s="19" t="s">
        <v>143</v>
      </c>
      <c r="J9" s="20"/>
      <c r="K9" s="15">
        <f>SUM(K2:K8)</f>
        <v>0.22773972602739789</v>
      </c>
    </row>
    <row r="10" spans="1:11" ht="15" thickBot="1" x14ac:dyDescent="0.35">
      <c r="A10" s="15"/>
      <c r="B10" s="15"/>
      <c r="C10" s="21"/>
      <c r="D10" s="15"/>
      <c r="E10" s="16"/>
      <c r="F10" s="15"/>
      <c r="G10" s="15"/>
      <c r="H10" s="15"/>
      <c r="I10" s="16"/>
      <c r="J10" s="15"/>
      <c r="K10" s="15"/>
    </row>
    <row r="11" spans="1:11" x14ac:dyDescent="0.3">
      <c r="A11" s="45" t="s">
        <v>144</v>
      </c>
      <c r="B11" s="46"/>
      <c r="C11" s="21"/>
      <c r="D11" s="15"/>
      <c r="E11" s="45" t="s">
        <v>145</v>
      </c>
      <c r="F11" s="46"/>
      <c r="G11" s="15"/>
      <c r="H11" s="15"/>
      <c r="I11" s="45" t="s">
        <v>146</v>
      </c>
      <c r="J11" s="46"/>
      <c r="K11" s="15"/>
    </row>
    <row r="12" spans="1:11" x14ac:dyDescent="0.3">
      <c r="A12" s="17" t="s">
        <v>122</v>
      </c>
      <c r="B12" s="18" t="s">
        <v>147</v>
      </c>
      <c r="C12" s="21">
        <f t="shared" si="0"/>
        <v>3.9383561643835822E-2</v>
      </c>
      <c r="D12" s="15"/>
      <c r="E12" s="17" t="s">
        <v>122</v>
      </c>
      <c r="F12" s="18" t="s">
        <v>147</v>
      </c>
      <c r="G12" s="15">
        <f t="shared" si="1"/>
        <v>3.9383561643835822E-2</v>
      </c>
      <c r="H12" s="15"/>
      <c r="I12" s="17" t="s">
        <v>122</v>
      </c>
      <c r="J12" s="18" t="s">
        <v>147</v>
      </c>
      <c r="K12" s="15">
        <f t="shared" si="2"/>
        <v>3.9383561643835822E-2</v>
      </c>
    </row>
    <row r="13" spans="1:11" x14ac:dyDescent="0.3">
      <c r="A13" s="17" t="s">
        <v>124</v>
      </c>
      <c r="B13" s="18" t="s">
        <v>126</v>
      </c>
      <c r="C13" s="21">
        <f t="shared" si="0"/>
        <v>0</v>
      </c>
      <c r="D13" s="15"/>
      <c r="E13" s="17" t="s">
        <v>124</v>
      </c>
      <c r="F13" s="18" t="s">
        <v>148</v>
      </c>
      <c r="G13" s="15">
        <f t="shared" si="1"/>
        <v>0.10787671232876685</v>
      </c>
      <c r="H13" s="15"/>
      <c r="I13" s="17" t="s">
        <v>124</v>
      </c>
      <c r="J13" s="18" t="s">
        <v>148</v>
      </c>
      <c r="K13" s="15">
        <f t="shared" si="2"/>
        <v>0.10787671232876685</v>
      </c>
    </row>
    <row r="14" spans="1:11" x14ac:dyDescent="0.3">
      <c r="A14" s="17" t="s">
        <v>127</v>
      </c>
      <c r="B14" s="18" t="s">
        <v>149</v>
      </c>
      <c r="C14" s="21">
        <f t="shared" si="0"/>
        <v>4.2808219178082328E-2</v>
      </c>
      <c r="D14" s="15"/>
      <c r="E14" s="17" t="s">
        <v>127</v>
      </c>
      <c r="F14" s="18" t="s">
        <v>149</v>
      </c>
      <c r="G14" s="15">
        <f t="shared" si="1"/>
        <v>4.2808219178082328E-2</v>
      </c>
      <c r="H14" s="15"/>
      <c r="I14" s="17" t="s">
        <v>127</v>
      </c>
      <c r="J14" s="18" t="s">
        <v>128</v>
      </c>
      <c r="K14" s="15">
        <f t="shared" si="2"/>
        <v>2.9109589041096017E-2</v>
      </c>
    </row>
    <row r="15" spans="1:11" x14ac:dyDescent="0.3">
      <c r="A15" s="17" t="s">
        <v>130</v>
      </c>
      <c r="B15" s="18" t="s">
        <v>132</v>
      </c>
      <c r="C15" s="21">
        <f t="shared" si="0"/>
        <v>3.4246575342466085E-2</v>
      </c>
      <c r="D15" s="15"/>
      <c r="E15" s="17" t="s">
        <v>130</v>
      </c>
      <c r="F15" s="18" t="s">
        <v>100</v>
      </c>
      <c r="G15" s="15">
        <f t="shared" si="1"/>
        <v>2.9109589041096017E-2</v>
      </c>
      <c r="H15" s="15"/>
      <c r="I15" s="17" t="s">
        <v>130</v>
      </c>
      <c r="J15" s="18" t="s">
        <v>131</v>
      </c>
      <c r="K15" s="15">
        <f t="shared" si="2"/>
        <v>1.7123287671233188E-2</v>
      </c>
    </row>
    <row r="16" spans="1:11" x14ac:dyDescent="0.3">
      <c r="A16" s="17" t="s">
        <v>133</v>
      </c>
      <c r="B16" s="18" t="s">
        <v>150</v>
      </c>
      <c r="C16" s="21">
        <f t="shared" si="0"/>
        <v>7.5342465753424653E-2</v>
      </c>
      <c r="D16" s="15"/>
      <c r="E16" s="17" t="s">
        <v>133</v>
      </c>
      <c r="F16" s="18" t="s">
        <v>134</v>
      </c>
      <c r="G16" s="15">
        <f t="shared" si="1"/>
        <v>2.9109589041096017E-2</v>
      </c>
      <c r="H16" s="15"/>
      <c r="I16" s="17" t="s">
        <v>133</v>
      </c>
      <c r="J16" s="18" t="s">
        <v>150</v>
      </c>
      <c r="K16" s="15">
        <f t="shared" si="2"/>
        <v>7.5342465753424653E-2</v>
      </c>
    </row>
    <row r="17" spans="1:11" x14ac:dyDescent="0.3">
      <c r="A17" s="17" t="s">
        <v>135</v>
      </c>
      <c r="B17" s="18" t="s">
        <v>137</v>
      </c>
      <c r="C17" s="21">
        <f t="shared" si="0"/>
        <v>5.4794520547945168E-2</v>
      </c>
      <c r="D17" s="15"/>
      <c r="E17" s="17" t="s">
        <v>135</v>
      </c>
      <c r="F17" s="18" t="s">
        <v>138</v>
      </c>
      <c r="G17" s="15">
        <f t="shared" si="1"/>
        <v>6.3356164383561606E-2</v>
      </c>
      <c r="H17" s="15"/>
      <c r="I17" s="17" t="s">
        <v>135</v>
      </c>
      <c r="J17" s="18" t="s">
        <v>136</v>
      </c>
      <c r="K17" s="15">
        <f t="shared" si="2"/>
        <v>2.9109589041096017E-2</v>
      </c>
    </row>
    <row r="18" spans="1:11" x14ac:dyDescent="0.3">
      <c r="A18" s="17" t="s">
        <v>139</v>
      </c>
      <c r="B18" s="18" t="s">
        <v>140</v>
      </c>
      <c r="C18" s="21">
        <f t="shared" si="0"/>
        <v>2.9109589041096017E-2</v>
      </c>
      <c r="D18" s="15"/>
      <c r="E18" s="17" t="s">
        <v>139</v>
      </c>
      <c r="F18" s="18" t="s">
        <v>141</v>
      </c>
      <c r="G18" s="15">
        <f t="shared" si="1"/>
        <v>3.4246575342465752E-2</v>
      </c>
      <c r="H18" s="15"/>
      <c r="I18" s="17" t="s">
        <v>139</v>
      </c>
      <c r="J18" s="18" t="s">
        <v>142</v>
      </c>
      <c r="K18" s="15">
        <f t="shared" si="2"/>
        <v>6.335616438356162E-2</v>
      </c>
    </row>
    <row r="19" spans="1:11" ht="15" thickBot="1" x14ac:dyDescent="0.35">
      <c r="A19" s="19" t="s">
        <v>143</v>
      </c>
      <c r="B19" s="20"/>
      <c r="C19" s="21">
        <f>SUM(C12:C18)</f>
        <v>0.27568493150685008</v>
      </c>
      <c r="D19" s="15"/>
      <c r="E19" s="19" t="s">
        <v>143</v>
      </c>
      <c r="F19" s="20"/>
      <c r="G19" s="15">
        <f>SUM(G12:G18)</f>
        <v>0.34589041095890438</v>
      </c>
      <c r="H19" s="15"/>
      <c r="I19" s="19" t="s">
        <v>143</v>
      </c>
      <c r="J19" s="20"/>
      <c r="K19" s="15">
        <f>SUM(K12:K18)</f>
        <v>0.36130136986301414</v>
      </c>
    </row>
    <row r="20" spans="1:11" ht="15" thickBot="1" x14ac:dyDescent="0.35">
      <c r="A20" s="15"/>
      <c r="B20" s="15"/>
      <c r="C20" s="21"/>
      <c r="D20" s="15"/>
      <c r="E20" s="16"/>
      <c r="F20" s="15"/>
      <c r="G20" s="15"/>
      <c r="H20" s="15"/>
      <c r="I20" s="16"/>
      <c r="J20" s="15"/>
      <c r="K20" s="15"/>
    </row>
    <row r="21" spans="1:11" x14ac:dyDescent="0.3">
      <c r="A21" s="45" t="s">
        <v>151</v>
      </c>
      <c r="B21" s="46"/>
      <c r="C21" s="21"/>
      <c r="D21" s="15"/>
      <c r="E21" s="45" t="s">
        <v>152</v>
      </c>
      <c r="F21" s="46"/>
      <c r="G21" s="15"/>
      <c r="H21" s="15"/>
      <c r="I21" s="45" t="s">
        <v>153</v>
      </c>
      <c r="J21" s="46"/>
      <c r="K21" s="15"/>
    </row>
    <row r="22" spans="1:11" x14ac:dyDescent="0.3">
      <c r="A22" s="17" t="s">
        <v>122</v>
      </c>
      <c r="B22" s="18" t="s">
        <v>154</v>
      </c>
      <c r="C22" s="21">
        <f t="shared" si="0"/>
        <v>0.10445205479452045</v>
      </c>
      <c r="D22" s="15"/>
      <c r="E22" s="17" t="s">
        <v>122</v>
      </c>
      <c r="F22" s="18" t="s">
        <v>154</v>
      </c>
      <c r="G22" s="15">
        <f t="shared" si="1"/>
        <v>0.10445205479452045</v>
      </c>
      <c r="H22" s="15"/>
      <c r="I22" s="17" t="s">
        <v>122</v>
      </c>
      <c r="J22" s="18" t="s">
        <v>154</v>
      </c>
      <c r="K22" s="15">
        <f t="shared" si="2"/>
        <v>0.10445205479452045</v>
      </c>
    </row>
    <row r="23" spans="1:11" x14ac:dyDescent="0.3">
      <c r="A23" s="17" t="s">
        <v>124</v>
      </c>
      <c r="B23" s="18" t="s">
        <v>148</v>
      </c>
      <c r="C23" s="21">
        <f t="shared" si="0"/>
        <v>0.10787671232876685</v>
      </c>
      <c r="D23" s="15"/>
      <c r="E23" s="17" t="s">
        <v>124</v>
      </c>
      <c r="F23" s="18" t="s">
        <v>125</v>
      </c>
      <c r="G23" s="15">
        <f t="shared" si="1"/>
        <v>2.9109589041096017E-2</v>
      </c>
      <c r="H23" s="15"/>
      <c r="I23" s="17" t="s">
        <v>124</v>
      </c>
      <c r="J23" s="18" t="s">
        <v>125</v>
      </c>
      <c r="K23" s="15">
        <f t="shared" si="2"/>
        <v>2.9109589041096017E-2</v>
      </c>
    </row>
    <row r="24" spans="1:11" x14ac:dyDescent="0.3">
      <c r="A24" s="17" t="s">
        <v>127</v>
      </c>
      <c r="B24" s="18" t="s">
        <v>129</v>
      </c>
      <c r="C24" s="21">
        <f t="shared" si="0"/>
        <v>8.5616438356165368E-3</v>
      </c>
      <c r="D24" s="15"/>
      <c r="E24" s="17" t="s">
        <v>127</v>
      </c>
      <c r="F24" s="18" t="s">
        <v>129</v>
      </c>
      <c r="G24" s="15">
        <f t="shared" si="1"/>
        <v>8.5616438356165368E-3</v>
      </c>
      <c r="H24" s="15"/>
      <c r="I24" s="17" t="s">
        <v>127</v>
      </c>
      <c r="J24" s="18" t="s">
        <v>149</v>
      </c>
      <c r="K24" s="15">
        <f t="shared" si="2"/>
        <v>4.2808219178082328E-2</v>
      </c>
    </row>
    <row r="25" spans="1:11" x14ac:dyDescent="0.3">
      <c r="A25" s="17" t="s">
        <v>130</v>
      </c>
      <c r="B25" s="18" t="s">
        <v>131</v>
      </c>
      <c r="C25" s="21">
        <f t="shared" si="0"/>
        <v>1.7123287671233188E-2</v>
      </c>
      <c r="D25" s="15"/>
      <c r="E25" s="17" t="s">
        <v>130</v>
      </c>
      <c r="F25" s="18" t="s">
        <v>132</v>
      </c>
      <c r="G25" s="15">
        <f t="shared" si="1"/>
        <v>3.4246575342466085E-2</v>
      </c>
      <c r="H25" s="15"/>
      <c r="I25" s="17" t="s">
        <v>130</v>
      </c>
      <c r="J25" s="18" t="s">
        <v>100</v>
      </c>
      <c r="K25" s="15">
        <f t="shared" si="2"/>
        <v>2.9109589041096017E-2</v>
      </c>
    </row>
    <row r="26" spans="1:11" x14ac:dyDescent="0.3">
      <c r="A26" s="17" t="s">
        <v>133</v>
      </c>
      <c r="B26" s="18" t="s">
        <v>102</v>
      </c>
      <c r="C26" s="21">
        <f t="shared" si="0"/>
        <v>1.7123287671233143E-2</v>
      </c>
      <c r="D26" s="15"/>
      <c r="E26" s="17" t="s">
        <v>133</v>
      </c>
      <c r="F26" s="18" t="s">
        <v>150</v>
      </c>
      <c r="G26" s="15">
        <f t="shared" si="1"/>
        <v>7.5342465753424653E-2</v>
      </c>
      <c r="H26" s="15"/>
      <c r="I26" s="17" t="s">
        <v>133</v>
      </c>
      <c r="J26" s="18" t="s">
        <v>102</v>
      </c>
      <c r="K26" s="15">
        <f t="shared" si="2"/>
        <v>1.7123287671233143E-2</v>
      </c>
    </row>
    <row r="27" spans="1:11" x14ac:dyDescent="0.3">
      <c r="A27" s="17" t="s">
        <v>135</v>
      </c>
      <c r="B27" s="18" t="s">
        <v>138</v>
      </c>
      <c r="C27" s="21">
        <f t="shared" si="0"/>
        <v>6.3356164383561606E-2</v>
      </c>
      <c r="D27" s="15"/>
      <c r="E27" s="17" t="s">
        <v>135</v>
      </c>
      <c r="F27" s="18" t="s">
        <v>136</v>
      </c>
      <c r="G27" s="15">
        <f t="shared" si="1"/>
        <v>2.9109589041096017E-2</v>
      </c>
      <c r="H27" s="15"/>
      <c r="I27" s="17" t="s">
        <v>135</v>
      </c>
      <c r="J27" s="18" t="s">
        <v>137</v>
      </c>
      <c r="K27" s="15">
        <f t="shared" si="2"/>
        <v>5.4794520547945168E-2</v>
      </c>
    </row>
    <row r="28" spans="1:11" x14ac:dyDescent="0.3">
      <c r="A28" s="17" t="s">
        <v>139</v>
      </c>
      <c r="B28" s="18" t="s">
        <v>140</v>
      </c>
      <c r="C28" s="21">
        <f t="shared" si="0"/>
        <v>2.9109589041096017E-2</v>
      </c>
      <c r="D28" s="15"/>
      <c r="E28" s="17" t="s">
        <v>139</v>
      </c>
      <c r="F28" s="18" t="s">
        <v>141</v>
      </c>
      <c r="G28" s="15">
        <f t="shared" si="1"/>
        <v>3.4246575342465752E-2</v>
      </c>
      <c r="H28" s="15"/>
      <c r="I28" s="17" t="s">
        <v>139</v>
      </c>
      <c r="J28" s="18" t="s">
        <v>142</v>
      </c>
      <c r="K28" s="15">
        <f t="shared" si="2"/>
        <v>6.335616438356162E-2</v>
      </c>
    </row>
    <row r="29" spans="1:11" ht="15" thickBot="1" x14ac:dyDescent="0.35">
      <c r="A29" s="19" t="s">
        <v>143</v>
      </c>
      <c r="B29" s="20"/>
      <c r="C29" s="21">
        <f>SUM(C22:C28)</f>
        <v>0.34760273972602779</v>
      </c>
      <c r="D29" s="15"/>
      <c r="E29" s="19" t="s">
        <v>143</v>
      </c>
      <c r="F29" s="20"/>
      <c r="G29" s="15">
        <f>SUM(G22:G28)</f>
        <v>0.31506849315068552</v>
      </c>
      <c r="H29" s="15"/>
      <c r="I29" s="19" t="s">
        <v>143</v>
      </c>
      <c r="J29" s="20"/>
      <c r="K29" s="15">
        <f>SUM(K22:K28)</f>
        <v>0.34075342465753472</v>
      </c>
    </row>
    <row r="30" spans="1:11" ht="15" thickBot="1" x14ac:dyDescent="0.35">
      <c r="A30" s="15"/>
      <c r="B30" s="15"/>
      <c r="C30" s="21"/>
      <c r="D30" s="15"/>
      <c r="E30" s="16"/>
      <c r="F30" s="15"/>
      <c r="G30" s="15"/>
      <c r="H30" s="15"/>
      <c r="I30" s="16"/>
      <c r="J30" s="15"/>
      <c r="K30" s="15"/>
    </row>
    <row r="31" spans="1:11" x14ac:dyDescent="0.3">
      <c r="A31" s="45" t="s">
        <v>155</v>
      </c>
      <c r="B31" s="46"/>
      <c r="C31" s="21"/>
      <c r="D31" s="15"/>
      <c r="E31" s="45" t="s">
        <v>156</v>
      </c>
      <c r="F31" s="46"/>
      <c r="G31" s="15"/>
      <c r="H31" s="15"/>
      <c r="I31" s="45" t="s">
        <v>157</v>
      </c>
      <c r="J31" s="46"/>
      <c r="K31" s="15"/>
    </row>
    <row r="32" spans="1:11" x14ac:dyDescent="0.3">
      <c r="A32" s="17" t="s">
        <v>122</v>
      </c>
      <c r="B32" s="18" t="s">
        <v>123</v>
      </c>
      <c r="C32" s="21">
        <f t="shared" si="0"/>
        <v>2.9109589041096017E-2</v>
      </c>
      <c r="D32" s="15"/>
      <c r="E32" s="17" t="s">
        <v>122</v>
      </c>
      <c r="F32" s="18" t="s">
        <v>123</v>
      </c>
      <c r="G32" s="15">
        <f t="shared" si="1"/>
        <v>2.9109589041096017E-2</v>
      </c>
      <c r="H32" s="15"/>
      <c r="I32" s="17" t="s">
        <v>122</v>
      </c>
      <c r="J32" s="18" t="s">
        <v>123</v>
      </c>
      <c r="K32" s="15">
        <f t="shared" si="2"/>
        <v>2.9109589041096017E-2</v>
      </c>
    </row>
    <row r="33" spans="1:11" x14ac:dyDescent="0.3">
      <c r="A33" s="17" t="s">
        <v>124</v>
      </c>
      <c r="B33" s="18" t="s">
        <v>125</v>
      </c>
      <c r="C33" s="21">
        <f t="shared" si="0"/>
        <v>2.9109589041096017E-2</v>
      </c>
      <c r="D33" s="15"/>
      <c r="E33" s="17" t="s">
        <v>124</v>
      </c>
      <c r="F33" s="18" t="s">
        <v>148</v>
      </c>
      <c r="G33" s="15">
        <f t="shared" si="1"/>
        <v>0.10787671232876685</v>
      </c>
      <c r="H33" s="15"/>
      <c r="I33" s="17" t="s">
        <v>124</v>
      </c>
      <c r="J33" s="18" t="s">
        <v>148</v>
      </c>
      <c r="K33" s="15">
        <f t="shared" si="2"/>
        <v>0.10787671232876685</v>
      </c>
    </row>
    <row r="34" spans="1:11" x14ac:dyDescent="0.3">
      <c r="A34" s="17" t="s">
        <v>127</v>
      </c>
      <c r="B34" s="18" t="s">
        <v>93</v>
      </c>
      <c r="C34" s="21">
        <f t="shared" si="0"/>
        <v>4.2808219178082328E-2</v>
      </c>
      <c r="D34" s="15"/>
      <c r="E34" s="17" t="s">
        <v>127</v>
      </c>
      <c r="F34" s="18" t="s">
        <v>129</v>
      </c>
      <c r="G34" s="15">
        <f t="shared" si="1"/>
        <v>8.5616438356165368E-3</v>
      </c>
      <c r="H34" s="15"/>
      <c r="I34" s="17" t="s">
        <v>127</v>
      </c>
      <c r="J34" s="18" t="s">
        <v>93</v>
      </c>
      <c r="K34" s="15">
        <f t="shared" si="2"/>
        <v>4.2808219178082328E-2</v>
      </c>
    </row>
    <row r="35" spans="1:11" x14ac:dyDescent="0.3">
      <c r="A35" s="17" t="s">
        <v>130</v>
      </c>
      <c r="B35" s="18" t="s">
        <v>131</v>
      </c>
      <c r="C35" s="21">
        <f t="shared" si="0"/>
        <v>1.7123287671233188E-2</v>
      </c>
      <c r="D35" s="15"/>
      <c r="E35" s="17" t="s">
        <v>130</v>
      </c>
      <c r="F35" s="18" t="s">
        <v>100</v>
      </c>
      <c r="G35" s="15">
        <f t="shared" si="1"/>
        <v>2.9109589041096017E-2</v>
      </c>
      <c r="H35" s="15"/>
      <c r="I35" s="17" t="s">
        <v>130</v>
      </c>
      <c r="J35" s="18" t="s">
        <v>132</v>
      </c>
      <c r="K35" s="15">
        <f t="shared" si="2"/>
        <v>3.4246575342466085E-2</v>
      </c>
    </row>
    <row r="36" spans="1:11" x14ac:dyDescent="0.3">
      <c r="A36" s="17" t="s">
        <v>133</v>
      </c>
      <c r="B36" s="18" t="s">
        <v>150</v>
      </c>
      <c r="C36" s="21">
        <f t="shared" si="0"/>
        <v>7.5342465753424653E-2</v>
      </c>
      <c r="D36" s="15"/>
      <c r="E36" s="17" t="s">
        <v>133</v>
      </c>
      <c r="F36" s="18" t="s">
        <v>150</v>
      </c>
      <c r="G36" s="15">
        <f t="shared" si="1"/>
        <v>7.5342465753424653E-2</v>
      </c>
      <c r="H36" s="15"/>
      <c r="I36" s="17" t="s">
        <v>133</v>
      </c>
      <c r="J36" s="18" t="s">
        <v>102</v>
      </c>
      <c r="K36" s="15">
        <f t="shared" si="2"/>
        <v>1.7123287671233143E-2</v>
      </c>
    </row>
    <row r="37" spans="1:11" x14ac:dyDescent="0.3">
      <c r="A37" s="17" t="s">
        <v>135</v>
      </c>
      <c r="B37" s="18" t="s">
        <v>138</v>
      </c>
      <c r="C37" s="21">
        <f t="shared" si="0"/>
        <v>6.3356164383561606E-2</v>
      </c>
      <c r="D37" s="15"/>
      <c r="E37" s="17" t="s">
        <v>135</v>
      </c>
      <c r="F37" s="18" t="s">
        <v>137</v>
      </c>
      <c r="G37" s="15">
        <f t="shared" si="1"/>
        <v>5.4794520547945168E-2</v>
      </c>
      <c r="H37" s="15"/>
      <c r="I37" s="17" t="s">
        <v>135</v>
      </c>
      <c r="J37" s="18" t="s">
        <v>136</v>
      </c>
      <c r="K37" s="15">
        <f t="shared" si="2"/>
        <v>2.9109589041096017E-2</v>
      </c>
    </row>
    <row r="38" spans="1:11" x14ac:dyDescent="0.3">
      <c r="A38" s="17" t="s">
        <v>139</v>
      </c>
      <c r="B38" s="18" t="s">
        <v>140</v>
      </c>
      <c r="C38" s="21">
        <f t="shared" si="0"/>
        <v>2.9109589041096017E-2</v>
      </c>
      <c r="D38" s="15"/>
      <c r="E38" s="17" t="s">
        <v>139</v>
      </c>
      <c r="F38" s="18" t="s">
        <v>141</v>
      </c>
      <c r="G38" s="15">
        <f t="shared" si="1"/>
        <v>3.4246575342465752E-2</v>
      </c>
      <c r="H38" s="15"/>
      <c r="I38" s="17" t="s">
        <v>139</v>
      </c>
      <c r="J38" s="18" t="s">
        <v>142</v>
      </c>
      <c r="K38" s="15">
        <f t="shared" si="2"/>
        <v>6.335616438356162E-2</v>
      </c>
    </row>
    <row r="39" spans="1:11" ht="15" thickBot="1" x14ac:dyDescent="0.35">
      <c r="A39" s="19" t="s">
        <v>143</v>
      </c>
      <c r="B39" s="20"/>
      <c r="C39" s="21">
        <f>SUM(C32:C38)</f>
        <v>0.2859589041095898</v>
      </c>
      <c r="D39" s="15"/>
      <c r="E39" s="19" t="s">
        <v>143</v>
      </c>
      <c r="F39" s="20"/>
      <c r="G39" s="15">
        <f>SUM(G32:G38)</f>
        <v>0.33904109589041098</v>
      </c>
      <c r="H39" s="15"/>
      <c r="I39" s="19" t="s">
        <v>143</v>
      </c>
      <c r="J39" s="20"/>
      <c r="K39" s="15">
        <f>SUM(K32:K38)</f>
        <v>0.32363013698630205</v>
      </c>
    </row>
    <row r="40" spans="1:11" ht="15" thickBot="1" x14ac:dyDescent="0.35">
      <c r="A40" s="15"/>
      <c r="B40" s="15"/>
      <c r="C40" s="21"/>
      <c r="D40" s="15"/>
      <c r="E40" s="16"/>
      <c r="F40" s="15"/>
      <c r="G40" s="15"/>
      <c r="H40" s="15"/>
      <c r="I40" s="16"/>
      <c r="J40" s="15"/>
      <c r="K40" s="15"/>
    </row>
    <row r="41" spans="1:11" x14ac:dyDescent="0.3">
      <c r="A41" s="45" t="s">
        <v>158</v>
      </c>
      <c r="B41" s="46"/>
      <c r="C41" s="21"/>
      <c r="D41" s="15"/>
      <c r="E41" s="45" t="s">
        <v>159</v>
      </c>
      <c r="F41" s="46"/>
      <c r="G41" s="15"/>
      <c r="H41" s="15"/>
      <c r="I41" s="45" t="s">
        <v>160</v>
      </c>
      <c r="J41" s="46"/>
      <c r="K41" s="15"/>
    </row>
    <row r="42" spans="1:11" x14ac:dyDescent="0.3">
      <c r="A42" s="17" t="s">
        <v>122</v>
      </c>
      <c r="B42" s="18" t="s">
        <v>147</v>
      </c>
      <c r="C42" s="21">
        <f t="shared" si="0"/>
        <v>3.9383561643835822E-2</v>
      </c>
      <c r="D42" s="15"/>
      <c r="E42" s="17" t="s">
        <v>122</v>
      </c>
      <c r="F42" s="18" t="s">
        <v>147</v>
      </c>
      <c r="G42" s="15">
        <f t="shared" si="1"/>
        <v>3.9383561643835822E-2</v>
      </c>
      <c r="H42" s="15"/>
      <c r="I42" s="17" t="s">
        <v>122</v>
      </c>
      <c r="J42" s="18" t="s">
        <v>147</v>
      </c>
      <c r="K42" s="15">
        <f t="shared" si="2"/>
        <v>3.9383561643835822E-2</v>
      </c>
    </row>
    <row r="43" spans="1:11" x14ac:dyDescent="0.3">
      <c r="A43" s="17" t="s">
        <v>124</v>
      </c>
      <c r="B43" s="18" t="s">
        <v>126</v>
      </c>
      <c r="C43" s="21">
        <f t="shared" si="0"/>
        <v>0</v>
      </c>
      <c r="D43" s="15"/>
      <c r="E43" s="17" t="s">
        <v>124</v>
      </c>
      <c r="F43" s="18" t="s">
        <v>125</v>
      </c>
      <c r="G43" s="15">
        <f t="shared" si="1"/>
        <v>2.9109589041096017E-2</v>
      </c>
      <c r="H43" s="15"/>
      <c r="I43" s="17" t="s">
        <v>124</v>
      </c>
      <c r="J43" s="18" t="s">
        <v>125</v>
      </c>
      <c r="K43" s="15">
        <f t="shared" si="2"/>
        <v>2.9109589041096017E-2</v>
      </c>
    </row>
    <row r="44" spans="1:11" x14ac:dyDescent="0.3">
      <c r="A44" s="17" t="s">
        <v>127</v>
      </c>
      <c r="B44" s="18" t="s">
        <v>129</v>
      </c>
      <c r="C44" s="21">
        <f t="shared" si="0"/>
        <v>8.5616438356165368E-3</v>
      </c>
      <c r="D44" s="15"/>
      <c r="E44" s="17" t="s">
        <v>127</v>
      </c>
      <c r="F44" s="18" t="s">
        <v>161</v>
      </c>
      <c r="G44" s="15">
        <f t="shared" si="1"/>
        <v>2.9109589041096017E-2</v>
      </c>
      <c r="H44" s="15"/>
      <c r="I44" s="17" t="s">
        <v>127</v>
      </c>
      <c r="J44" s="18" t="s">
        <v>129</v>
      </c>
      <c r="K44" s="15">
        <f t="shared" si="2"/>
        <v>8.5616438356165368E-3</v>
      </c>
    </row>
    <row r="45" spans="1:11" x14ac:dyDescent="0.3">
      <c r="A45" s="17" t="s">
        <v>130</v>
      </c>
      <c r="B45" s="18" t="s">
        <v>100</v>
      </c>
      <c r="C45" s="21">
        <f t="shared" si="0"/>
        <v>2.9109589041096017E-2</v>
      </c>
      <c r="D45" s="15"/>
      <c r="E45" s="17" t="s">
        <v>130</v>
      </c>
      <c r="F45" s="18" t="s">
        <v>132</v>
      </c>
      <c r="G45" s="15">
        <f t="shared" si="1"/>
        <v>3.4246575342466085E-2</v>
      </c>
      <c r="H45" s="15"/>
      <c r="I45" s="17" t="s">
        <v>130</v>
      </c>
      <c r="J45" s="18" t="s">
        <v>131</v>
      </c>
      <c r="K45" s="15">
        <f t="shared" si="2"/>
        <v>1.7123287671233188E-2</v>
      </c>
    </row>
    <row r="46" spans="1:11" x14ac:dyDescent="0.3">
      <c r="A46" s="17" t="s">
        <v>133</v>
      </c>
      <c r="B46" s="18" t="s">
        <v>102</v>
      </c>
      <c r="C46" s="21">
        <f t="shared" si="0"/>
        <v>1.7123287671233143E-2</v>
      </c>
      <c r="D46" s="15"/>
      <c r="E46" s="17" t="s">
        <v>133</v>
      </c>
      <c r="F46" s="18" t="s">
        <v>102</v>
      </c>
      <c r="G46" s="15">
        <f t="shared" si="1"/>
        <v>1.7123287671233143E-2</v>
      </c>
      <c r="H46" s="15"/>
      <c r="I46" s="17" t="s">
        <v>133</v>
      </c>
      <c r="J46" s="18" t="s">
        <v>134</v>
      </c>
      <c r="K46" s="15">
        <f t="shared" si="2"/>
        <v>2.9109589041096017E-2</v>
      </c>
    </row>
    <row r="47" spans="1:11" x14ac:dyDescent="0.3">
      <c r="A47" s="17" t="s">
        <v>135</v>
      </c>
      <c r="B47" s="18" t="s">
        <v>136</v>
      </c>
      <c r="C47" s="21">
        <f t="shared" si="0"/>
        <v>2.9109589041096017E-2</v>
      </c>
      <c r="D47" s="15"/>
      <c r="E47" s="17" t="s">
        <v>135</v>
      </c>
      <c r="F47" s="18" t="s">
        <v>138</v>
      </c>
      <c r="G47" s="15">
        <f t="shared" si="1"/>
        <v>6.3356164383561606E-2</v>
      </c>
      <c r="H47" s="15"/>
      <c r="I47" s="17" t="s">
        <v>135</v>
      </c>
      <c r="J47" s="18" t="s">
        <v>137</v>
      </c>
      <c r="K47" s="15">
        <f t="shared" si="2"/>
        <v>5.4794520547945168E-2</v>
      </c>
    </row>
    <row r="48" spans="1:11" x14ac:dyDescent="0.3">
      <c r="A48" s="17" t="s">
        <v>139</v>
      </c>
      <c r="B48" s="18" t="s">
        <v>140</v>
      </c>
      <c r="C48" s="21">
        <f t="shared" si="0"/>
        <v>2.9109589041096017E-2</v>
      </c>
      <c r="D48" s="15"/>
      <c r="E48" s="17" t="s">
        <v>139</v>
      </c>
      <c r="F48" s="18" t="s">
        <v>141</v>
      </c>
      <c r="G48" s="15">
        <f t="shared" si="1"/>
        <v>3.4246575342465752E-2</v>
      </c>
      <c r="H48" s="15"/>
      <c r="I48" s="17" t="s">
        <v>139</v>
      </c>
      <c r="J48" s="18" t="s">
        <v>142</v>
      </c>
      <c r="K48" s="15">
        <f t="shared" si="2"/>
        <v>6.335616438356162E-2</v>
      </c>
    </row>
    <row r="49" spans="1:11" ht="15" thickBot="1" x14ac:dyDescent="0.35">
      <c r="A49" s="19" t="s">
        <v>143</v>
      </c>
      <c r="B49" s="20"/>
      <c r="C49" s="21">
        <f>SUM(C42:C48)</f>
        <v>0.15239726027397354</v>
      </c>
      <c r="D49" s="15"/>
      <c r="E49" s="19" t="s">
        <v>143</v>
      </c>
      <c r="F49" s="20"/>
      <c r="G49" s="15">
        <f>SUM(G42:G48)</f>
        <v>0.24657534246575444</v>
      </c>
      <c r="H49" s="15"/>
      <c r="I49" s="19" t="s">
        <v>143</v>
      </c>
      <c r="J49" s="20"/>
      <c r="K49" s="15">
        <f>SUM(K42:K48)</f>
        <v>0.24143835616438436</v>
      </c>
    </row>
    <row r="50" spans="1:11" ht="15" thickBot="1" x14ac:dyDescent="0.35">
      <c r="A50" s="15"/>
      <c r="B50" s="15"/>
      <c r="C50" s="21"/>
      <c r="D50" s="15"/>
      <c r="E50" s="16"/>
      <c r="F50" s="15"/>
      <c r="G50" s="15"/>
      <c r="H50" s="15"/>
      <c r="I50" s="16"/>
      <c r="J50" s="15"/>
      <c r="K50" s="15"/>
    </row>
    <row r="51" spans="1:11" x14ac:dyDescent="0.3">
      <c r="A51" s="45" t="s">
        <v>162</v>
      </c>
      <c r="B51" s="46"/>
      <c r="C51" s="21"/>
      <c r="D51" s="15"/>
      <c r="E51" s="45" t="s">
        <v>163</v>
      </c>
      <c r="F51" s="46"/>
      <c r="G51" s="15"/>
      <c r="H51" s="15"/>
      <c r="I51" s="45" t="s">
        <v>164</v>
      </c>
      <c r="J51" s="46"/>
      <c r="K51" s="15"/>
    </row>
    <row r="52" spans="1:11" x14ac:dyDescent="0.3">
      <c r="A52" s="17" t="s">
        <v>122</v>
      </c>
      <c r="B52" s="18" t="s">
        <v>154</v>
      </c>
      <c r="C52" s="21">
        <f t="shared" si="0"/>
        <v>0.10445205479452045</v>
      </c>
      <c r="D52" s="15"/>
      <c r="E52" s="17" t="s">
        <v>122</v>
      </c>
      <c r="F52" s="18" t="s">
        <v>154</v>
      </c>
      <c r="G52" s="15">
        <f t="shared" si="1"/>
        <v>0.10445205479452045</v>
      </c>
      <c r="H52" s="15"/>
      <c r="I52" s="17" t="s">
        <v>122</v>
      </c>
      <c r="J52" s="18" t="s">
        <v>154</v>
      </c>
      <c r="K52" s="15">
        <f t="shared" si="2"/>
        <v>0.10445205479452045</v>
      </c>
    </row>
    <row r="53" spans="1:11" x14ac:dyDescent="0.3">
      <c r="A53" s="17" t="s">
        <v>124</v>
      </c>
      <c r="B53" s="18" t="s">
        <v>148</v>
      </c>
      <c r="C53" s="21">
        <f t="shared" si="0"/>
        <v>0.10787671232876685</v>
      </c>
      <c r="D53" s="15"/>
      <c r="E53" s="17" t="s">
        <v>124</v>
      </c>
      <c r="F53" s="18" t="s">
        <v>126</v>
      </c>
      <c r="G53" s="15">
        <f t="shared" si="1"/>
        <v>0</v>
      </c>
      <c r="H53" s="15"/>
      <c r="I53" s="17" t="s">
        <v>124</v>
      </c>
      <c r="J53" s="18" t="s">
        <v>126</v>
      </c>
      <c r="K53" s="15">
        <f t="shared" si="2"/>
        <v>0</v>
      </c>
    </row>
    <row r="54" spans="1:11" x14ac:dyDescent="0.3">
      <c r="A54" s="17" t="s">
        <v>127</v>
      </c>
      <c r="B54" s="18" t="s">
        <v>161</v>
      </c>
      <c r="C54" s="21">
        <f t="shared" si="0"/>
        <v>2.9109589041096017E-2</v>
      </c>
      <c r="D54" s="15"/>
      <c r="E54" s="17" t="s">
        <v>127</v>
      </c>
      <c r="F54" s="18" t="s">
        <v>93</v>
      </c>
      <c r="G54" s="15">
        <f t="shared" si="1"/>
        <v>4.2808219178082328E-2</v>
      </c>
      <c r="H54" s="15"/>
      <c r="I54" s="17" t="s">
        <v>127</v>
      </c>
      <c r="J54" s="18" t="s">
        <v>161</v>
      </c>
      <c r="K54" s="15">
        <f t="shared" si="2"/>
        <v>2.9109589041096017E-2</v>
      </c>
    </row>
    <row r="55" spans="1:11" x14ac:dyDescent="0.3">
      <c r="A55" s="17" t="s">
        <v>130</v>
      </c>
      <c r="B55" s="18" t="s">
        <v>132</v>
      </c>
      <c r="C55" s="21">
        <f t="shared" si="0"/>
        <v>3.4246575342466085E-2</v>
      </c>
      <c r="D55" s="15"/>
      <c r="E55" s="17" t="s">
        <v>130</v>
      </c>
      <c r="F55" s="18" t="s">
        <v>131</v>
      </c>
      <c r="G55" s="15">
        <f t="shared" si="1"/>
        <v>1.7123287671233188E-2</v>
      </c>
      <c r="H55" s="15"/>
      <c r="I55" s="17" t="s">
        <v>130</v>
      </c>
      <c r="J55" s="18" t="s">
        <v>100</v>
      </c>
      <c r="K55" s="15">
        <f t="shared" si="2"/>
        <v>2.9109589041096017E-2</v>
      </c>
    </row>
    <row r="56" spans="1:11" x14ac:dyDescent="0.3">
      <c r="A56" s="17" t="s">
        <v>133</v>
      </c>
      <c r="B56" s="18" t="s">
        <v>134</v>
      </c>
      <c r="C56" s="21">
        <f t="shared" si="0"/>
        <v>2.9109589041096017E-2</v>
      </c>
      <c r="D56" s="15"/>
      <c r="E56" s="17" t="s">
        <v>133</v>
      </c>
      <c r="F56" s="18" t="s">
        <v>134</v>
      </c>
      <c r="G56" s="15">
        <f t="shared" si="1"/>
        <v>2.9109589041096017E-2</v>
      </c>
      <c r="H56" s="15"/>
      <c r="I56" s="17" t="s">
        <v>133</v>
      </c>
      <c r="J56" s="18" t="s">
        <v>150</v>
      </c>
      <c r="K56" s="15">
        <f t="shared" si="2"/>
        <v>7.5342465753424653E-2</v>
      </c>
    </row>
    <row r="57" spans="1:11" x14ac:dyDescent="0.3">
      <c r="A57" s="17" t="s">
        <v>135</v>
      </c>
      <c r="B57" s="18" t="s">
        <v>137</v>
      </c>
      <c r="C57" s="21">
        <f t="shared" si="0"/>
        <v>5.4794520547945168E-2</v>
      </c>
      <c r="D57" s="15"/>
      <c r="E57" s="17" t="s">
        <v>135</v>
      </c>
      <c r="F57" s="18" t="s">
        <v>136</v>
      </c>
      <c r="G57" s="15">
        <f t="shared" si="1"/>
        <v>2.9109589041096017E-2</v>
      </c>
      <c r="H57" s="15"/>
      <c r="I57" s="17" t="s">
        <v>135</v>
      </c>
      <c r="J57" s="18" t="s">
        <v>138</v>
      </c>
      <c r="K57" s="15">
        <f t="shared" si="2"/>
        <v>6.3356164383561606E-2</v>
      </c>
    </row>
    <row r="58" spans="1:11" x14ac:dyDescent="0.3">
      <c r="A58" s="17" t="s">
        <v>139</v>
      </c>
      <c r="B58" s="18" t="s">
        <v>140</v>
      </c>
      <c r="C58" s="21">
        <f t="shared" si="0"/>
        <v>2.9109589041096017E-2</v>
      </c>
      <c r="D58" s="15"/>
      <c r="E58" s="17" t="s">
        <v>139</v>
      </c>
      <c r="F58" s="18" t="s">
        <v>141</v>
      </c>
      <c r="G58" s="15">
        <f t="shared" si="1"/>
        <v>3.4246575342465752E-2</v>
      </c>
      <c r="H58" s="15"/>
      <c r="I58" s="17" t="s">
        <v>139</v>
      </c>
      <c r="J58" s="18" t="s">
        <v>142</v>
      </c>
      <c r="K58" s="15">
        <f t="shared" si="2"/>
        <v>6.335616438356162E-2</v>
      </c>
    </row>
    <row r="59" spans="1:11" ht="15" thickBot="1" x14ac:dyDescent="0.35">
      <c r="A59" s="19" t="s">
        <v>143</v>
      </c>
      <c r="B59" s="20"/>
      <c r="C59" s="21">
        <f>SUM(C52:C58)</f>
        <v>0.38869863013698652</v>
      </c>
      <c r="D59" s="15"/>
      <c r="E59" s="19" t="s">
        <v>143</v>
      </c>
      <c r="F59" s="20"/>
      <c r="G59" s="15">
        <f>SUM(G52:G58)</f>
        <v>0.25684931506849373</v>
      </c>
      <c r="H59" s="15"/>
      <c r="I59" s="19" t="s">
        <v>143</v>
      </c>
      <c r="J59" s="20"/>
      <c r="K59" s="15">
        <f>SUM(K52:K58)</f>
        <v>0.36472602739726034</v>
      </c>
    </row>
    <row r="62" spans="1:11" x14ac:dyDescent="0.3">
      <c r="A62" s="16" t="s">
        <v>147</v>
      </c>
      <c r="B62">
        <v>3.9383561643835822E-2</v>
      </c>
      <c r="E62" s="15" t="s">
        <v>165</v>
      </c>
      <c r="F62" s="6">
        <v>0.2037671232876721</v>
      </c>
      <c r="I62" s="15" t="s">
        <v>183</v>
      </c>
      <c r="J62" s="6" t="s">
        <v>184</v>
      </c>
    </row>
    <row r="63" spans="1:11" x14ac:dyDescent="0.3">
      <c r="A63" s="18" t="s">
        <v>154</v>
      </c>
      <c r="B63">
        <v>0.10445205479452045</v>
      </c>
      <c r="C63">
        <f>MAX(B62:B64)</f>
        <v>0.10445205479452045</v>
      </c>
      <c r="E63" s="15" t="s">
        <v>166</v>
      </c>
      <c r="F63" s="6">
        <v>0.27568493150685008</v>
      </c>
      <c r="I63" s="15" t="s">
        <v>170</v>
      </c>
      <c r="J63" s="6">
        <v>0.38869863013698652</v>
      </c>
    </row>
    <row r="64" spans="1:11" x14ac:dyDescent="0.3">
      <c r="A64" s="18" t="s">
        <v>123</v>
      </c>
      <c r="B64">
        <v>2.9109589041096017E-2</v>
      </c>
      <c r="E64" s="15" t="s">
        <v>167</v>
      </c>
      <c r="F64" s="6">
        <v>0.34760273972602779</v>
      </c>
      <c r="I64" s="15" t="s">
        <v>182</v>
      </c>
      <c r="J64" s="6">
        <v>0.36472602739726034</v>
      </c>
    </row>
    <row r="65" spans="1:10" x14ac:dyDescent="0.3">
      <c r="A65" s="18" t="s">
        <v>126</v>
      </c>
      <c r="B65">
        <v>0</v>
      </c>
      <c r="E65" s="15" t="s">
        <v>168</v>
      </c>
      <c r="F65" s="6">
        <v>0.2859589041095898</v>
      </c>
      <c r="I65" s="15" t="s">
        <v>178</v>
      </c>
      <c r="J65" s="6">
        <v>0.36130136986301414</v>
      </c>
    </row>
    <row r="66" spans="1:10" x14ac:dyDescent="0.3">
      <c r="A66" s="18" t="s">
        <v>148</v>
      </c>
      <c r="B66">
        <v>0.10787671232876685</v>
      </c>
      <c r="C66">
        <f>MAX(B65:B67)</f>
        <v>0.10787671232876685</v>
      </c>
      <c r="E66" s="15" t="s">
        <v>169</v>
      </c>
      <c r="F66" s="6">
        <v>0.15239726027397354</v>
      </c>
      <c r="I66" s="15" t="s">
        <v>167</v>
      </c>
      <c r="J66" s="6">
        <v>0.34760273972602779</v>
      </c>
    </row>
    <row r="67" spans="1:10" x14ac:dyDescent="0.3">
      <c r="A67" s="18" t="s">
        <v>125</v>
      </c>
      <c r="B67">
        <v>2.9109589041096017E-2</v>
      </c>
      <c r="E67" s="15" t="s">
        <v>170</v>
      </c>
      <c r="F67" s="6">
        <v>0.38869863013698652</v>
      </c>
      <c r="I67" s="15" t="s">
        <v>172</v>
      </c>
      <c r="J67" s="6">
        <v>0.34589041095890438</v>
      </c>
    </row>
    <row r="68" spans="1:10" x14ac:dyDescent="0.3">
      <c r="A68" s="16" t="s">
        <v>93</v>
      </c>
      <c r="B68">
        <v>4.2808219178082328E-2</v>
      </c>
      <c r="E68" s="15" t="s">
        <v>171</v>
      </c>
      <c r="F68" s="6">
        <v>0.18150684931506927</v>
      </c>
      <c r="I68" s="15" t="s">
        <v>179</v>
      </c>
      <c r="J68" s="6">
        <v>0.34075342465753472</v>
      </c>
    </row>
    <row r="69" spans="1:10" x14ac:dyDescent="0.3">
      <c r="A69" s="16" t="s">
        <v>94</v>
      </c>
      <c r="B69">
        <v>8.5616438356165368E-3</v>
      </c>
      <c r="C69">
        <f>MAX(B68:B70)</f>
        <v>4.2808219178082328E-2</v>
      </c>
      <c r="E69" s="15" t="s">
        <v>172</v>
      </c>
      <c r="F69" s="6">
        <v>0.34589041095890438</v>
      </c>
      <c r="I69" s="15" t="s">
        <v>174</v>
      </c>
      <c r="J69" s="6">
        <v>0.33904109589041098</v>
      </c>
    </row>
    <row r="70" spans="1:10" x14ac:dyDescent="0.3">
      <c r="A70" s="16" t="s">
        <v>96</v>
      </c>
      <c r="B70">
        <v>2.9109589041096017E-2</v>
      </c>
      <c r="E70" s="15" t="s">
        <v>173</v>
      </c>
      <c r="F70" s="6">
        <v>0.31506849315068552</v>
      </c>
      <c r="I70" s="15" t="s">
        <v>180</v>
      </c>
      <c r="J70" s="6">
        <v>0.32363013698630205</v>
      </c>
    </row>
    <row r="71" spans="1:10" x14ac:dyDescent="0.3">
      <c r="A71" s="18" t="s">
        <v>132</v>
      </c>
      <c r="B71">
        <v>3.4246575342466085E-2</v>
      </c>
      <c r="E71" s="15" t="s">
        <v>174</v>
      </c>
      <c r="F71" s="6">
        <v>0.33904109589041098</v>
      </c>
      <c r="I71" s="15" t="s">
        <v>173</v>
      </c>
      <c r="J71" s="6">
        <v>0.31506849315068552</v>
      </c>
    </row>
    <row r="72" spans="1:10" x14ac:dyDescent="0.3">
      <c r="A72" s="18" t="s">
        <v>131</v>
      </c>
      <c r="B72">
        <v>1.7123287671233188E-2</v>
      </c>
      <c r="C72">
        <f>MAX(B71:B73)</f>
        <v>3.4246575342466085E-2</v>
      </c>
      <c r="E72" s="15" t="s">
        <v>175</v>
      </c>
      <c r="F72" s="6">
        <v>0.24657534246575444</v>
      </c>
      <c r="I72" s="15" t="s">
        <v>168</v>
      </c>
      <c r="J72" s="6">
        <v>0.2859589041095898</v>
      </c>
    </row>
    <row r="73" spans="1:10" x14ac:dyDescent="0.3">
      <c r="A73" s="16" t="s">
        <v>100</v>
      </c>
      <c r="B73">
        <v>2.9109589041096017E-2</v>
      </c>
      <c r="E73" s="15" t="s">
        <v>176</v>
      </c>
      <c r="F73" s="6">
        <v>0.25684931506849373</v>
      </c>
      <c r="I73" s="15" t="s">
        <v>166</v>
      </c>
      <c r="J73" s="6">
        <v>0.27568493150685008</v>
      </c>
    </row>
    <row r="74" spans="1:10" x14ac:dyDescent="0.3">
      <c r="A74" s="16" t="s">
        <v>150</v>
      </c>
      <c r="B74">
        <v>7.5342465753424653E-2</v>
      </c>
      <c r="E74" s="15" t="s">
        <v>177</v>
      </c>
      <c r="F74" s="6">
        <v>0.22773972602739789</v>
      </c>
      <c r="I74" s="15" t="s">
        <v>176</v>
      </c>
      <c r="J74" s="6">
        <v>0.25684931506849373</v>
      </c>
    </row>
    <row r="75" spans="1:10" x14ac:dyDescent="0.3">
      <c r="A75" s="16" t="s">
        <v>102</v>
      </c>
      <c r="B75">
        <v>1.7123287671233143E-2</v>
      </c>
      <c r="C75">
        <f>MAX(B74:B76)</f>
        <v>7.5342465753424653E-2</v>
      </c>
      <c r="E75" s="15" t="s">
        <v>178</v>
      </c>
      <c r="F75" s="6">
        <v>0.36130136986301414</v>
      </c>
      <c r="I75" s="15" t="s">
        <v>175</v>
      </c>
      <c r="J75" s="6">
        <v>0.24657534246575444</v>
      </c>
    </row>
    <row r="76" spans="1:10" x14ac:dyDescent="0.3">
      <c r="A76" s="16" t="s">
        <v>134</v>
      </c>
      <c r="B76">
        <v>2.9109589041096017E-2</v>
      </c>
      <c r="E76" s="15" t="s">
        <v>179</v>
      </c>
      <c r="F76" s="6">
        <v>0.34075342465753472</v>
      </c>
      <c r="I76" s="15" t="s">
        <v>181</v>
      </c>
      <c r="J76" s="6">
        <v>0.24143835616438436</v>
      </c>
    </row>
    <row r="77" spans="1:10" x14ac:dyDescent="0.3">
      <c r="A77" s="16" t="s">
        <v>137</v>
      </c>
      <c r="B77">
        <v>5.4794520547945168E-2</v>
      </c>
      <c r="E77" s="15" t="s">
        <v>180</v>
      </c>
      <c r="F77" s="6">
        <v>0.32363013698630205</v>
      </c>
      <c r="I77" s="15" t="s">
        <v>177</v>
      </c>
      <c r="J77" s="6">
        <v>0.22773972602739789</v>
      </c>
    </row>
    <row r="78" spans="1:10" x14ac:dyDescent="0.3">
      <c r="A78" s="18" t="s">
        <v>138</v>
      </c>
      <c r="B78">
        <v>6.3356164383561606E-2</v>
      </c>
      <c r="C78">
        <f>MAX(B77:B79)</f>
        <v>6.3356164383561606E-2</v>
      </c>
      <c r="E78" s="15" t="s">
        <v>181</v>
      </c>
      <c r="F78" s="6">
        <v>0.24143835616438436</v>
      </c>
      <c r="I78" s="15" t="s">
        <v>165</v>
      </c>
      <c r="J78" s="6">
        <v>0.2037671232876721</v>
      </c>
    </row>
    <row r="79" spans="1:10" x14ac:dyDescent="0.3">
      <c r="A79" s="18" t="s">
        <v>136</v>
      </c>
      <c r="B79">
        <v>2.9109589041096017E-2</v>
      </c>
      <c r="E79" s="15" t="s">
        <v>182</v>
      </c>
      <c r="F79" s="6">
        <v>0.36472602739726034</v>
      </c>
      <c r="I79" s="15" t="s">
        <v>171</v>
      </c>
      <c r="J79" s="6">
        <v>0.18150684931506927</v>
      </c>
    </row>
    <row r="80" spans="1:10" x14ac:dyDescent="0.3">
      <c r="A80" s="18" t="s">
        <v>141</v>
      </c>
      <c r="B80">
        <v>3.4246575342465752E-2</v>
      </c>
      <c r="I80" s="15" t="s">
        <v>169</v>
      </c>
      <c r="J80" s="6">
        <v>0.15239726027397354</v>
      </c>
    </row>
    <row r="81" spans="1:3" x14ac:dyDescent="0.3">
      <c r="A81" s="18" t="s">
        <v>142</v>
      </c>
      <c r="B81">
        <v>6.335616438356162E-2</v>
      </c>
      <c r="C81">
        <f>MAX(B80:B82)</f>
        <v>6.335616438356162E-2</v>
      </c>
    </row>
    <row r="82" spans="1:3" x14ac:dyDescent="0.3">
      <c r="A82" s="18" t="s">
        <v>140</v>
      </c>
      <c r="B82">
        <v>2.9109589041096017E-2</v>
      </c>
    </row>
  </sheetData>
  <mergeCells count="18">
    <mergeCell ref="A41:B41"/>
    <mergeCell ref="E41:F41"/>
    <mergeCell ref="I41:J41"/>
    <mergeCell ref="A51:B51"/>
    <mergeCell ref="E51:F51"/>
    <mergeCell ref="I51:J51"/>
    <mergeCell ref="A21:B21"/>
    <mergeCell ref="E21:F21"/>
    <mergeCell ref="I21:J21"/>
    <mergeCell ref="A31:B31"/>
    <mergeCell ref="E31:F31"/>
    <mergeCell ref="I31:J31"/>
    <mergeCell ref="A1:B1"/>
    <mergeCell ref="E1:F1"/>
    <mergeCell ref="I1:J1"/>
    <mergeCell ref="A11:B11"/>
    <mergeCell ref="E11:F11"/>
    <mergeCell ref="I11:J1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3694-3C8A-4231-80F8-A3F88D9F96D8}">
  <dimension ref="A1:C9"/>
  <sheetViews>
    <sheetView workbookViewId="0">
      <selection activeCell="A16" sqref="A16"/>
    </sheetView>
  </sheetViews>
  <sheetFormatPr defaultRowHeight="14.4" x14ac:dyDescent="0.3"/>
  <cols>
    <col min="1" max="1" width="29.109375" bestFit="1" customWidth="1"/>
    <col min="2" max="2" width="16.88671875" bestFit="1" customWidth="1"/>
    <col min="3" max="3" width="12" bestFit="1" customWidth="1"/>
  </cols>
  <sheetData>
    <row r="1" spans="1:3" x14ac:dyDescent="0.3">
      <c r="A1" s="15" t="s">
        <v>192</v>
      </c>
    </row>
    <row r="2" spans="1:3" x14ac:dyDescent="0.3">
      <c r="A2" s="22" t="s">
        <v>185</v>
      </c>
      <c r="B2" s="18" t="s">
        <v>154</v>
      </c>
      <c r="C2" s="6">
        <v>0.10445205479452045</v>
      </c>
    </row>
    <row r="3" spans="1:3" x14ac:dyDescent="0.3">
      <c r="A3" s="22" t="s">
        <v>186</v>
      </c>
      <c r="B3" s="18" t="s">
        <v>148</v>
      </c>
      <c r="C3" s="6">
        <v>0.10787671232876685</v>
      </c>
    </row>
    <row r="4" spans="1:3" x14ac:dyDescent="0.3">
      <c r="A4" s="22" t="s">
        <v>187</v>
      </c>
      <c r="B4" s="16" t="s">
        <v>93</v>
      </c>
      <c r="C4" s="6">
        <v>4.2808219178082328E-2</v>
      </c>
    </row>
    <row r="5" spans="1:3" x14ac:dyDescent="0.3">
      <c r="A5" s="22" t="s">
        <v>188</v>
      </c>
      <c r="B5" s="18" t="s">
        <v>132</v>
      </c>
      <c r="C5" s="6">
        <v>3.4246575342466085E-2</v>
      </c>
    </row>
    <row r="6" spans="1:3" x14ac:dyDescent="0.3">
      <c r="A6" s="22" t="s">
        <v>189</v>
      </c>
      <c r="B6" s="16" t="s">
        <v>150</v>
      </c>
      <c r="C6" s="6">
        <v>7.5342465753424653E-2</v>
      </c>
    </row>
    <row r="7" spans="1:3" x14ac:dyDescent="0.3">
      <c r="A7" s="22" t="s">
        <v>190</v>
      </c>
      <c r="B7" s="18" t="s">
        <v>138</v>
      </c>
      <c r="C7" s="6">
        <v>6.3356164383561606E-2</v>
      </c>
    </row>
    <row r="8" spans="1:3" x14ac:dyDescent="0.3">
      <c r="A8" s="22" t="s">
        <v>191</v>
      </c>
      <c r="B8" s="18" t="s">
        <v>142</v>
      </c>
      <c r="C8" s="6">
        <v>6.335616438356162E-2</v>
      </c>
    </row>
    <row r="9" spans="1:3" x14ac:dyDescent="0.3">
      <c r="C9" s="6">
        <f>SUM(C2:C8)</f>
        <v>0.49143835616438358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73F1-82EA-4A18-A1FF-21A77261F4D2}">
  <dimension ref="A3:I32"/>
  <sheetViews>
    <sheetView zoomScale="81" workbookViewId="0">
      <selection activeCell="Q28" sqref="Q28"/>
    </sheetView>
  </sheetViews>
  <sheetFormatPr defaultRowHeight="14.4" x14ac:dyDescent="0.3"/>
  <cols>
    <col min="1" max="1" width="20.44140625" bestFit="1" customWidth="1"/>
    <col min="3" max="3" width="17.77734375" bestFit="1" customWidth="1"/>
    <col min="8" max="8" width="17.5546875" bestFit="1" customWidth="1"/>
    <col min="9" max="9" width="13" bestFit="1" customWidth="1"/>
  </cols>
  <sheetData>
    <row r="3" spans="1:9" x14ac:dyDescent="0.3">
      <c r="A3" s="15" t="s">
        <v>193</v>
      </c>
      <c r="B3" s="15" t="s">
        <v>114</v>
      </c>
      <c r="C3" s="15" t="s">
        <v>194</v>
      </c>
      <c r="D3" s="15" t="s">
        <v>195</v>
      </c>
    </row>
    <row r="4" spans="1:9" x14ac:dyDescent="0.3">
      <c r="A4" s="16" t="s">
        <v>85</v>
      </c>
      <c r="B4" s="6">
        <v>3.9383561643835822E-2</v>
      </c>
      <c r="C4" s="6">
        <f>MAX(B4:B6)-MIN(B4:B6)</f>
        <v>7.5342465753424431E-2</v>
      </c>
      <c r="D4" s="23">
        <f>C4/$C$32</f>
        <v>0.20853080568720378</v>
      </c>
      <c r="H4" s="22"/>
      <c r="I4" s="25"/>
    </row>
    <row r="5" spans="1:9" x14ac:dyDescent="0.3">
      <c r="A5" s="16" t="s">
        <v>86</v>
      </c>
      <c r="B5" s="6">
        <v>0.10445205479452045</v>
      </c>
      <c r="C5" s="6">
        <v>7.5342465753424431E-2</v>
      </c>
      <c r="D5" s="23">
        <f t="shared" ref="D5:D32" si="0">C5/$C$32</f>
        <v>0.20853080568720378</v>
      </c>
      <c r="H5" s="24"/>
      <c r="I5" s="25"/>
    </row>
    <row r="6" spans="1:9" x14ac:dyDescent="0.3">
      <c r="A6" s="16" t="s">
        <v>88</v>
      </c>
      <c r="B6" s="6">
        <v>2.9109589041096017E-2</v>
      </c>
      <c r="C6" s="6">
        <v>7.5342465753424431E-2</v>
      </c>
      <c r="D6" s="23">
        <f t="shared" si="0"/>
        <v>0.20853080568720378</v>
      </c>
      <c r="H6" s="24"/>
      <c r="I6" s="25"/>
    </row>
    <row r="7" spans="1:9" x14ac:dyDescent="0.3">
      <c r="A7" s="15"/>
      <c r="B7" s="6"/>
      <c r="D7" s="23"/>
      <c r="H7" s="22"/>
      <c r="I7" s="25"/>
    </row>
    <row r="8" spans="1:9" x14ac:dyDescent="0.3">
      <c r="A8" s="16" t="s">
        <v>89</v>
      </c>
      <c r="B8" s="6">
        <v>0</v>
      </c>
      <c r="C8" s="6">
        <f>MAX(B8:B10)-MIN(B8:B10)</f>
        <v>0.10787671232876685</v>
      </c>
      <c r="D8" s="23">
        <f t="shared" si="0"/>
        <v>0.29857819905213279</v>
      </c>
      <c r="H8" s="22"/>
      <c r="I8" s="25"/>
    </row>
    <row r="9" spans="1:9" x14ac:dyDescent="0.3">
      <c r="A9" s="16" t="s">
        <v>90</v>
      </c>
      <c r="B9" s="6">
        <v>0.10787671232876685</v>
      </c>
      <c r="C9" s="6">
        <v>0.10787671232876685</v>
      </c>
      <c r="D9" s="23">
        <f t="shared" si="0"/>
        <v>0.29857819905213279</v>
      </c>
      <c r="H9" s="24"/>
      <c r="I9" s="25"/>
    </row>
    <row r="10" spans="1:9" x14ac:dyDescent="0.3">
      <c r="A10" s="16" t="s">
        <v>92</v>
      </c>
      <c r="B10" s="6">
        <v>2.9109589041096017E-2</v>
      </c>
      <c r="C10" s="6">
        <v>0.10787671232876685</v>
      </c>
      <c r="D10" s="23">
        <f t="shared" si="0"/>
        <v>0.29857819905213279</v>
      </c>
      <c r="H10" s="24"/>
      <c r="I10" s="25"/>
    </row>
    <row r="11" spans="1:9" x14ac:dyDescent="0.3">
      <c r="A11" s="15"/>
      <c r="B11" s="6"/>
      <c r="D11" s="23"/>
    </row>
    <row r="12" spans="1:9" x14ac:dyDescent="0.3">
      <c r="A12" s="16" t="s">
        <v>93</v>
      </c>
      <c r="B12" s="6">
        <v>4.2808219178082328E-2</v>
      </c>
      <c r="C12" s="6">
        <f>MAX(B12:B14)-MIN(B12:B14)</f>
        <v>3.4246575342465793E-2</v>
      </c>
      <c r="D12" s="23">
        <f t="shared" si="0"/>
        <v>9.4786729857820287E-2</v>
      </c>
      <c r="H12" s="27" t="s">
        <v>196</v>
      </c>
      <c r="I12" t="s">
        <v>200</v>
      </c>
    </row>
    <row r="13" spans="1:9" x14ac:dyDescent="0.3">
      <c r="A13" s="16" t="s">
        <v>94</v>
      </c>
      <c r="B13" s="6">
        <v>8.5616438356165368E-3</v>
      </c>
      <c r="C13" s="6">
        <v>3.4246575342465793E-2</v>
      </c>
      <c r="D13" s="23">
        <f t="shared" si="0"/>
        <v>9.4786729857820287E-2</v>
      </c>
      <c r="H13" s="29" t="s">
        <v>188</v>
      </c>
      <c r="I13" s="25">
        <v>0.05</v>
      </c>
    </row>
    <row r="14" spans="1:9" x14ac:dyDescent="0.3">
      <c r="A14" s="16" t="s">
        <v>96</v>
      </c>
      <c r="B14" s="6">
        <v>2.9109589041096017E-2</v>
      </c>
      <c r="C14" s="6">
        <v>3.4246575342465793E-2</v>
      </c>
      <c r="D14" s="23">
        <f t="shared" si="0"/>
        <v>9.4786729857820287E-2</v>
      </c>
      <c r="H14" s="29" t="s">
        <v>187</v>
      </c>
      <c r="I14" s="25">
        <v>0.09</v>
      </c>
    </row>
    <row r="15" spans="1:9" x14ac:dyDescent="0.3">
      <c r="A15" s="15"/>
      <c r="B15" s="6"/>
      <c r="D15" s="23"/>
      <c r="H15" s="28" t="s">
        <v>191</v>
      </c>
      <c r="I15" s="25">
        <v>0.09</v>
      </c>
    </row>
    <row r="16" spans="1:9" x14ac:dyDescent="0.3">
      <c r="A16" s="16" t="s">
        <v>97</v>
      </c>
      <c r="B16" s="6">
        <v>3.4246575342466085E-2</v>
      </c>
      <c r="C16" s="6">
        <f>MAX(B16:B18)-MIN(B16:B18)</f>
        <v>1.7123287671232897E-2</v>
      </c>
      <c r="D16" s="23">
        <f t="shared" si="0"/>
        <v>4.7393364928910144E-2</v>
      </c>
      <c r="H16" s="29" t="s">
        <v>190</v>
      </c>
      <c r="I16" s="25">
        <v>0.09</v>
      </c>
    </row>
    <row r="17" spans="1:9" x14ac:dyDescent="0.3">
      <c r="A17" s="16" t="s">
        <v>98</v>
      </c>
      <c r="B17" s="6">
        <v>1.7123287671233188E-2</v>
      </c>
      <c r="C17" s="6">
        <v>1.7123287671232897E-2</v>
      </c>
      <c r="D17" s="23">
        <f t="shared" si="0"/>
        <v>4.7393364928910144E-2</v>
      </c>
      <c r="H17" s="30" t="s">
        <v>189</v>
      </c>
      <c r="I17" s="25">
        <v>0.16</v>
      </c>
    </row>
    <row r="18" spans="1:9" x14ac:dyDescent="0.3">
      <c r="A18" s="16" t="s">
        <v>100</v>
      </c>
      <c r="B18" s="6">
        <v>2.9109589041096017E-2</v>
      </c>
      <c r="C18" s="6">
        <v>1.7123287671232897E-2</v>
      </c>
      <c r="D18" s="23">
        <f t="shared" si="0"/>
        <v>4.7393364928910144E-2</v>
      </c>
      <c r="H18" s="29" t="s">
        <v>185</v>
      </c>
      <c r="I18" s="25">
        <v>0.21</v>
      </c>
    </row>
    <row r="19" spans="1:9" x14ac:dyDescent="0.3">
      <c r="A19" s="15"/>
      <c r="B19" s="6"/>
      <c r="D19" s="23"/>
      <c r="H19" s="28" t="s">
        <v>186</v>
      </c>
      <c r="I19" s="25">
        <v>0.3</v>
      </c>
    </row>
    <row r="20" spans="1:9" x14ac:dyDescent="0.3">
      <c r="A20" s="16" t="s">
        <v>101</v>
      </c>
      <c r="B20" s="6">
        <v>7.5342465753424653E-2</v>
      </c>
      <c r="C20" s="6">
        <f>MAX(B20:B22)-MIN(B20:B22)</f>
        <v>5.8219178082191514E-2</v>
      </c>
      <c r="D20" s="23">
        <f t="shared" si="0"/>
        <v>0.16113744075829356</v>
      </c>
    </row>
    <row r="21" spans="1:9" x14ac:dyDescent="0.3">
      <c r="A21" s="16" t="s">
        <v>102</v>
      </c>
      <c r="B21" s="6">
        <v>1.7123287671233143E-2</v>
      </c>
      <c r="C21" s="6">
        <v>5.8219178082191514E-2</v>
      </c>
      <c r="D21" s="23">
        <f t="shared" si="0"/>
        <v>0.16113744075829356</v>
      </c>
    </row>
    <row r="22" spans="1:9" x14ac:dyDescent="0.3">
      <c r="A22" s="16" t="s">
        <v>104</v>
      </c>
      <c r="B22" s="6">
        <v>2.9109589041096017E-2</v>
      </c>
      <c r="C22" s="6">
        <v>5.8219178082191514E-2</v>
      </c>
      <c r="D22" s="23">
        <f t="shared" si="0"/>
        <v>0.16113744075829356</v>
      </c>
    </row>
    <row r="23" spans="1:9" x14ac:dyDescent="0.3">
      <c r="A23" s="15"/>
      <c r="B23" s="6"/>
      <c r="D23" s="23"/>
    </row>
    <row r="24" spans="1:9" x14ac:dyDescent="0.3">
      <c r="A24" s="16" t="s">
        <v>105</v>
      </c>
      <c r="B24" s="6">
        <v>5.4794520547945168E-2</v>
      </c>
      <c r="C24" s="6">
        <f>MAX(B24:B26)-MIN(B24:B26)</f>
        <v>3.4246575342465585E-2</v>
      </c>
      <c r="D24" s="23">
        <f t="shared" si="0"/>
        <v>9.4786729857819718E-2</v>
      </c>
    </row>
    <row r="25" spans="1:9" x14ac:dyDescent="0.3">
      <c r="A25" s="16" t="s">
        <v>106</v>
      </c>
      <c r="B25" s="6">
        <v>6.3356164383561606E-2</v>
      </c>
      <c r="C25" s="6">
        <v>3.4246575342465585E-2</v>
      </c>
      <c r="D25" s="23">
        <f t="shared" si="0"/>
        <v>9.4786729857819718E-2</v>
      </c>
    </row>
    <row r="26" spans="1:9" x14ac:dyDescent="0.3">
      <c r="A26" s="16" t="s">
        <v>108</v>
      </c>
      <c r="B26" s="6">
        <v>2.9109589041096017E-2</v>
      </c>
      <c r="C26" s="6">
        <v>3.4246575342465585E-2</v>
      </c>
      <c r="D26" s="23">
        <f t="shared" si="0"/>
        <v>9.4786729857819718E-2</v>
      </c>
    </row>
    <row r="27" spans="1:9" x14ac:dyDescent="0.3">
      <c r="A27" s="15"/>
      <c r="B27" s="6"/>
      <c r="D27" s="23"/>
    </row>
    <row r="28" spans="1:9" x14ac:dyDescent="0.3">
      <c r="A28" s="16" t="s">
        <v>109</v>
      </c>
      <c r="B28" s="6">
        <v>3.4246575342465752E-2</v>
      </c>
      <c r="C28" s="6">
        <f>MAX(B28:B30)-MIN(B28:B30)</f>
        <v>3.4246575342465599E-2</v>
      </c>
      <c r="D28" s="23">
        <f t="shared" si="0"/>
        <v>9.478672985781976E-2</v>
      </c>
    </row>
    <row r="29" spans="1:9" x14ac:dyDescent="0.3">
      <c r="A29" s="16" t="s">
        <v>110</v>
      </c>
      <c r="B29" s="6">
        <v>6.335616438356162E-2</v>
      </c>
      <c r="C29" s="6">
        <v>3.4246575342465599E-2</v>
      </c>
      <c r="D29" s="23">
        <f t="shared" si="0"/>
        <v>9.478672985781976E-2</v>
      </c>
    </row>
    <row r="30" spans="1:9" x14ac:dyDescent="0.3">
      <c r="A30" s="16" t="s">
        <v>112</v>
      </c>
      <c r="B30" s="6">
        <v>2.9109589041096017E-2</v>
      </c>
      <c r="C30" s="6">
        <v>3.4246575342465599E-2</v>
      </c>
      <c r="D30" s="23">
        <f t="shared" si="0"/>
        <v>9.478672985781976E-2</v>
      </c>
    </row>
    <row r="31" spans="1:9" x14ac:dyDescent="0.3">
      <c r="D31" s="23"/>
    </row>
    <row r="32" spans="1:9" x14ac:dyDescent="0.3">
      <c r="C32" s="6">
        <f>SUM(C30,C26,C22,C18,C14,C10,C6)</f>
        <v>0.36130136986301264</v>
      </c>
      <c r="D32" s="23">
        <f t="shared" si="0"/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8D7-40D4-4CDE-9EE4-BB3EB9C5E048}">
  <dimension ref="A1:S53"/>
  <sheetViews>
    <sheetView topLeftCell="A40" zoomScale="93" workbookViewId="0">
      <selection activeCell="L59" sqref="L59"/>
    </sheetView>
  </sheetViews>
  <sheetFormatPr defaultRowHeight="14.4" x14ac:dyDescent="0.3"/>
  <cols>
    <col min="1" max="1" width="22.44140625" bestFit="1" customWidth="1"/>
    <col min="2" max="2" width="21.109375" bestFit="1" customWidth="1"/>
    <col min="3" max="3" width="12.88671875" bestFit="1" customWidth="1"/>
    <col min="7" max="7" width="22.44140625" bestFit="1" customWidth="1"/>
    <col min="8" max="8" width="21.109375" bestFit="1" customWidth="1"/>
    <col min="9" max="9" width="21.44140625" customWidth="1"/>
    <col min="10" max="10" width="16.44140625" customWidth="1"/>
    <col min="12" max="12" width="22.44140625" bestFit="1" customWidth="1"/>
    <col min="13" max="13" width="21.109375" bestFit="1" customWidth="1"/>
    <col min="17" max="17" width="22.44140625" bestFit="1" customWidth="1"/>
    <col min="18" max="18" width="21.109375" bestFit="1" customWidth="1"/>
  </cols>
  <sheetData>
    <row r="1" spans="1:19" ht="15" thickBot="1" x14ac:dyDescent="0.35"/>
    <row r="2" spans="1:19" x14ac:dyDescent="0.3">
      <c r="A2" s="45" t="s">
        <v>205</v>
      </c>
      <c r="B2" s="46"/>
      <c r="G2" s="45" t="s">
        <v>208</v>
      </c>
      <c r="H2" s="46"/>
      <c r="L2" s="45" t="s">
        <v>211</v>
      </c>
      <c r="M2" s="46"/>
      <c r="Q2" s="45" t="s">
        <v>214</v>
      </c>
      <c r="R2" s="46"/>
    </row>
    <row r="3" spans="1:19" x14ac:dyDescent="0.3">
      <c r="A3" s="17" t="s">
        <v>122</v>
      </c>
      <c r="B3" s="18" t="s">
        <v>154</v>
      </c>
      <c r="C3">
        <f>VLOOKUP(B3,$A$33:$B$53,2,)</f>
        <v>0.10445205479452045</v>
      </c>
      <c r="G3" s="17" t="s">
        <v>122</v>
      </c>
      <c r="H3" s="16" t="s">
        <v>147</v>
      </c>
      <c r="I3">
        <f>VLOOKUP(H3,$A$33:$B$53,2,)</f>
        <v>3.9383561643835822E-2</v>
      </c>
      <c r="L3" s="17" t="s">
        <v>122</v>
      </c>
      <c r="M3" s="18" t="s">
        <v>123</v>
      </c>
      <c r="N3">
        <f>VLOOKUP(M3,$A$33:$B$53,2,)</f>
        <v>2.9109589041096017E-2</v>
      </c>
      <c r="Q3" s="17" t="s">
        <v>122</v>
      </c>
      <c r="R3" s="18" t="s">
        <v>154</v>
      </c>
      <c r="S3">
        <f>VLOOKUP(R3,$A$33:$B$53,2,)</f>
        <v>0.10445205479452045</v>
      </c>
    </row>
    <row r="4" spans="1:19" x14ac:dyDescent="0.3">
      <c r="A4" s="17" t="s">
        <v>124</v>
      </c>
      <c r="B4" s="18" t="s">
        <v>125</v>
      </c>
      <c r="C4">
        <f t="shared" ref="C4:C27" si="0">VLOOKUP(B4,$A$33:$B$53,2,)</f>
        <v>2.9109589041096017E-2</v>
      </c>
      <c r="G4" s="17" t="s">
        <v>124</v>
      </c>
      <c r="H4" s="18" t="s">
        <v>148</v>
      </c>
      <c r="I4">
        <f t="shared" ref="I4:I27" si="1">VLOOKUP(H4,$A$33:$B$53,2,)</f>
        <v>0.10787671232876685</v>
      </c>
      <c r="L4" s="17" t="s">
        <v>124</v>
      </c>
      <c r="M4" s="18" t="s">
        <v>126</v>
      </c>
      <c r="N4">
        <f t="shared" ref="N4:N27" si="2">VLOOKUP(M4,$A$33:$B$53,2,)</f>
        <v>0</v>
      </c>
      <c r="Q4" s="17" t="s">
        <v>124</v>
      </c>
      <c r="R4" s="18" t="s">
        <v>126</v>
      </c>
      <c r="S4">
        <f t="shared" ref="S4:S9" si="3">VLOOKUP(R4,$A$33:$B$53,2,)</f>
        <v>0</v>
      </c>
    </row>
    <row r="5" spans="1:19" x14ac:dyDescent="0.3">
      <c r="A5" s="17" t="s">
        <v>127</v>
      </c>
      <c r="B5" s="18" t="s">
        <v>129</v>
      </c>
      <c r="C5">
        <f t="shared" si="0"/>
        <v>8.5616438356165368E-3</v>
      </c>
      <c r="G5" s="17" t="s">
        <v>127</v>
      </c>
      <c r="H5" s="18" t="s">
        <v>129</v>
      </c>
      <c r="I5">
        <f t="shared" si="1"/>
        <v>8.5616438356165368E-3</v>
      </c>
      <c r="L5" s="17" t="s">
        <v>127</v>
      </c>
      <c r="M5" s="18" t="s">
        <v>129</v>
      </c>
      <c r="N5">
        <f t="shared" si="2"/>
        <v>8.5616438356165368E-3</v>
      </c>
      <c r="Q5" s="17" t="s">
        <v>127</v>
      </c>
      <c r="R5" s="18" t="s">
        <v>129</v>
      </c>
      <c r="S5">
        <f t="shared" si="3"/>
        <v>8.5616438356165368E-3</v>
      </c>
    </row>
    <row r="6" spans="1:19" x14ac:dyDescent="0.3">
      <c r="A6" s="17" t="s">
        <v>130</v>
      </c>
      <c r="B6" s="16" t="s">
        <v>100</v>
      </c>
      <c r="C6">
        <f t="shared" si="0"/>
        <v>2.9109589041096017E-2</v>
      </c>
      <c r="G6" s="17" t="s">
        <v>130</v>
      </c>
      <c r="H6" s="18" t="s">
        <v>131</v>
      </c>
      <c r="I6">
        <f t="shared" si="1"/>
        <v>1.7123287671233188E-2</v>
      </c>
      <c r="L6" s="17" t="s">
        <v>130</v>
      </c>
      <c r="M6" s="18" t="s">
        <v>132</v>
      </c>
      <c r="N6">
        <f t="shared" si="2"/>
        <v>3.4246575342466085E-2</v>
      </c>
      <c r="Q6" s="17" t="s">
        <v>130</v>
      </c>
      <c r="R6" s="18" t="s">
        <v>132</v>
      </c>
      <c r="S6">
        <f t="shared" si="3"/>
        <v>3.4246575342466085E-2</v>
      </c>
    </row>
    <row r="7" spans="1:19" x14ac:dyDescent="0.3">
      <c r="A7" s="17" t="s">
        <v>133</v>
      </c>
      <c r="B7" s="16" t="s">
        <v>134</v>
      </c>
      <c r="C7">
        <f t="shared" si="0"/>
        <v>2.9109589041096017E-2</v>
      </c>
      <c r="G7" s="17" t="s">
        <v>133</v>
      </c>
      <c r="H7" s="18" t="s">
        <v>102</v>
      </c>
      <c r="I7">
        <f t="shared" si="1"/>
        <v>1.7123287671233143E-2</v>
      </c>
      <c r="L7" s="17" t="s">
        <v>133</v>
      </c>
      <c r="M7" s="18" t="s">
        <v>102</v>
      </c>
      <c r="N7">
        <f t="shared" si="2"/>
        <v>1.7123287671233143E-2</v>
      </c>
      <c r="Q7" s="17" t="s">
        <v>133</v>
      </c>
      <c r="R7" s="18" t="s">
        <v>102</v>
      </c>
      <c r="S7">
        <f t="shared" si="3"/>
        <v>1.7123287671233143E-2</v>
      </c>
    </row>
    <row r="8" spans="1:19" x14ac:dyDescent="0.3">
      <c r="A8" s="17" t="s">
        <v>135</v>
      </c>
      <c r="B8" s="18" t="s">
        <v>138</v>
      </c>
      <c r="C8">
        <f t="shared" si="0"/>
        <v>6.3356164383561606E-2</v>
      </c>
      <c r="G8" s="17" t="s">
        <v>135</v>
      </c>
      <c r="H8" s="18" t="s">
        <v>138</v>
      </c>
      <c r="I8">
        <f t="shared" si="1"/>
        <v>6.3356164383561606E-2</v>
      </c>
      <c r="L8" s="17" t="s">
        <v>135</v>
      </c>
      <c r="M8" s="18" t="s">
        <v>138</v>
      </c>
      <c r="N8">
        <f t="shared" si="2"/>
        <v>6.3356164383561606E-2</v>
      </c>
      <c r="Q8" s="17" t="s">
        <v>135</v>
      </c>
      <c r="R8" s="18" t="s">
        <v>138</v>
      </c>
      <c r="S8">
        <f t="shared" si="3"/>
        <v>6.3356164383561606E-2</v>
      </c>
    </row>
    <row r="9" spans="1:19" x14ac:dyDescent="0.3">
      <c r="A9" s="17" t="s">
        <v>139</v>
      </c>
      <c r="B9" s="18" t="s">
        <v>141</v>
      </c>
      <c r="C9">
        <f t="shared" si="0"/>
        <v>3.4246575342465752E-2</v>
      </c>
      <c r="G9" s="17" t="s">
        <v>139</v>
      </c>
      <c r="H9" s="18" t="s">
        <v>142</v>
      </c>
      <c r="I9">
        <f t="shared" si="1"/>
        <v>6.335616438356162E-2</v>
      </c>
      <c r="L9" s="17" t="s">
        <v>139</v>
      </c>
      <c r="M9" s="18" t="s">
        <v>140</v>
      </c>
      <c r="N9">
        <f t="shared" si="2"/>
        <v>2.9109589041096017E-2</v>
      </c>
      <c r="Q9" s="17" t="s">
        <v>139</v>
      </c>
      <c r="R9" s="18" t="s">
        <v>140</v>
      </c>
      <c r="S9">
        <f t="shared" si="3"/>
        <v>2.9109589041096017E-2</v>
      </c>
    </row>
    <row r="10" spans="1:19" ht="15" thickBot="1" x14ac:dyDescent="0.35">
      <c r="C10">
        <f>SUM(C3:C9)</f>
        <v>0.29794520547945236</v>
      </c>
      <c r="I10">
        <f>SUM(I3:I9)</f>
        <v>0.31678082191780876</v>
      </c>
      <c r="N10">
        <f>SUM(N3:N9)</f>
        <v>0.18150684931506939</v>
      </c>
      <c r="S10">
        <f>SUM(S3:S9)</f>
        <v>0.25684931506849384</v>
      </c>
    </row>
    <row r="11" spans="1:19" x14ac:dyDescent="0.3">
      <c r="A11" s="45" t="s">
        <v>206</v>
      </c>
      <c r="B11" s="46"/>
      <c r="G11" s="45" t="s">
        <v>209</v>
      </c>
      <c r="H11" s="46"/>
      <c r="L11" s="45" t="s">
        <v>212</v>
      </c>
      <c r="M11" s="46"/>
    </row>
    <row r="12" spans="1:19" x14ac:dyDescent="0.3">
      <c r="A12" s="17" t="s">
        <v>122</v>
      </c>
      <c r="B12" s="18" t="s">
        <v>154</v>
      </c>
      <c r="C12">
        <f t="shared" si="0"/>
        <v>0.10445205479452045</v>
      </c>
      <c r="G12" s="17" t="s">
        <v>122</v>
      </c>
      <c r="H12" s="16" t="s">
        <v>147</v>
      </c>
      <c r="I12">
        <f t="shared" si="1"/>
        <v>3.9383561643835822E-2</v>
      </c>
      <c r="L12" s="17" t="s">
        <v>122</v>
      </c>
      <c r="M12" s="18" t="s">
        <v>154</v>
      </c>
      <c r="N12">
        <f t="shared" si="2"/>
        <v>0.10445205479452045</v>
      </c>
    </row>
    <row r="13" spans="1:19" x14ac:dyDescent="0.3">
      <c r="A13" s="17" t="s">
        <v>124</v>
      </c>
      <c r="B13" s="18" t="s">
        <v>125</v>
      </c>
      <c r="C13">
        <f t="shared" si="0"/>
        <v>2.9109589041096017E-2</v>
      </c>
      <c r="G13" s="17" t="s">
        <v>124</v>
      </c>
      <c r="H13" s="18" t="s">
        <v>125</v>
      </c>
      <c r="I13">
        <f t="shared" si="1"/>
        <v>2.9109589041096017E-2</v>
      </c>
      <c r="L13" s="17" t="s">
        <v>124</v>
      </c>
      <c r="M13" s="18" t="s">
        <v>148</v>
      </c>
      <c r="N13">
        <f t="shared" si="2"/>
        <v>0.10787671232876685</v>
      </c>
    </row>
    <row r="14" spans="1:19" x14ac:dyDescent="0.3">
      <c r="A14" s="17" t="s">
        <v>127</v>
      </c>
      <c r="B14" s="16" t="s">
        <v>96</v>
      </c>
      <c r="C14">
        <f t="shared" si="0"/>
        <v>2.9109589041096017E-2</v>
      </c>
      <c r="G14" s="17" t="s">
        <v>127</v>
      </c>
      <c r="H14" s="18" t="s">
        <v>129</v>
      </c>
      <c r="I14">
        <f>VLOOKUP(H14,$A$33:$B$53,2,)</f>
        <v>8.5616438356165368E-3</v>
      </c>
      <c r="L14" s="17" t="s">
        <v>127</v>
      </c>
      <c r="M14" s="18" t="s">
        <v>129</v>
      </c>
      <c r="N14">
        <f t="shared" si="2"/>
        <v>8.5616438356165368E-3</v>
      </c>
    </row>
    <row r="15" spans="1:19" x14ac:dyDescent="0.3">
      <c r="A15" s="17" t="s">
        <v>130</v>
      </c>
      <c r="B15" s="18" t="s">
        <v>131</v>
      </c>
      <c r="C15">
        <f t="shared" si="0"/>
        <v>1.7123287671233188E-2</v>
      </c>
      <c r="G15" s="17" t="s">
        <v>130</v>
      </c>
      <c r="H15" s="18" t="s">
        <v>131</v>
      </c>
      <c r="I15">
        <f t="shared" si="1"/>
        <v>1.7123287671233188E-2</v>
      </c>
      <c r="L15" s="17" t="s">
        <v>130</v>
      </c>
      <c r="M15" s="16" t="s">
        <v>100</v>
      </c>
      <c r="N15">
        <f t="shared" si="2"/>
        <v>2.9109589041096017E-2</v>
      </c>
    </row>
    <row r="16" spans="1:19" x14ac:dyDescent="0.3">
      <c r="A16" s="17" t="s">
        <v>133</v>
      </c>
      <c r="B16" s="18" t="s">
        <v>102</v>
      </c>
      <c r="C16">
        <f t="shared" si="0"/>
        <v>1.7123287671233143E-2</v>
      </c>
      <c r="G16" s="17" t="s">
        <v>133</v>
      </c>
      <c r="H16" s="18" t="s">
        <v>102</v>
      </c>
      <c r="I16">
        <f t="shared" si="1"/>
        <v>1.7123287671233143E-2</v>
      </c>
      <c r="L16" s="17" t="s">
        <v>133</v>
      </c>
      <c r="M16" s="16" t="s">
        <v>134</v>
      </c>
      <c r="N16">
        <f t="shared" si="2"/>
        <v>2.9109589041096017E-2</v>
      </c>
    </row>
    <row r="17" spans="1:14" x14ac:dyDescent="0.3">
      <c r="A17" s="17" t="s">
        <v>135</v>
      </c>
      <c r="B17" s="18" t="s">
        <v>138</v>
      </c>
      <c r="C17">
        <f t="shared" si="0"/>
        <v>6.3356164383561606E-2</v>
      </c>
      <c r="G17" s="17" t="s">
        <v>135</v>
      </c>
      <c r="H17" s="18" t="s">
        <v>138</v>
      </c>
      <c r="I17">
        <f t="shared" si="1"/>
        <v>6.3356164383561606E-2</v>
      </c>
      <c r="L17" s="17" t="s">
        <v>135</v>
      </c>
      <c r="M17" s="18" t="s">
        <v>138</v>
      </c>
      <c r="N17">
        <f t="shared" si="2"/>
        <v>6.3356164383561606E-2</v>
      </c>
    </row>
    <row r="18" spans="1:14" x14ac:dyDescent="0.3">
      <c r="A18" s="17" t="s">
        <v>139</v>
      </c>
      <c r="B18" s="18" t="s">
        <v>140</v>
      </c>
      <c r="C18">
        <f t="shared" si="0"/>
        <v>2.9109589041096017E-2</v>
      </c>
      <c r="G18" s="17" t="s">
        <v>139</v>
      </c>
      <c r="H18" s="18" t="s">
        <v>141</v>
      </c>
      <c r="I18">
        <f t="shared" si="1"/>
        <v>3.4246575342465752E-2</v>
      </c>
      <c r="L18" s="17" t="s">
        <v>139</v>
      </c>
      <c r="M18" s="18" t="s">
        <v>140</v>
      </c>
      <c r="N18">
        <f t="shared" si="2"/>
        <v>2.9109589041096017E-2</v>
      </c>
    </row>
    <row r="19" spans="1:14" ht="15" thickBot="1" x14ac:dyDescent="0.35">
      <c r="C19">
        <f>SUM(C12:C18)</f>
        <v>0.28938356164383644</v>
      </c>
      <c r="I19">
        <f>SUM(I12:I18)</f>
        <v>0.20890410958904207</v>
      </c>
      <c r="N19">
        <f>SUM(N12:N18)</f>
        <v>0.37157534246575347</v>
      </c>
    </row>
    <row r="20" spans="1:14" x14ac:dyDescent="0.3">
      <c r="A20" s="45" t="s">
        <v>207</v>
      </c>
      <c r="B20" s="46"/>
      <c r="G20" s="45" t="s">
        <v>210</v>
      </c>
      <c r="H20" s="46"/>
      <c r="L20" s="45" t="s">
        <v>213</v>
      </c>
      <c r="M20" s="46"/>
    </row>
    <row r="21" spans="1:14" x14ac:dyDescent="0.3">
      <c r="A21" s="17" t="s">
        <v>122</v>
      </c>
      <c r="B21" s="16" t="s">
        <v>147</v>
      </c>
      <c r="C21">
        <f t="shared" si="0"/>
        <v>3.9383561643835822E-2</v>
      </c>
      <c r="G21" s="17" t="s">
        <v>122</v>
      </c>
      <c r="H21" s="16" t="s">
        <v>147</v>
      </c>
      <c r="I21">
        <f t="shared" si="1"/>
        <v>3.9383561643835822E-2</v>
      </c>
      <c r="L21" s="17" t="s">
        <v>122</v>
      </c>
      <c r="M21" s="18" t="s">
        <v>154</v>
      </c>
      <c r="N21">
        <f t="shared" si="2"/>
        <v>0.10445205479452045</v>
      </c>
    </row>
    <row r="22" spans="1:14" x14ac:dyDescent="0.3">
      <c r="A22" s="17" t="s">
        <v>124</v>
      </c>
      <c r="B22" s="18" t="s">
        <v>148</v>
      </c>
      <c r="C22">
        <f t="shared" si="0"/>
        <v>0.10787671232876685</v>
      </c>
      <c r="G22" s="17" t="s">
        <v>124</v>
      </c>
      <c r="H22" s="18" t="s">
        <v>148</v>
      </c>
      <c r="I22">
        <f t="shared" si="1"/>
        <v>0.10787671232876685</v>
      </c>
      <c r="L22" s="17" t="s">
        <v>124</v>
      </c>
      <c r="M22" s="18" t="s">
        <v>148</v>
      </c>
      <c r="N22">
        <f t="shared" si="2"/>
        <v>0.10787671232876685</v>
      </c>
    </row>
    <row r="23" spans="1:14" x14ac:dyDescent="0.3">
      <c r="A23" s="17" t="s">
        <v>127</v>
      </c>
      <c r="B23" s="18" t="s">
        <v>129</v>
      </c>
      <c r="C23">
        <f t="shared" si="0"/>
        <v>8.5616438356165368E-3</v>
      </c>
      <c r="G23" s="17" t="s">
        <v>127</v>
      </c>
      <c r="H23" s="18" t="s">
        <v>129</v>
      </c>
      <c r="I23">
        <f t="shared" si="1"/>
        <v>8.5616438356165368E-3</v>
      </c>
      <c r="L23" s="17" t="s">
        <v>127</v>
      </c>
      <c r="M23" s="18" t="s">
        <v>129</v>
      </c>
      <c r="N23">
        <f t="shared" si="2"/>
        <v>8.5616438356165368E-3</v>
      </c>
    </row>
    <row r="24" spans="1:14" x14ac:dyDescent="0.3">
      <c r="A24" s="17" t="s">
        <v>130</v>
      </c>
      <c r="B24" s="18" t="s">
        <v>132</v>
      </c>
      <c r="C24">
        <f t="shared" si="0"/>
        <v>3.4246575342466085E-2</v>
      </c>
      <c r="G24" s="17" t="s">
        <v>130</v>
      </c>
      <c r="H24" s="18" t="s">
        <v>131</v>
      </c>
      <c r="I24">
        <f t="shared" si="1"/>
        <v>1.7123287671233188E-2</v>
      </c>
      <c r="L24" s="17" t="s">
        <v>130</v>
      </c>
      <c r="M24" s="18" t="s">
        <v>132</v>
      </c>
      <c r="N24">
        <f t="shared" si="2"/>
        <v>3.4246575342466085E-2</v>
      </c>
    </row>
    <row r="25" spans="1:14" x14ac:dyDescent="0.3">
      <c r="A25" s="17" t="s">
        <v>133</v>
      </c>
      <c r="B25" s="18" t="s">
        <v>102</v>
      </c>
      <c r="C25">
        <f t="shared" si="0"/>
        <v>1.7123287671233143E-2</v>
      </c>
      <c r="G25" s="17" t="s">
        <v>133</v>
      </c>
      <c r="H25" s="16" t="s">
        <v>134</v>
      </c>
      <c r="I25">
        <f t="shared" si="1"/>
        <v>2.9109589041096017E-2</v>
      </c>
      <c r="L25" s="17" t="s">
        <v>133</v>
      </c>
      <c r="M25" s="18" t="s">
        <v>102</v>
      </c>
      <c r="N25">
        <f t="shared" si="2"/>
        <v>1.7123287671233143E-2</v>
      </c>
    </row>
    <row r="26" spans="1:14" x14ac:dyDescent="0.3">
      <c r="A26" s="17" t="s">
        <v>135</v>
      </c>
      <c r="B26" s="18" t="s">
        <v>138</v>
      </c>
      <c r="C26">
        <f t="shared" si="0"/>
        <v>6.3356164383561606E-2</v>
      </c>
      <c r="G26" s="17" t="s">
        <v>135</v>
      </c>
      <c r="H26" s="16" t="s">
        <v>137</v>
      </c>
      <c r="I26">
        <f t="shared" si="1"/>
        <v>5.4794520547945168E-2</v>
      </c>
      <c r="L26" s="17" t="s">
        <v>135</v>
      </c>
      <c r="M26" s="18" t="s">
        <v>138</v>
      </c>
      <c r="N26">
        <f t="shared" si="2"/>
        <v>6.3356164383561606E-2</v>
      </c>
    </row>
    <row r="27" spans="1:14" x14ac:dyDescent="0.3">
      <c r="A27" s="17" t="s">
        <v>139</v>
      </c>
      <c r="B27" s="18" t="s">
        <v>140</v>
      </c>
      <c r="C27">
        <f t="shared" si="0"/>
        <v>2.9109589041096017E-2</v>
      </c>
      <c r="G27" s="17" t="s">
        <v>139</v>
      </c>
      <c r="H27" s="18" t="s">
        <v>141</v>
      </c>
      <c r="I27">
        <f t="shared" si="1"/>
        <v>3.4246575342465752E-2</v>
      </c>
      <c r="L27" s="17" t="s">
        <v>139</v>
      </c>
      <c r="M27" s="18" t="s">
        <v>140</v>
      </c>
      <c r="N27">
        <f t="shared" si="2"/>
        <v>2.9109589041096017E-2</v>
      </c>
    </row>
    <row r="28" spans="1:14" x14ac:dyDescent="0.3">
      <c r="C28">
        <f>SUM(C21:C27)</f>
        <v>0.29965753424657604</v>
      </c>
      <c r="I28">
        <f>SUM(I21:I27)</f>
        <v>0.29109589041095929</v>
      </c>
      <c r="N28">
        <f>SUM(N21:N27)</f>
        <v>0.36472602739726073</v>
      </c>
    </row>
    <row r="32" spans="1:14" x14ac:dyDescent="0.3">
      <c r="G32" t="s">
        <v>197</v>
      </c>
      <c r="H32" t="s">
        <v>198</v>
      </c>
      <c r="I32" t="s">
        <v>199</v>
      </c>
      <c r="J32" t="s">
        <v>223</v>
      </c>
      <c r="K32" t="s">
        <v>222</v>
      </c>
      <c r="L32" t="s">
        <v>224</v>
      </c>
    </row>
    <row r="33" spans="1:12" x14ac:dyDescent="0.3">
      <c r="A33" s="16" t="s">
        <v>147</v>
      </c>
      <c r="B33">
        <v>3.9383561643835822E-2</v>
      </c>
      <c r="G33" t="s">
        <v>205</v>
      </c>
      <c r="H33">
        <v>0.29794520547945236</v>
      </c>
      <c r="I33">
        <f t="shared" ref="I33:I42" si="4">EXP(H33)</f>
        <v>1.3470879728176359</v>
      </c>
      <c r="J33" s="26">
        <f t="shared" ref="J33:J42" si="5">I33/$I$43</f>
        <v>0.10085243813580057</v>
      </c>
      <c r="K33" s="26">
        <v>0.10841991995474319</v>
      </c>
      <c r="L33" s="43">
        <f>(Table2[[#This Row],[AFTER]]-Table2[[#This Row],[BEFORE]])/Table2[[#This Row],[BEFORE]]</f>
        <v>7.5035189617853382E-2</v>
      </c>
    </row>
    <row r="34" spans="1:12" x14ac:dyDescent="0.3">
      <c r="A34" s="18" t="s">
        <v>154</v>
      </c>
      <c r="B34">
        <v>0.10445205479452045</v>
      </c>
      <c r="G34" t="s">
        <v>214</v>
      </c>
      <c r="H34">
        <v>0.25684931506849384</v>
      </c>
      <c r="I34">
        <f t="shared" si="4"/>
        <v>1.2928502990221642</v>
      </c>
      <c r="J34" s="26">
        <f t="shared" si="5"/>
        <v>9.679182609600466E-2</v>
      </c>
      <c r="K34" s="26">
        <v>0.1076798551250938</v>
      </c>
      <c r="L34" s="43">
        <f>(Table2[[#This Row],[AFTER]]-Table2[[#This Row],[BEFORE]])/Table2[[#This Row],[BEFORE]]</f>
        <v>0.11248913744317274</v>
      </c>
    </row>
    <row r="35" spans="1:12" x14ac:dyDescent="0.3">
      <c r="A35" s="18" t="s">
        <v>123</v>
      </c>
      <c r="B35">
        <v>2.9109589041096017E-2</v>
      </c>
      <c r="G35" t="s">
        <v>215</v>
      </c>
      <c r="H35">
        <v>0.29109589041095929</v>
      </c>
      <c r="I35">
        <f t="shared" si="4"/>
        <v>1.3378928688963068</v>
      </c>
      <c r="J35" s="26">
        <f t="shared" si="5"/>
        <v>0.10016402827089885</v>
      </c>
      <c r="K35" s="26">
        <v>0.1062148458360422</v>
      </c>
      <c r="L35" s="43">
        <f>(Table2[[#This Row],[AFTER]]-Table2[[#This Row],[BEFORE]])/Table2[[#This Row],[BEFORE]]</f>
        <v>6.0409087669463499E-2</v>
      </c>
    </row>
    <row r="36" spans="1:12" x14ac:dyDescent="0.3">
      <c r="A36" s="18" t="s">
        <v>126</v>
      </c>
      <c r="B36">
        <v>0</v>
      </c>
      <c r="G36" t="s">
        <v>212</v>
      </c>
      <c r="H36">
        <v>0.37157534246575347</v>
      </c>
      <c r="I36">
        <f t="shared" si="4"/>
        <v>1.4500170898489526</v>
      </c>
      <c r="J36" s="26">
        <f t="shared" si="5"/>
        <v>0.1085584325602484</v>
      </c>
      <c r="K36" s="26">
        <f>VLOOKUP(Table2[[#This Row],[PRODUCT]],'Market Simulation'!G1:J11,4,)</f>
        <v>0.1047697683365952</v>
      </c>
      <c r="L36" s="43">
        <f>(Table2[[#This Row],[AFTER]]-Table2[[#This Row],[BEFORE]])/Table2[[#This Row],[BEFORE]]</f>
        <v>-3.4899769039595789E-2</v>
      </c>
    </row>
    <row r="37" spans="1:12" x14ac:dyDescent="0.3">
      <c r="A37" s="18" t="s">
        <v>148</v>
      </c>
      <c r="B37">
        <v>0.10787671232876685</v>
      </c>
      <c r="G37" t="s">
        <v>213</v>
      </c>
      <c r="H37">
        <v>0.36472602739726073</v>
      </c>
      <c r="I37">
        <f t="shared" si="4"/>
        <v>1.4401194008353868</v>
      </c>
      <c r="J37" s="26">
        <f t="shared" si="5"/>
        <v>0.10781742225574679</v>
      </c>
      <c r="K37" s="26">
        <f>VLOOKUP(Table2[[#This Row],[PRODUCT]],'Market Simulation'!G2:J12,4,)</f>
        <v>0.10405461912057666</v>
      </c>
      <c r="L37" s="43">
        <f>(Table2[[#This Row],[AFTER]]-Table2[[#This Row],[BEFORE]])/Table2[[#This Row],[BEFORE]]</f>
        <v>-3.4899769039595754E-2</v>
      </c>
    </row>
    <row r="38" spans="1:12" x14ac:dyDescent="0.3">
      <c r="A38" s="18" t="s">
        <v>125</v>
      </c>
      <c r="B38">
        <v>2.9109589041096017E-2</v>
      </c>
      <c r="G38" t="s">
        <v>208</v>
      </c>
      <c r="H38">
        <v>0.31678082191780876</v>
      </c>
      <c r="I38">
        <f t="shared" si="4"/>
        <v>1.3727016728313484</v>
      </c>
      <c r="J38" s="26">
        <f t="shared" si="5"/>
        <v>0.10277005906939017</v>
      </c>
      <c r="K38" s="26">
        <f>VLOOKUP(Table2[[#This Row],[PRODUCT]],'Market Simulation'!G3:J13,4,)</f>
        <v>9.9183407743682839E-2</v>
      </c>
      <c r="L38" s="43">
        <f>(Table2[[#This Row],[AFTER]]-Table2[[#This Row],[BEFORE]])/Table2[[#This Row],[BEFORE]]</f>
        <v>-3.4899769039595775E-2</v>
      </c>
    </row>
    <row r="39" spans="1:12" x14ac:dyDescent="0.3">
      <c r="A39" s="16" t="s">
        <v>93</v>
      </c>
      <c r="B39">
        <v>4.2808219178082328E-2</v>
      </c>
      <c r="G39" t="s">
        <v>207</v>
      </c>
      <c r="H39">
        <v>0.29965753424657604</v>
      </c>
      <c r="I39">
        <f t="shared" si="4"/>
        <v>1.3493966063110201</v>
      </c>
      <c r="J39" s="26">
        <f t="shared" si="5"/>
        <v>0.10102527860447669</v>
      </c>
      <c r="K39" s="26">
        <f>VLOOKUP(Table2[[#This Row],[PRODUCT]],'Market Simulation'!G4:J14,4,)</f>
        <v>9.7499519714019628E-2</v>
      </c>
      <c r="L39" s="43">
        <f>(Table2[[#This Row],[AFTER]]-Table2[[#This Row],[BEFORE]])/Table2[[#This Row],[BEFORE]]</f>
        <v>-3.4899769039595838E-2</v>
      </c>
    </row>
    <row r="40" spans="1:12" x14ac:dyDescent="0.3">
      <c r="A40" s="16" t="s">
        <v>94</v>
      </c>
      <c r="B40">
        <v>8.5616438356165368E-3</v>
      </c>
      <c r="G40" t="s">
        <v>206</v>
      </c>
      <c r="H40">
        <v>0.28938356164383644</v>
      </c>
      <c r="I40">
        <f t="shared" si="4"/>
        <v>1.3356039167281697</v>
      </c>
      <c r="J40" s="26">
        <f t="shared" si="5"/>
        <v>9.9992661284042009E-2</v>
      </c>
      <c r="K40" s="26">
        <f>VLOOKUP(Table2[[#This Row],[PRODUCT]],'Market Simulation'!G7:J17,4,)</f>
        <v>9.6502940499574419E-2</v>
      </c>
      <c r="L40" s="43">
        <f>(Table2[[#This Row],[AFTER]]-Table2[[#This Row],[BEFORE]])/Table2[[#This Row],[BEFORE]]</f>
        <v>-3.4899769039595706E-2</v>
      </c>
    </row>
    <row r="41" spans="1:12" x14ac:dyDescent="0.3">
      <c r="A41" s="16" t="s">
        <v>96</v>
      </c>
      <c r="B41">
        <v>2.9109589041096017E-2</v>
      </c>
      <c r="G41" t="s">
        <v>209</v>
      </c>
      <c r="H41">
        <v>0.20890410958904207</v>
      </c>
      <c r="I41">
        <f t="shared" si="4"/>
        <v>1.2323268245388297</v>
      </c>
      <c r="J41" s="26">
        <f t="shared" si="5"/>
        <v>9.226061500269582E-2</v>
      </c>
      <c r="K41" s="26">
        <f>VLOOKUP(Table2[[#This Row],[PRODUCT]],'Market Simulation'!G9:J19,4,)</f>
        <v>8.9040740847650665E-2</v>
      </c>
      <c r="L41" s="43">
        <f>(Table2[[#This Row],[AFTER]]-Table2[[#This Row],[BEFORE]])/Table2[[#This Row],[BEFORE]]</f>
        <v>-3.4899769039595838E-2</v>
      </c>
    </row>
    <row r="42" spans="1:12" x14ac:dyDescent="0.3">
      <c r="A42" s="18" t="s">
        <v>132</v>
      </c>
      <c r="B42">
        <v>3.4246575342466085E-2</v>
      </c>
      <c r="G42" t="s">
        <v>211</v>
      </c>
      <c r="H42">
        <v>0.18150684931506939</v>
      </c>
      <c r="I42">
        <f t="shared" si="4"/>
        <v>1.1990227491661734</v>
      </c>
      <c r="J42" s="26">
        <f t="shared" si="5"/>
        <v>8.9767238720695891E-2</v>
      </c>
      <c r="K42" s="26">
        <f>VLOOKUP(Table2[[#This Row],[PRODUCT]],'Market Simulation'!G10:J20,4,)</f>
        <v>8.6634382822021336E-2</v>
      </c>
      <c r="L42" s="43">
        <f>(Table2[[#This Row],[AFTER]]-Table2[[#This Row],[BEFORE]])/Table2[[#This Row],[BEFORE]]</f>
        <v>-3.4899769039595886E-2</v>
      </c>
    </row>
    <row r="43" spans="1:12" x14ac:dyDescent="0.3">
      <c r="A43" s="18" t="s">
        <v>131</v>
      </c>
      <c r="B43">
        <v>1.7123287671233188E-2</v>
      </c>
      <c r="I43">
        <f>SUM(I33:I42)</f>
        <v>13.357019400995989</v>
      </c>
    </row>
    <row r="44" spans="1:12" x14ac:dyDescent="0.3">
      <c r="A44" s="16" t="s">
        <v>100</v>
      </c>
      <c r="B44">
        <v>2.9109589041096017E-2</v>
      </c>
    </row>
    <row r="45" spans="1:12" x14ac:dyDescent="0.3">
      <c r="A45" s="16" t="s">
        <v>150</v>
      </c>
      <c r="B45">
        <v>7.5342465753424653E-2</v>
      </c>
    </row>
    <row r="46" spans="1:12" x14ac:dyDescent="0.3">
      <c r="A46" s="16" t="s">
        <v>102</v>
      </c>
      <c r="B46">
        <v>1.7123287671233143E-2</v>
      </c>
    </row>
    <row r="47" spans="1:12" x14ac:dyDescent="0.3">
      <c r="A47" s="16" t="s">
        <v>134</v>
      </c>
      <c r="B47">
        <v>2.9109589041096017E-2</v>
      </c>
    </row>
    <row r="48" spans="1:12" x14ac:dyDescent="0.3">
      <c r="A48" s="16" t="s">
        <v>137</v>
      </c>
      <c r="B48">
        <v>5.4794520547945168E-2</v>
      </c>
    </row>
    <row r="49" spans="1:2" x14ac:dyDescent="0.3">
      <c r="A49" s="18" t="s">
        <v>138</v>
      </c>
      <c r="B49">
        <v>6.3356164383561606E-2</v>
      </c>
    </row>
    <row r="50" spans="1:2" x14ac:dyDescent="0.3">
      <c r="A50" s="18" t="s">
        <v>136</v>
      </c>
      <c r="B50">
        <v>2.9109589041096017E-2</v>
      </c>
    </row>
    <row r="51" spans="1:2" x14ac:dyDescent="0.3">
      <c r="A51" s="18" t="s">
        <v>141</v>
      </c>
      <c r="B51">
        <v>3.4246575342465752E-2</v>
      </c>
    </row>
    <row r="52" spans="1:2" x14ac:dyDescent="0.3">
      <c r="A52" s="18" t="s">
        <v>142</v>
      </c>
      <c r="B52">
        <v>6.335616438356162E-2</v>
      </c>
    </row>
    <row r="53" spans="1:2" x14ac:dyDescent="0.3">
      <c r="A53" s="18" t="s">
        <v>140</v>
      </c>
      <c r="B53">
        <v>2.9109589041096017E-2</v>
      </c>
    </row>
  </sheetData>
  <mergeCells count="10">
    <mergeCell ref="L2:M2"/>
    <mergeCell ref="L11:M11"/>
    <mergeCell ref="L20:M20"/>
    <mergeCell ref="Q2:R2"/>
    <mergeCell ref="A2:B2"/>
    <mergeCell ref="A11:B11"/>
    <mergeCell ref="A20:B20"/>
    <mergeCell ref="G2:H2"/>
    <mergeCell ref="G11:H11"/>
    <mergeCell ref="G20:H20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3517-39ED-4796-8405-4036C79BFFE5}">
  <dimension ref="A1:S55"/>
  <sheetViews>
    <sheetView topLeftCell="A40" zoomScale="66" workbookViewId="0">
      <selection activeCell="I53" sqref="I53"/>
    </sheetView>
  </sheetViews>
  <sheetFormatPr defaultRowHeight="14.4" x14ac:dyDescent="0.3"/>
  <cols>
    <col min="1" max="1" width="22.44140625" bestFit="1" customWidth="1"/>
    <col min="2" max="2" width="21.109375" bestFit="1" customWidth="1"/>
    <col min="3" max="3" width="12" bestFit="1" customWidth="1"/>
    <col min="7" max="7" width="22.44140625" bestFit="1" customWidth="1"/>
    <col min="8" max="8" width="21.109375" bestFit="1" customWidth="1"/>
    <col min="9" max="9" width="12" bestFit="1" customWidth="1"/>
    <col min="12" max="12" width="22.44140625" bestFit="1" customWidth="1"/>
    <col min="13" max="13" width="21.109375" bestFit="1" customWidth="1"/>
    <col min="14" max="14" width="12" bestFit="1" customWidth="1"/>
    <col min="17" max="17" width="22.44140625" bestFit="1" customWidth="1"/>
    <col min="18" max="18" width="21.109375" bestFit="1" customWidth="1"/>
    <col min="19" max="19" width="12" bestFit="1" customWidth="1"/>
  </cols>
  <sheetData>
    <row r="1" spans="1:19" x14ac:dyDescent="0.3">
      <c r="A1" s="45" t="s">
        <v>205</v>
      </c>
      <c r="B1" s="46"/>
      <c r="G1" s="47" t="s">
        <v>208</v>
      </c>
      <c r="H1" s="48"/>
      <c r="L1" s="45" t="s">
        <v>211</v>
      </c>
      <c r="M1" s="46"/>
      <c r="Q1" s="45" t="s">
        <v>214</v>
      </c>
      <c r="R1" s="46"/>
    </row>
    <row r="2" spans="1:19" x14ac:dyDescent="0.3">
      <c r="A2" s="17" t="s">
        <v>122</v>
      </c>
      <c r="B2" s="18" t="s">
        <v>154</v>
      </c>
      <c r="C2">
        <f>VLOOKUP(B2,$A$33:$B$53,2,)</f>
        <v>0.10445205479452045</v>
      </c>
      <c r="G2" s="17" t="s">
        <v>122</v>
      </c>
      <c r="H2" s="16" t="s">
        <v>147</v>
      </c>
      <c r="I2">
        <f>VLOOKUP(H2,$A$33:$B$53,2,)</f>
        <v>3.9383561643835822E-2</v>
      </c>
      <c r="L2" s="17" t="s">
        <v>122</v>
      </c>
      <c r="M2" s="18" t="s">
        <v>123</v>
      </c>
      <c r="N2">
        <f>VLOOKUP(M2,$A$33:$B$53,2,)</f>
        <v>2.9109589041096017E-2</v>
      </c>
      <c r="Q2" s="17" t="s">
        <v>122</v>
      </c>
      <c r="R2" s="18" t="s">
        <v>154</v>
      </c>
      <c r="S2">
        <f>VLOOKUP(R2,$A$33:$B$53,2,)</f>
        <v>0.10445205479452045</v>
      </c>
    </row>
    <row r="3" spans="1:19" x14ac:dyDescent="0.3">
      <c r="A3" s="17" t="s">
        <v>124</v>
      </c>
      <c r="B3" s="18" t="s">
        <v>148</v>
      </c>
      <c r="C3">
        <f t="shared" ref="C3:C26" si="0">VLOOKUP(B3,$A$33:$B$53,2,)</f>
        <v>0.10787671232876685</v>
      </c>
      <c r="G3" s="17" t="s">
        <v>124</v>
      </c>
      <c r="H3" s="18" t="s">
        <v>148</v>
      </c>
      <c r="I3">
        <f t="shared" ref="I3:I26" si="1">VLOOKUP(H3,$A$33:$B$53,2,)</f>
        <v>0.10787671232876685</v>
      </c>
      <c r="L3" s="17" t="s">
        <v>124</v>
      </c>
      <c r="M3" s="18" t="s">
        <v>126</v>
      </c>
      <c r="N3">
        <f t="shared" ref="N3:N26" si="2">VLOOKUP(M3,$A$33:$B$53,2,)</f>
        <v>0</v>
      </c>
      <c r="Q3" s="17" t="s">
        <v>124</v>
      </c>
      <c r="R3" s="18" t="s">
        <v>148</v>
      </c>
      <c r="S3">
        <f t="shared" ref="S3:S8" si="3">VLOOKUP(R3,$A$33:$B$53,2,)</f>
        <v>0.10787671232876685</v>
      </c>
    </row>
    <row r="4" spans="1:19" x14ac:dyDescent="0.3">
      <c r="A4" s="17" t="s">
        <v>127</v>
      </c>
      <c r="B4" s="16" t="s">
        <v>93</v>
      </c>
      <c r="C4">
        <f t="shared" si="0"/>
        <v>4.2808219178082328E-2</v>
      </c>
      <c r="G4" s="17" t="s">
        <v>127</v>
      </c>
      <c r="H4" s="39" t="s">
        <v>93</v>
      </c>
      <c r="I4">
        <f t="shared" si="1"/>
        <v>4.2808219178082328E-2</v>
      </c>
      <c r="L4" s="17" t="s">
        <v>127</v>
      </c>
      <c r="M4" s="18" t="s">
        <v>129</v>
      </c>
      <c r="N4">
        <f t="shared" si="2"/>
        <v>8.5616438356165368E-3</v>
      </c>
      <c r="Q4" s="17" t="s">
        <v>127</v>
      </c>
      <c r="R4" s="16" t="s">
        <v>93</v>
      </c>
      <c r="S4">
        <f t="shared" si="3"/>
        <v>4.2808219178082328E-2</v>
      </c>
    </row>
    <row r="5" spans="1:19" x14ac:dyDescent="0.3">
      <c r="A5" s="17" t="s">
        <v>130</v>
      </c>
      <c r="B5" s="16" t="s">
        <v>100</v>
      </c>
      <c r="C5">
        <f t="shared" si="0"/>
        <v>2.9109589041096017E-2</v>
      </c>
      <c r="G5" s="17" t="s">
        <v>130</v>
      </c>
      <c r="H5" s="31" t="s">
        <v>132</v>
      </c>
      <c r="I5">
        <f t="shared" si="1"/>
        <v>3.4246575342466085E-2</v>
      </c>
      <c r="L5" s="17" t="s">
        <v>130</v>
      </c>
      <c r="M5" s="18" t="s">
        <v>132</v>
      </c>
      <c r="N5">
        <f t="shared" si="2"/>
        <v>3.4246575342466085E-2</v>
      </c>
      <c r="Q5" s="17" t="s">
        <v>130</v>
      </c>
      <c r="R5" s="18" t="s">
        <v>132</v>
      </c>
      <c r="S5">
        <f t="shared" si="3"/>
        <v>3.4246575342466085E-2</v>
      </c>
    </row>
    <row r="6" spans="1:19" x14ac:dyDescent="0.3">
      <c r="A6" s="17" t="s">
        <v>133</v>
      </c>
      <c r="B6" s="16" t="s">
        <v>134</v>
      </c>
      <c r="C6">
        <f t="shared" si="0"/>
        <v>2.9109589041096017E-2</v>
      </c>
      <c r="G6" s="17" t="s">
        <v>133</v>
      </c>
      <c r="H6" s="39" t="s">
        <v>134</v>
      </c>
      <c r="I6">
        <f t="shared" si="1"/>
        <v>2.9109589041096017E-2</v>
      </c>
      <c r="L6" s="17" t="s">
        <v>133</v>
      </c>
      <c r="M6" s="18" t="s">
        <v>102</v>
      </c>
      <c r="N6">
        <f t="shared" si="2"/>
        <v>1.7123287671233143E-2</v>
      </c>
      <c r="Q6" s="17" t="s">
        <v>133</v>
      </c>
      <c r="R6" s="18" t="s">
        <v>102</v>
      </c>
      <c r="S6">
        <f t="shared" si="3"/>
        <v>1.7123287671233143E-2</v>
      </c>
    </row>
    <row r="7" spans="1:19" x14ac:dyDescent="0.3">
      <c r="A7" s="17" t="s">
        <v>135</v>
      </c>
      <c r="B7" s="18" t="s">
        <v>138</v>
      </c>
      <c r="C7">
        <f t="shared" si="0"/>
        <v>6.3356164383561606E-2</v>
      </c>
      <c r="G7" s="17" t="s">
        <v>135</v>
      </c>
      <c r="H7" s="18" t="s">
        <v>138</v>
      </c>
      <c r="I7">
        <f t="shared" si="1"/>
        <v>6.3356164383561606E-2</v>
      </c>
      <c r="L7" s="17" t="s">
        <v>135</v>
      </c>
      <c r="M7" s="18" t="s">
        <v>138</v>
      </c>
      <c r="N7">
        <f t="shared" si="2"/>
        <v>6.3356164383561606E-2</v>
      </c>
      <c r="Q7" s="17" t="s">
        <v>135</v>
      </c>
      <c r="R7" s="18" t="s">
        <v>138</v>
      </c>
      <c r="S7">
        <f t="shared" si="3"/>
        <v>6.3356164383561606E-2</v>
      </c>
    </row>
    <row r="8" spans="1:19" x14ac:dyDescent="0.3">
      <c r="A8" s="17" t="s">
        <v>139</v>
      </c>
      <c r="B8" s="18" t="s">
        <v>140</v>
      </c>
      <c r="C8">
        <f t="shared" si="0"/>
        <v>2.9109589041096017E-2</v>
      </c>
      <c r="G8" s="17" t="s">
        <v>139</v>
      </c>
      <c r="H8" s="31" t="s">
        <v>140</v>
      </c>
      <c r="I8">
        <f t="shared" si="1"/>
        <v>2.9109589041096017E-2</v>
      </c>
      <c r="L8" s="17" t="s">
        <v>139</v>
      </c>
      <c r="M8" s="18" t="s">
        <v>140</v>
      </c>
      <c r="N8">
        <f t="shared" si="2"/>
        <v>2.9109589041096017E-2</v>
      </c>
      <c r="Q8" s="17" t="s">
        <v>139</v>
      </c>
      <c r="R8" s="18" t="s">
        <v>140</v>
      </c>
      <c r="S8">
        <f t="shared" si="3"/>
        <v>2.9109589041096017E-2</v>
      </c>
    </row>
    <row r="9" spans="1:19" ht="15" thickBot="1" x14ac:dyDescent="0.35">
      <c r="C9">
        <f>SUM(C2:C8)</f>
        <v>0.40582191780821925</v>
      </c>
      <c r="I9">
        <f>SUM(I2:I8)</f>
        <v>0.34589041095890471</v>
      </c>
      <c r="N9">
        <f>SUM(N2:N8)</f>
        <v>0.18150684931506939</v>
      </c>
      <c r="S9">
        <f>SUM(S2:S8)</f>
        <v>0.39897260273972651</v>
      </c>
    </row>
    <row r="10" spans="1:19" x14ac:dyDescent="0.3">
      <c r="A10" s="47" t="s">
        <v>206</v>
      </c>
      <c r="B10" s="48"/>
      <c r="G10" s="45" t="s">
        <v>209</v>
      </c>
      <c r="H10" s="46"/>
      <c r="L10" s="45" t="s">
        <v>212</v>
      </c>
      <c r="M10" s="46"/>
    </row>
    <row r="11" spans="1:19" x14ac:dyDescent="0.3">
      <c r="A11" s="17" t="s">
        <v>122</v>
      </c>
      <c r="B11" s="18" t="s">
        <v>154</v>
      </c>
      <c r="C11">
        <f t="shared" si="0"/>
        <v>0.10445205479452045</v>
      </c>
      <c r="G11" s="17" t="s">
        <v>122</v>
      </c>
      <c r="H11" s="16" t="s">
        <v>147</v>
      </c>
      <c r="I11">
        <f t="shared" si="1"/>
        <v>3.9383561643835822E-2</v>
      </c>
      <c r="L11" s="17" t="s">
        <v>122</v>
      </c>
      <c r="M11" s="18" t="s">
        <v>154</v>
      </c>
      <c r="N11">
        <f t="shared" si="2"/>
        <v>0.10445205479452045</v>
      </c>
    </row>
    <row r="12" spans="1:19" x14ac:dyDescent="0.3">
      <c r="A12" s="17" t="s">
        <v>124</v>
      </c>
      <c r="B12" s="31" t="s">
        <v>148</v>
      </c>
      <c r="C12">
        <f t="shared" si="0"/>
        <v>0.10787671232876685</v>
      </c>
      <c r="G12" s="17" t="s">
        <v>124</v>
      </c>
      <c r="H12" s="18" t="s">
        <v>125</v>
      </c>
      <c r="I12">
        <f t="shared" si="1"/>
        <v>2.9109589041096017E-2</v>
      </c>
      <c r="L12" s="17" t="s">
        <v>124</v>
      </c>
      <c r="M12" s="18" t="s">
        <v>148</v>
      </c>
      <c r="N12">
        <f t="shared" si="2"/>
        <v>0.10787671232876685</v>
      </c>
    </row>
    <row r="13" spans="1:19" x14ac:dyDescent="0.3">
      <c r="A13" s="17" t="s">
        <v>127</v>
      </c>
      <c r="B13" s="39" t="s">
        <v>93</v>
      </c>
      <c r="C13">
        <f t="shared" si="0"/>
        <v>4.2808219178082328E-2</v>
      </c>
      <c r="G13" s="17" t="s">
        <v>127</v>
      </c>
      <c r="H13" s="18" t="s">
        <v>129</v>
      </c>
      <c r="I13">
        <f>VLOOKUP(H13,$A$33:$B$53,2,)</f>
        <v>8.5616438356165368E-3</v>
      </c>
      <c r="L13" s="17" t="s">
        <v>127</v>
      </c>
      <c r="M13" s="18" t="s">
        <v>129</v>
      </c>
      <c r="N13">
        <f t="shared" si="2"/>
        <v>8.5616438356165368E-3</v>
      </c>
    </row>
    <row r="14" spans="1:19" x14ac:dyDescent="0.3">
      <c r="A14" s="17" t="s">
        <v>130</v>
      </c>
      <c r="B14" s="31" t="s">
        <v>132</v>
      </c>
      <c r="C14">
        <f t="shared" si="0"/>
        <v>3.4246575342466085E-2</v>
      </c>
      <c r="G14" s="17" t="s">
        <v>130</v>
      </c>
      <c r="H14" s="18" t="s">
        <v>131</v>
      </c>
      <c r="I14">
        <f t="shared" si="1"/>
        <v>1.7123287671233188E-2</v>
      </c>
      <c r="L14" s="17" t="s">
        <v>130</v>
      </c>
      <c r="M14" s="16" t="s">
        <v>100</v>
      </c>
      <c r="N14">
        <f t="shared" si="2"/>
        <v>2.9109589041096017E-2</v>
      </c>
    </row>
    <row r="15" spans="1:19" x14ac:dyDescent="0.3">
      <c r="A15" s="17" t="s">
        <v>133</v>
      </c>
      <c r="B15" s="39" t="s">
        <v>134</v>
      </c>
      <c r="C15">
        <f t="shared" si="0"/>
        <v>2.9109589041096017E-2</v>
      </c>
      <c r="G15" s="17" t="s">
        <v>133</v>
      </c>
      <c r="H15" s="18" t="s">
        <v>102</v>
      </c>
      <c r="I15">
        <f t="shared" si="1"/>
        <v>1.7123287671233143E-2</v>
      </c>
      <c r="L15" s="17" t="s">
        <v>133</v>
      </c>
      <c r="M15" s="16" t="s">
        <v>134</v>
      </c>
      <c r="N15">
        <f t="shared" si="2"/>
        <v>2.9109589041096017E-2</v>
      </c>
    </row>
    <row r="16" spans="1:19" x14ac:dyDescent="0.3">
      <c r="A16" s="17" t="s">
        <v>135</v>
      </c>
      <c r="B16" s="18" t="s">
        <v>138</v>
      </c>
      <c r="C16">
        <f t="shared" si="0"/>
        <v>6.3356164383561606E-2</v>
      </c>
      <c r="G16" s="17" t="s">
        <v>135</v>
      </c>
      <c r="H16" s="18" t="s">
        <v>138</v>
      </c>
      <c r="I16">
        <f t="shared" si="1"/>
        <v>6.3356164383561606E-2</v>
      </c>
      <c r="L16" s="17" t="s">
        <v>135</v>
      </c>
      <c r="M16" s="18" t="s">
        <v>138</v>
      </c>
      <c r="N16">
        <f t="shared" si="2"/>
        <v>6.3356164383561606E-2</v>
      </c>
    </row>
    <row r="17" spans="1:14" x14ac:dyDescent="0.3">
      <c r="A17" s="17" t="s">
        <v>139</v>
      </c>
      <c r="B17" s="18" t="s">
        <v>140</v>
      </c>
      <c r="C17">
        <f t="shared" si="0"/>
        <v>2.9109589041096017E-2</v>
      </c>
      <c r="G17" s="17" t="s">
        <v>139</v>
      </c>
      <c r="H17" s="18" t="s">
        <v>141</v>
      </c>
      <c r="I17">
        <f t="shared" si="1"/>
        <v>3.4246575342465752E-2</v>
      </c>
      <c r="L17" s="17" t="s">
        <v>139</v>
      </c>
      <c r="M17" s="18" t="s">
        <v>140</v>
      </c>
      <c r="N17">
        <f t="shared" si="2"/>
        <v>2.9109589041096017E-2</v>
      </c>
    </row>
    <row r="18" spans="1:14" ht="15" thickBot="1" x14ac:dyDescent="0.35">
      <c r="C18">
        <f>SUM(C11:C17)</f>
        <v>0.41095890410958935</v>
      </c>
      <c r="I18">
        <f>SUM(I11:I17)</f>
        <v>0.20890410958904207</v>
      </c>
      <c r="N18">
        <f>SUM(N11:N17)</f>
        <v>0.37157534246575347</v>
      </c>
    </row>
    <row r="19" spans="1:14" x14ac:dyDescent="0.3">
      <c r="A19" s="45" t="s">
        <v>207</v>
      </c>
      <c r="B19" s="46"/>
      <c r="G19" s="45" t="s">
        <v>210</v>
      </c>
      <c r="H19" s="46"/>
      <c r="L19" s="47" t="s">
        <v>213</v>
      </c>
      <c r="M19" s="48"/>
    </row>
    <row r="20" spans="1:14" x14ac:dyDescent="0.3">
      <c r="A20" s="17" t="s">
        <v>122</v>
      </c>
      <c r="B20" s="16" t="s">
        <v>147</v>
      </c>
      <c r="C20">
        <f t="shared" si="0"/>
        <v>3.9383561643835822E-2</v>
      </c>
      <c r="G20" s="17" t="s">
        <v>122</v>
      </c>
      <c r="H20" s="18" t="s">
        <v>154</v>
      </c>
      <c r="I20">
        <f t="shared" si="1"/>
        <v>0.10445205479452045</v>
      </c>
      <c r="L20" s="17" t="s">
        <v>122</v>
      </c>
      <c r="M20" s="18" t="s">
        <v>154</v>
      </c>
      <c r="N20">
        <f t="shared" si="2"/>
        <v>0.10445205479452045</v>
      </c>
    </row>
    <row r="21" spans="1:14" x14ac:dyDescent="0.3">
      <c r="A21" s="17" t="s">
        <v>124</v>
      </c>
      <c r="B21" s="18" t="s">
        <v>148</v>
      </c>
      <c r="C21">
        <f t="shared" si="0"/>
        <v>0.10787671232876685</v>
      </c>
      <c r="G21" s="17" t="s">
        <v>124</v>
      </c>
      <c r="H21" s="18" t="s">
        <v>148</v>
      </c>
      <c r="I21">
        <f t="shared" si="1"/>
        <v>0.10787671232876685</v>
      </c>
      <c r="L21" s="17" t="s">
        <v>124</v>
      </c>
      <c r="M21" s="18" t="s">
        <v>148</v>
      </c>
      <c r="N21">
        <f t="shared" si="2"/>
        <v>0.10787671232876685</v>
      </c>
    </row>
    <row r="22" spans="1:14" x14ac:dyDescent="0.3">
      <c r="A22" s="17" t="s">
        <v>127</v>
      </c>
      <c r="B22" s="18" t="s">
        <v>129</v>
      </c>
      <c r="C22">
        <f t="shared" si="0"/>
        <v>8.5616438356165368E-3</v>
      </c>
      <c r="G22" s="17" t="s">
        <v>127</v>
      </c>
      <c r="H22" s="16" t="s">
        <v>93</v>
      </c>
      <c r="I22">
        <f t="shared" si="1"/>
        <v>4.2808219178082328E-2</v>
      </c>
      <c r="L22" s="17" t="s">
        <v>127</v>
      </c>
      <c r="M22" s="39" t="s">
        <v>93</v>
      </c>
      <c r="N22">
        <f t="shared" si="2"/>
        <v>4.2808219178082328E-2</v>
      </c>
    </row>
    <row r="23" spans="1:14" x14ac:dyDescent="0.3">
      <c r="A23" s="17" t="s">
        <v>130</v>
      </c>
      <c r="B23" s="18" t="s">
        <v>132</v>
      </c>
      <c r="C23">
        <f t="shared" si="0"/>
        <v>3.4246575342466085E-2</v>
      </c>
      <c r="G23" s="17" t="s">
        <v>130</v>
      </c>
      <c r="H23" s="18" t="s">
        <v>131</v>
      </c>
      <c r="I23">
        <f t="shared" si="1"/>
        <v>1.7123287671233188E-2</v>
      </c>
      <c r="L23" s="17" t="s">
        <v>130</v>
      </c>
      <c r="M23" s="18" t="s">
        <v>132</v>
      </c>
      <c r="N23">
        <f t="shared" si="2"/>
        <v>3.4246575342466085E-2</v>
      </c>
    </row>
    <row r="24" spans="1:14" x14ac:dyDescent="0.3">
      <c r="A24" s="17" t="s">
        <v>133</v>
      </c>
      <c r="B24" s="18" t="s">
        <v>102</v>
      </c>
      <c r="C24">
        <f t="shared" si="0"/>
        <v>1.7123287671233143E-2</v>
      </c>
      <c r="G24" s="17" t="s">
        <v>133</v>
      </c>
      <c r="H24" s="16" t="s">
        <v>134</v>
      </c>
      <c r="I24">
        <f t="shared" si="1"/>
        <v>2.9109589041096017E-2</v>
      </c>
      <c r="L24" s="17" t="s">
        <v>133</v>
      </c>
      <c r="M24" s="39" t="s">
        <v>134</v>
      </c>
      <c r="N24">
        <f t="shared" si="2"/>
        <v>2.9109589041096017E-2</v>
      </c>
    </row>
    <row r="25" spans="1:14" x14ac:dyDescent="0.3">
      <c r="A25" s="17" t="s">
        <v>135</v>
      </c>
      <c r="B25" s="18" t="s">
        <v>138</v>
      </c>
      <c r="C25">
        <f t="shared" si="0"/>
        <v>6.3356164383561606E-2</v>
      </c>
      <c r="G25" s="17" t="s">
        <v>135</v>
      </c>
      <c r="H25" s="16" t="s">
        <v>137</v>
      </c>
      <c r="I25">
        <f t="shared" si="1"/>
        <v>5.4794520547945168E-2</v>
      </c>
      <c r="L25" s="17" t="s">
        <v>135</v>
      </c>
      <c r="M25" s="18" t="s">
        <v>138</v>
      </c>
      <c r="N25">
        <f t="shared" si="2"/>
        <v>6.3356164383561606E-2</v>
      </c>
    </row>
    <row r="26" spans="1:14" x14ac:dyDescent="0.3">
      <c r="A26" s="17" t="s">
        <v>139</v>
      </c>
      <c r="B26" s="18" t="s">
        <v>140</v>
      </c>
      <c r="C26">
        <f t="shared" si="0"/>
        <v>2.9109589041096017E-2</v>
      </c>
      <c r="G26" s="17" t="s">
        <v>139</v>
      </c>
      <c r="H26" s="18" t="s">
        <v>140</v>
      </c>
      <c r="I26">
        <f t="shared" si="1"/>
        <v>2.9109589041096017E-2</v>
      </c>
      <c r="L26" s="17" t="s">
        <v>139</v>
      </c>
      <c r="M26" s="18" t="s">
        <v>140</v>
      </c>
      <c r="N26">
        <f t="shared" si="2"/>
        <v>2.9109589041096017E-2</v>
      </c>
    </row>
    <row r="27" spans="1:14" x14ac:dyDescent="0.3">
      <c r="C27">
        <f>SUM(C20:C26)</f>
        <v>0.29965753424657604</v>
      </c>
      <c r="I27">
        <f>SUM(I20:I26)</f>
        <v>0.38527397260273993</v>
      </c>
      <c r="N27">
        <f>SUM(N20:N26)</f>
        <v>0.41095890410958935</v>
      </c>
    </row>
    <row r="32" spans="1:14" x14ac:dyDescent="0.3">
      <c r="G32" s="40" t="s">
        <v>197</v>
      </c>
      <c r="H32" s="27" t="s">
        <v>198</v>
      </c>
      <c r="I32" s="27" t="s">
        <v>199</v>
      </c>
      <c r="J32" s="27" t="s">
        <v>223</v>
      </c>
      <c r="K32" s="41" t="s">
        <v>222</v>
      </c>
      <c r="L32" s="42" t="s">
        <v>224</v>
      </c>
    </row>
    <row r="33" spans="1:12" x14ac:dyDescent="0.3">
      <c r="A33" s="16" t="s">
        <v>147</v>
      </c>
      <c r="B33">
        <v>3.9383561643835822E-2</v>
      </c>
      <c r="G33" s="36" t="s">
        <v>212</v>
      </c>
      <c r="H33">
        <v>0.37157534246575347</v>
      </c>
      <c r="I33">
        <f>EXP(H33)</f>
        <v>1.4500170898489526</v>
      </c>
      <c r="J33" s="26">
        <v>0.1047697683365952</v>
      </c>
      <c r="K33" s="26">
        <f>I33/$I$43</f>
        <v>0.10268237218096586</v>
      </c>
      <c r="L33" s="44">
        <f>(K33-J33)/J33</f>
        <v>-1.9923649624986564E-2</v>
      </c>
    </row>
    <row r="34" spans="1:12" x14ac:dyDescent="0.3">
      <c r="A34" s="18" t="s">
        <v>154</v>
      </c>
      <c r="B34">
        <v>0.10445205479452045</v>
      </c>
      <c r="G34" s="37" t="s">
        <v>213</v>
      </c>
      <c r="H34">
        <v>0.41095890410958935</v>
      </c>
      <c r="I34">
        <f t="shared" ref="I34:I42" si="4">EXP(H34)</f>
        <v>1.5082633718581684</v>
      </c>
      <c r="J34" s="26">
        <v>0.10405461912057666</v>
      </c>
      <c r="K34" s="26">
        <f t="shared" ref="K34:K42" si="5">I34/$I$43</f>
        <v>0.10680705902038153</v>
      </c>
      <c r="L34" s="44">
        <f t="shared" ref="L34:L42" si="6">(K34-J34)/J34</f>
        <v>2.6451876169143303E-2</v>
      </c>
    </row>
    <row r="35" spans="1:12" x14ac:dyDescent="0.3">
      <c r="A35" s="18" t="s">
        <v>123</v>
      </c>
      <c r="B35">
        <v>2.9109589041096017E-2</v>
      </c>
      <c r="G35" s="36" t="s">
        <v>208</v>
      </c>
      <c r="H35">
        <v>0.34589041095890471</v>
      </c>
      <c r="I35">
        <f t="shared" si="4"/>
        <v>1.4132477308673297</v>
      </c>
      <c r="J35" s="26">
        <v>9.9183407743682839E-2</v>
      </c>
      <c r="K35" s="26">
        <f t="shared" si="5"/>
        <v>0.10007856493604583</v>
      </c>
      <c r="L35" s="44">
        <f t="shared" si="6"/>
        <v>9.0252715925664313E-3</v>
      </c>
    </row>
    <row r="36" spans="1:12" x14ac:dyDescent="0.3">
      <c r="A36" s="18" t="s">
        <v>126</v>
      </c>
      <c r="B36">
        <v>0</v>
      </c>
      <c r="G36" s="37" t="s">
        <v>207</v>
      </c>
      <c r="H36">
        <v>0.29965753424657604</v>
      </c>
      <c r="I36">
        <f t="shared" si="4"/>
        <v>1.3493966063110201</v>
      </c>
      <c r="J36" s="26">
        <v>9.7499519714019628E-2</v>
      </c>
      <c r="K36" s="26">
        <f t="shared" si="5"/>
        <v>9.5556973444633028E-2</v>
      </c>
      <c r="L36" s="44">
        <f t="shared" si="6"/>
        <v>-1.9923649624986588E-2</v>
      </c>
    </row>
    <row r="37" spans="1:12" x14ac:dyDescent="0.3">
      <c r="A37" s="18" t="s">
        <v>148</v>
      </c>
      <c r="B37">
        <v>0.10787671232876685</v>
      </c>
      <c r="G37" s="36" t="s">
        <v>205</v>
      </c>
      <c r="H37">
        <v>0.40582191780821925</v>
      </c>
      <c r="I37">
        <f t="shared" si="4"/>
        <v>1.5005353100463115</v>
      </c>
      <c r="J37" s="26">
        <v>0.10841991995474319</v>
      </c>
      <c r="K37" s="26">
        <f t="shared" si="5"/>
        <v>0.10625979945719578</v>
      </c>
      <c r="L37" s="44">
        <f t="shared" si="6"/>
        <v>-1.9923649624986703E-2</v>
      </c>
    </row>
    <row r="38" spans="1:12" x14ac:dyDescent="0.3">
      <c r="A38" s="18" t="s">
        <v>125</v>
      </c>
      <c r="B38">
        <v>2.9109589041096017E-2</v>
      </c>
      <c r="G38" s="37" t="s">
        <v>215</v>
      </c>
      <c r="H38">
        <v>0.38527397260273993</v>
      </c>
      <c r="I38">
        <f t="shared" si="4"/>
        <v>1.4700170106622015</v>
      </c>
      <c r="J38" s="26">
        <v>0.1062148458360422</v>
      </c>
      <c r="K38" s="26">
        <f t="shared" si="5"/>
        <v>0.10409865846263291</v>
      </c>
      <c r="L38" s="44">
        <f t="shared" si="6"/>
        <v>-1.9923649624986689E-2</v>
      </c>
    </row>
    <row r="39" spans="1:12" x14ac:dyDescent="0.3">
      <c r="A39" s="16" t="s">
        <v>93</v>
      </c>
      <c r="B39">
        <v>4.2808219178082328E-2</v>
      </c>
      <c r="G39" s="36" t="s">
        <v>206</v>
      </c>
      <c r="H39">
        <v>0.41095890410958935</v>
      </c>
      <c r="I39">
        <f t="shared" si="4"/>
        <v>1.5082633718581684</v>
      </c>
      <c r="J39" s="26">
        <v>9.6502940499574419E-2</v>
      </c>
      <c r="K39" s="26">
        <f t="shared" si="5"/>
        <v>0.10680705902038153</v>
      </c>
      <c r="L39" s="44">
        <f t="shared" si="6"/>
        <v>0.1067751766678296</v>
      </c>
    </row>
    <row r="40" spans="1:12" x14ac:dyDescent="0.3">
      <c r="A40" s="16" t="s">
        <v>94</v>
      </c>
      <c r="B40">
        <v>8.5616438356165368E-3</v>
      </c>
      <c r="G40" s="37" t="s">
        <v>214</v>
      </c>
      <c r="H40">
        <v>0.39897260273972651</v>
      </c>
      <c r="I40">
        <f t="shared" si="4"/>
        <v>1.4902927881086836</v>
      </c>
      <c r="J40" s="26">
        <v>0.1076798551250938</v>
      </c>
      <c r="K40" s="26">
        <f t="shared" si="5"/>
        <v>0.10553447941991211</v>
      </c>
      <c r="L40" s="44">
        <f t="shared" si="6"/>
        <v>-1.9923649624986686E-2</v>
      </c>
    </row>
    <row r="41" spans="1:12" x14ac:dyDescent="0.3">
      <c r="A41" s="16" t="s">
        <v>96</v>
      </c>
      <c r="B41">
        <v>2.9109589041096017E-2</v>
      </c>
      <c r="G41" s="36" t="s">
        <v>209</v>
      </c>
      <c r="H41">
        <v>0.20890410958904207</v>
      </c>
      <c r="I41">
        <f t="shared" si="4"/>
        <v>1.2323268245388297</v>
      </c>
      <c r="J41" s="26">
        <v>8.9040740847650665E-2</v>
      </c>
      <c r="K41" s="26">
        <f t="shared" si="5"/>
        <v>8.7266724324652836E-2</v>
      </c>
      <c r="L41" s="44">
        <f t="shared" si="6"/>
        <v>-1.9923649624986651E-2</v>
      </c>
    </row>
    <row r="42" spans="1:12" x14ac:dyDescent="0.3">
      <c r="A42" s="18" t="s">
        <v>132</v>
      </c>
      <c r="B42">
        <v>3.4246575342466085E-2</v>
      </c>
      <c r="G42" s="37" t="s">
        <v>211</v>
      </c>
      <c r="H42">
        <v>0.18150684931506939</v>
      </c>
      <c r="I42">
        <f t="shared" si="4"/>
        <v>1.1990227491661734</v>
      </c>
      <c r="J42" s="26">
        <v>8.6634382822021336E-2</v>
      </c>
      <c r="K42" s="26">
        <f t="shared" si="5"/>
        <v>8.490830973319842E-2</v>
      </c>
      <c r="L42" s="44">
        <f t="shared" si="6"/>
        <v>-1.9923649624986658E-2</v>
      </c>
    </row>
    <row r="43" spans="1:12" x14ac:dyDescent="0.3">
      <c r="A43" s="18" t="s">
        <v>131</v>
      </c>
      <c r="B43">
        <v>1.7123287671233188E-2</v>
      </c>
      <c r="I43">
        <f>SUM(I33:I42)</f>
        <v>14.121382853265841</v>
      </c>
    </row>
    <row r="44" spans="1:12" x14ac:dyDescent="0.3">
      <c r="A44" s="16" t="s">
        <v>100</v>
      </c>
      <c r="B44">
        <v>2.9109589041096017E-2</v>
      </c>
    </row>
    <row r="45" spans="1:12" x14ac:dyDescent="0.3">
      <c r="A45" s="16" t="s">
        <v>150</v>
      </c>
      <c r="B45">
        <v>7.5342465753424653E-2</v>
      </c>
      <c r="G45" t="s">
        <v>197</v>
      </c>
      <c r="H45" s="26" t="s">
        <v>223</v>
      </c>
      <c r="I45" s="26" t="s">
        <v>222</v>
      </c>
      <c r="J45" t="s">
        <v>224</v>
      </c>
    </row>
    <row r="46" spans="1:12" x14ac:dyDescent="0.3">
      <c r="A46" s="16" t="s">
        <v>102</v>
      </c>
      <c r="B46">
        <v>1.7123287671233143E-2</v>
      </c>
      <c r="G46" t="s">
        <v>206</v>
      </c>
      <c r="H46" s="26">
        <v>9.6502940499574419E-2</v>
      </c>
      <c r="I46" s="26">
        <v>0.10680705902038153</v>
      </c>
      <c r="J46" s="26">
        <v>0.1067751766678296</v>
      </c>
    </row>
    <row r="47" spans="1:12" x14ac:dyDescent="0.3">
      <c r="A47" s="16" t="s">
        <v>134</v>
      </c>
      <c r="B47">
        <v>2.9109589041096017E-2</v>
      </c>
      <c r="G47" t="s">
        <v>213</v>
      </c>
      <c r="H47" s="26">
        <v>0.10405461912057666</v>
      </c>
      <c r="I47" s="26">
        <v>0.10680705902038153</v>
      </c>
      <c r="J47" s="26">
        <v>2.6451876169143303E-2</v>
      </c>
    </row>
    <row r="48" spans="1:12" x14ac:dyDescent="0.3">
      <c r="A48" s="16" t="s">
        <v>137</v>
      </c>
      <c r="B48">
        <v>5.4794520547945168E-2</v>
      </c>
      <c r="G48" t="s">
        <v>205</v>
      </c>
      <c r="H48" s="26">
        <v>0.10841991995474319</v>
      </c>
      <c r="I48" s="26">
        <v>0.10625979945719578</v>
      </c>
      <c r="J48" s="26">
        <v>-1.9923649624986703E-2</v>
      </c>
    </row>
    <row r="49" spans="1:10" x14ac:dyDescent="0.3">
      <c r="A49" s="18" t="s">
        <v>138</v>
      </c>
      <c r="B49">
        <v>6.3356164383561606E-2</v>
      </c>
      <c r="G49" t="s">
        <v>214</v>
      </c>
      <c r="H49" s="26">
        <v>0.1076798551250938</v>
      </c>
      <c r="I49" s="26">
        <v>0.10553447941991211</v>
      </c>
      <c r="J49" s="26">
        <v>-1.9923649624986686E-2</v>
      </c>
    </row>
    <row r="50" spans="1:10" x14ac:dyDescent="0.3">
      <c r="A50" s="18" t="s">
        <v>136</v>
      </c>
      <c r="B50">
        <v>2.9109589041096017E-2</v>
      </c>
      <c r="G50" t="s">
        <v>215</v>
      </c>
      <c r="H50" s="26">
        <v>0.1062148458360422</v>
      </c>
      <c r="I50" s="26">
        <v>0.10409865846263291</v>
      </c>
      <c r="J50" s="26">
        <v>-1.9923649624986689E-2</v>
      </c>
    </row>
    <row r="51" spans="1:10" x14ac:dyDescent="0.3">
      <c r="A51" s="18" t="s">
        <v>141</v>
      </c>
      <c r="B51">
        <v>3.4246575342465752E-2</v>
      </c>
      <c r="G51" t="s">
        <v>212</v>
      </c>
      <c r="H51" s="26">
        <v>0.1047697683365952</v>
      </c>
      <c r="I51" s="26">
        <v>0.10268237218096586</v>
      </c>
      <c r="J51" s="26">
        <v>-1.9923649624986564E-2</v>
      </c>
    </row>
    <row r="52" spans="1:10" x14ac:dyDescent="0.3">
      <c r="A52" s="18" t="s">
        <v>142</v>
      </c>
      <c r="B52">
        <v>6.335616438356162E-2</v>
      </c>
      <c r="G52" t="s">
        <v>208</v>
      </c>
      <c r="H52" s="26">
        <v>9.9183407743682839E-2</v>
      </c>
      <c r="I52" s="26">
        <v>0.10007856493604583</v>
      </c>
      <c r="J52" s="26">
        <v>9.0252715925664313E-3</v>
      </c>
    </row>
    <row r="53" spans="1:10" x14ac:dyDescent="0.3">
      <c r="A53" s="18" t="s">
        <v>140</v>
      </c>
      <c r="B53">
        <v>2.9109589041096017E-2</v>
      </c>
      <c r="G53" t="s">
        <v>207</v>
      </c>
      <c r="H53" s="26">
        <v>9.7499519714019628E-2</v>
      </c>
      <c r="I53" s="26">
        <v>9.5556973444633028E-2</v>
      </c>
      <c r="J53" s="26">
        <v>-1.9923649624986588E-2</v>
      </c>
    </row>
    <row r="54" spans="1:10" x14ac:dyDescent="0.3">
      <c r="G54" t="s">
        <v>209</v>
      </c>
      <c r="H54" s="26">
        <v>8.9040740847650665E-2</v>
      </c>
      <c r="I54" s="26">
        <v>8.7266724324652836E-2</v>
      </c>
      <c r="J54" s="26">
        <v>-1.9923649624986651E-2</v>
      </c>
    </row>
    <row r="55" spans="1:10" x14ac:dyDescent="0.3">
      <c r="G55" t="s">
        <v>211</v>
      </c>
      <c r="H55" s="26">
        <v>8.6634382822021336E-2</v>
      </c>
      <c r="I55" s="26">
        <v>8.490830973319842E-2</v>
      </c>
      <c r="J55" s="26">
        <v>-1.9923649624986658E-2</v>
      </c>
    </row>
  </sheetData>
  <mergeCells count="10">
    <mergeCell ref="Q1:R1"/>
    <mergeCell ref="A10:B10"/>
    <mergeCell ref="G10:H10"/>
    <mergeCell ref="L10:M10"/>
    <mergeCell ref="A19:B19"/>
    <mergeCell ref="G19:H19"/>
    <mergeCell ref="L19:M19"/>
    <mergeCell ref="A1:B1"/>
    <mergeCell ref="G1:H1"/>
    <mergeCell ref="L1:M1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F86B-9018-4BCE-A0D4-FF60003035F6}">
  <dimension ref="A1:K70"/>
  <sheetViews>
    <sheetView zoomScale="93" workbookViewId="0">
      <selection activeCell="J27" sqref="J27"/>
    </sheetView>
  </sheetViews>
  <sheetFormatPr defaultRowHeight="14.4" x14ac:dyDescent="0.3"/>
  <cols>
    <col min="1" max="1" width="22.44140625" bestFit="1" customWidth="1"/>
    <col min="2" max="2" width="21.109375" bestFit="1" customWidth="1"/>
    <col min="7" max="7" width="10.44140625" bestFit="1" customWidth="1"/>
    <col min="8" max="8" width="18.77734375" bestFit="1" customWidth="1"/>
    <col min="9" max="9" width="18.6640625" bestFit="1" customWidth="1"/>
    <col min="10" max="10" width="19.5546875" bestFit="1" customWidth="1"/>
    <col min="11" max="11" width="17.77734375" bestFit="1" customWidth="1"/>
  </cols>
  <sheetData>
    <row r="1" spans="1:11" ht="15" thickBot="1" x14ac:dyDescent="0.35">
      <c r="C1" s="32" t="s">
        <v>198</v>
      </c>
      <c r="G1" s="15" t="s">
        <v>197</v>
      </c>
      <c r="H1" t="s">
        <v>198</v>
      </c>
      <c r="I1" t="s">
        <v>199</v>
      </c>
      <c r="J1" t="s">
        <v>201</v>
      </c>
    </row>
    <row r="2" spans="1:11" x14ac:dyDescent="0.3">
      <c r="A2" s="45" t="s">
        <v>219</v>
      </c>
      <c r="B2" s="46"/>
      <c r="G2" s="36" t="s">
        <v>212</v>
      </c>
      <c r="H2" s="34">
        <v>0.37157534246575347</v>
      </c>
      <c r="I2" s="34">
        <f>EXP(H2)</f>
        <v>1.4500170898489526</v>
      </c>
      <c r="J2" s="38">
        <f>I2/$I$15</f>
        <v>0.1047697683365952</v>
      </c>
      <c r="K2" s="26"/>
    </row>
    <row r="3" spans="1:11" x14ac:dyDescent="0.3">
      <c r="A3" s="17" t="s">
        <v>122</v>
      </c>
      <c r="B3" s="18" t="s">
        <v>154</v>
      </c>
      <c r="C3">
        <f>VLOOKUP(B3,'Product TPU'!$A$62:$B$82,2,FALSE)</f>
        <v>0.10445205479452045</v>
      </c>
      <c r="G3" s="37" t="s">
        <v>213</v>
      </c>
      <c r="H3" s="35">
        <v>0.36472602739726073</v>
      </c>
      <c r="I3" s="35">
        <f>EXP(H3)</f>
        <v>1.4401194008353868</v>
      </c>
      <c r="J3" s="38">
        <f t="shared" ref="J3:J11" si="0">I3/$I$15</f>
        <v>0.10405461912057666</v>
      </c>
      <c r="K3" s="26"/>
    </row>
    <row r="4" spans="1:11" x14ac:dyDescent="0.3">
      <c r="A4" s="17" t="s">
        <v>124</v>
      </c>
      <c r="B4" s="31" t="s">
        <v>148</v>
      </c>
      <c r="C4">
        <f>VLOOKUP(B4,'Product TPU'!$A$62:$B$82,2,FALSE)</f>
        <v>0.10787671232876685</v>
      </c>
      <c r="G4" s="36" t="s">
        <v>208</v>
      </c>
      <c r="H4" s="34">
        <v>0.31678082191780876</v>
      </c>
      <c r="I4" s="34">
        <f>EXP(H4)</f>
        <v>1.3727016728313484</v>
      </c>
      <c r="J4" s="38">
        <f t="shared" si="0"/>
        <v>9.9183407743682839E-2</v>
      </c>
      <c r="K4" s="26"/>
    </row>
    <row r="5" spans="1:11" x14ac:dyDescent="0.3">
      <c r="A5" s="17" t="s">
        <v>127</v>
      </c>
      <c r="B5" s="39" t="s">
        <v>93</v>
      </c>
      <c r="C5">
        <f>VLOOKUP(B5,'Product TPU'!$A$62:$B$82,2,FALSE)</f>
        <v>4.2808219178082328E-2</v>
      </c>
      <c r="G5" s="37" t="s">
        <v>207</v>
      </c>
      <c r="H5" s="35">
        <v>0.29965753424657604</v>
      </c>
      <c r="I5" s="35">
        <f>EXP(H5)</f>
        <v>1.3493966063110201</v>
      </c>
      <c r="J5" s="38">
        <f t="shared" si="0"/>
        <v>9.7499519714019628E-2</v>
      </c>
      <c r="K5" s="26"/>
    </row>
    <row r="6" spans="1:11" x14ac:dyDescent="0.3">
      <c r="A6" s="17" t="s">
        <v>130</v>
      </c>
      <c r="B6" s="18" t="s">
        <v>132</v>
      </c>
      <c r="C6">
        <f>VLOOKUP(B6,'Product TPU'!$A$62:$B$82,2,FALSE)</f>
        <v>3.4246575342466085E-2</v>
      </c>
      <c r="G6" s="15" t="s">
        <v>216</v>
      </c>
      <c r="H6">
        <v>0.39897260273972651</v>
      </c>
      <c r="I6" s="35">
        <f>EXP(H6)</f>
        <v>1.4902927881086836</v>
      </c>
      <c r="J6" s="38">
        <f>I6/$I$15</f>
        <v>0.1076798551250938</v>
      </c>
      <c r="K6" s="26"/>
    </row>
    <row r="7" spans="1:11" x14ac:dyDescent="0.3">
      <c r="A7" s="17" t="s">
        <v>133</v>
      </c>
      <c r="B7" s="18" t="s">
        <v>102</v>
      </c>
      <c r="C7">
        <f>VLOOKUP(B7,'Product TPU'!$A$62:$B$82,2,FALSE)</f>
        <v>1.7123287671233143E-2</v>
      </c>
      <c r="G7" s="15" t="s">
        <v>218</v>
      </c>
      <c r="H7">
        <v>0.38527397260273993</v>
      </c>
      <c r="I7" s="35">
        <f t="shared" ref="I7" si="1">EXP(H7)</f>
        <v>1.4700170106622015</v>
      </c>
      <c r="J7" s="38">
        <f>I7/$I$15</f>
        <v>0.1062148458360422</v>
      </c>
      <c r="K7" s="26"/>
    </row>
    <row r="8" spans="1:11" x14ac:dyDescent="0.3">
      <c r="A8" s="17" t="s">
        <v>135</v>
      </c>
      <c r="B8" s="18" t="s">
        <v>138</v>
      </c>
      <c r="C8">
        <f>VLOOKUP(B8,'Product TPU'!$A$62:$B$82,2,FALSE)</f>
        <v>6.3356164383561606E-2</v>
      </c>
      <c r="G8" s="36" t="s">
        <v>206</v>
      </c>
      <c r="H8" s="34">
        <v>0.28938356164383644</v>
      </c>
      <c r="I8" s="34">
        <f>EXP(H8)</f>
        <v>1.3356039167281697</v>
      </c>
      <c r="J8" s="38">
        <f t="shared" si="0"/>
        <v>9.6502940499574419E-2</v>
      </c>
      <c r="K8" s="26"/>
    </row>
    <row r="9" spans="1:11" x14ac:dyDescent="0.3">
      <c r="A9" s="17" t="s">
        <v>139</v>
      </c>
      <c r="B9" s="31" t="s">
        <v>140</v>
      </c>
      <c r="C9">
        <f>VLOOKUP(B9,'Product TPU'!$A$62:$B$82,2,FALSE)</f>
        <v>2.9109589041096017E-2</v>
      </c>
      <c r="G9" s="15" t="s">
        <v>217</v>
      </c>
      <c r="H9">
        <v>0.40582191780821925</v>
      </c>
      <c r="I9" s="35">
        <f>EXP(H9)</f>
        <v>1.5005353100463115</v>
      </c>
      <c r="J9" s="38">
        <f>I9/$I$15</f>
        <v>0.10841991995474319</v>
      </c>
      <c r="K9" s="26"/>
    </row>
    <row r="10" spans="1:11" ht="15" thickBot="1" x14ac:dyDescent="0.35">
      <c r="C10" s="32">
        <f>SUM(C3:C9)</f>
        <v>0.39897260273972651</v>
      </c>
      <c r="G10" s="36" t="s">
        <v>209</v>
      </c>
      <c r="H10" s="34">
        <v>0.20890410958904207</v>
      </c>
      <c r="I10" s="34">
        <f>EXP(H10)</f>
        <v>1.2323268245388297</v>
      </c>
      <c r="J10" s="38">
        <f t="shared" si="0"/>
        <v>8.9040740847650665E-2</v>
      </c>
      <c r="K10" s="26"/>
    </row>
    <row r="11" spans="1:11" x14ac:dyDescent="0.3">
      <c r="A11" s="45" t="s">
        <v>220</v>
      </c>
      <c r="B11" s="46"/>
      <c r="G11" s="37" t="s">
        <v>211</v>
      </c>
      <c r="H11" s="35">
        <v>0.18150684931506939</v>
      </c>
      <c r="I11" s="35">
        <f>EXP(H11)</f>
        <v>1.1990227491661734</v>
      </c>
      <c r="J11" s="38">
        <f t="shared" si="0"/>
        <v>8.6634382822021336E-2</v>
      </c>
      <c r="K11" s="26"/>
    </row>
    <row r="12" spans="1:11" x14ac:dyDescent="0.3">
      <c r="A12" s="17" t="s">
        <v>122</v>
      </c>
      <c r="B12" s="18" t="s">
        <v>154</v>
      </c>
      <c r="C12">
        <f>VLOOKUP(B12,'Product TPU'!$A$62:$B$82,2,FALSE)</f>
        <v>0.10445205479452045</v>
      </c>
    </row>
    <row r="13" spans="1:11" x14ac:dyDescent="0.3">
      <c r="A13" s="17" t="s">
        <v>124</v>
      </c>
      <c r="B13" s="31" t="s">
        <v>148</v>
      </c>
      <c r="C13">
        <f>VLOOKUP(B13,'Product TPU'!$A$62:$B$82,2,FALSE)</f>
        <v>0.10787671232876685</v>
      </c>
      <c r="K13" s="26"/>
    </row>
    <row r="14" spans="1:11" x14ac:dyDescent="0.3">
      <c r="A14" s="17" t="s">
        <v>127</v>
      </c>
      <c r="B14" s="39" t="s">
        <v>93</v>
      </c>
      <c r="C14">
        <f>VLOOKUP(B14,'Product TPU'!$A$62:$B$82,2,FALSE)</f>
        <v>4.2808219178082328E-2</v>
      </c>
      <c r="G14" s="15"/>
      <c r="I14" s="35"/>
      <c r="J14" s="38"/>
      <c r="K14" s="26"/>
    </row>
    <row r="15" spans="1:11" x14ac:dyDescent="0.3">
      <c r="A15" s="17" t="s">
        <v>130</v>
      </c>
      <c r="B15" s="16" t="s">
        <v>100</v>
      </c>
      <c r="C15">
        <f>VLOOKUP(B15,'Product TPU'!$A$62:$B$82,2,FALSE)</f>
        <v>2.9109589041096017E-2</v>
      </c>
      <c r="G15" s="15"/>
      <c r="I15">
        <f>SUM(I2:I14)</f>
        <v>13.840033369077078</v>
      </c>
      <c r="J15" s="26"/>
      <c r="K15" s="26"/>
    </row>
    <row r="16" spans="1:11" x14ac:dyDescent="0.3">
      <c r="A16" s="17" t="s">
        <v>133</v>
      </c>
      <c r="B16" s="16" t="s">
        <v>134</v>
      </c>
      <c r="C16">
        <f>VLOOKUP(B16,'Product TPU'!$A$62:$B$82,2,FALSE)</f>
        <v>2.9109589041096017E-2</v>
      </c>
      <c r="G16" s="15"/>
      <c r="J16" s="26"/>
      <c r="K16" s="26"/>
    </row>
    <row r="17" spans="1:11" x14ac:dyDescent="0.3">
      <c r="A17" s="17" t="s">
        <v>135</v>
      </c>
      <c r="B17" s="18" t="s">
        <v>138</v>
      </c>
      <c r="C17">
        <f>VLOOKUP(B17,'Product TPU'!$A$62:$B$82,2,FALSE)</f>
        <v>6.3356164383561606E-2</v>
      </c>
      <c r="G17" s="15"/>
      <c r="J17" s="26"/>
      <c r="K17" s="26"/>
    </row>
    <row r="18" spans="1:11" x14ac:dyDescent="0.3">
      <c r="A18" s="17" t="s">
        <v>139</v>
      </c>
      <c r="B18" s="31" t="s">
        <v>140</v>
      </c>
      <c r="C18">
        <f>VLOOKUP(B18,'Product TPU'!$A$62:$B$82,2,FALSE)</f>
        <v>2.9109589041096017E-2</v>
      </c>
      <c r="G18" s="15"/>
      <c r="J18" s="26"/>
      <c r="K18" s="26"/>
    </row>
    <row r="19" spans="1:11" ht="15" thickBot="1" x14ac:dyDescent="0.35">
      <c r="C19" s="32">
        <f>SUM(C12:C18)</f>
        <v>0.40582191780821925</v>
      </c>
      <c r="G19" s="15"/>
      <c r="J19" s="26"/>
      <c r="K19" s="26"/>
    </row>
    <row r="20" spans="1:11" x14ac:dyDescent="0.3">
      <c r="A20" s="45" t="s">
        <v>221</v>
      </c>
      <c r="B20" s="46"/>
      <c r="G20" s="33"/>
      <c r="J20" s="26"/>
    </row>
    <row r="21" spans="1:11" x14ac:dyDescent="0.3">
      <c r="A21" s="17" t="s">
        <v>122</v>
      </c>
      <c r="B21" s="18" t="s">
        <v>154</v>
      </c>
      <c r="C21">
        <f>VLOOKUP(B21,'Product TPU'!$A$62:$B$82,2,FALSE)</f>
        <v>0.10445205479452045</v>
      </c>
      <c r="G21" s="33"/>
      <c r="J21" s="26"/>
    </row>
    <row r="22" spans="1:11" x14ac:dyDescent="0.3">
      <c r="A22" s="17" t="s">
        <v>124</v>
      </c>
      <c r="B22" s="31" t="s">
        <v>148</v>
      </c>
      <c r="C22">
        <f>VLOOKUP(B22,'Product TPU'!$A$62:$B$82,2,FALSE)</f>
        <v>0.10787671232876685</v>
      </c>
      <c r="G22" s="33"/>
      <c r="J22" s="26"/>
    </row>
    <row r="23" spans="1:11" x14ac:dyDescent="0.3">
      <c r="A23" s="17" t="s">
        <v>127</v>
      </c>
      <c r="B23" s="39" t="s">
        <v>93</v>
      </c>
      <c r="C23">
        <f>VLOOKUP(B23,'Product TPU'!$A$62:$B$82,2,FALSE)</f>
        <v>4.2808219178082328E-2</v>
      </c>
    </row>
    <row r="24" spans="1:11" x14ac:dyDescent="0.3">
      <c r="A24" s="17" t="s">
        <v>130</v>
      </c>
      <c r="B24" s="18" t="s">
        <v>131</v>
      </c>
      <c r="C24">
        <f>VLOOKUP(B24,'Product TPU'!$A$62:$B$82,2,FALSE)</f>
        <v>1.7123287671233188E-2</v>
      </c>
    </row>
    <row r="25" spans="1:11" x14ac:dyDescent="0.3">
      <c r="A25" s="17" t="s">
        <v>133</v>
      </c>
      <c r="B25" s="16" t="s">
        <v>134</v>
      </c>
      <c r="C25">
        <f>VLOOKUP(B25,'Product TPU'!$A$62:$B$82,2,FALSE)</f>
        <v>2.9109589041096017E-2</v>
      </c>
    </row>
    <row r="26" spans="1:11" x14ac:dyDescent="0.3">
      <c r="A26" s="17" t="s">
        <v>135</v>
      </c>
      <c r="B26" s="16" t="s">
        <v>137</v>
      </c>
      <c r="C26">
        <f>VLOOKUP(B26,'Product TPU'!$A$62:$B$82,2,FALSE)</f>
        <v>5.4794520547945168E-2</v>
      </c>
      <c r="G26" s="15" t="s">
        <v>197</v>
      </c>
      <c r="H26" s="15" t="s">
        <v>202</v>
      </c>
      <c r="I26" s="15" t="s">
        <v>203</v>
      </c>
      <c r="J26" s="15" t="s">
        <v>204</v>
      </c>
    </row>
    <row r="27" spans="1:11" x14ac:dyDescent="0.3">
      <c r="A27" s="17" t="s">
        <v>139</v>
      </c>
      <c r="B27" s="31" t="s">
        <v>140</v>
      </c>
      <c r="C27">
        <f>VLOOKUP(B27,'Product TPU'!$A$62:$B$82,2,FALSE)</f>
        <v>2.9109589041096017E-2</v>
      </c>
      <c r="G27" t="s">
        <v>214</v>
      </c>
      <c r="H27" s="26">
        <v>9.679182609600466E-2</v>
      </c>
      <c r="I27" s="26">
        <v>0.1076798551250938</v>
      </c>
      <c r="J27" s="26">
        <f>(I27-H27)/H27</f>
        <v>0.11248913744317274</v>
      </c>
    </row>
    <row r="28" spans="1:11" x14ac:dyDescent="0.3">
      <c r="C28" s="32">
        <f>SUM(C21:C27)</f>
        <v>0.38527397260273993</v>
      </c>
      <c r="G28" t="s">
        <v>205</v>
      </c>
      <c r="H28" s="26">
        <v>0.10085243813580057</v>
      </c>
      <c r="I28" s="26">
        <v>0.10841991995474319</v>
      </c>
      <c r="J28" s="26">
        <f t="shared" ref="J28:J29" si="2">(I28-H28)/H28</f>
        <v>7.5035189617853382E-2</v>
      </c>
    </row>
    <row r="29" spans="1:11" x14ac:dyDescent="0.3">
      <c r="G29" t="s">
        <v>210</v>
      </c>
      <c r="H29" s="26">
        <v>0.10016402827089885</v>
      </c>
      <c r="I29" s="26">
        <v>0.1062148458360422</v>
      </c>
      <c r="J29" s="26">
        <f t="shared" si="2"/>
        <v>6.0409087669463499E-2</v>
      </c>
    </row>
    <row r="44" spans="1:3" x14ac:dyDescent="0.3">
      <c r="A44" t="s">
        <v>214</v>
      </c>
    </row>
    <row r="45" spans="1:3" x14ac:dyDescent="0.3">
      <c r="A45" t="s">
        <v>122</v>
      </c>
      <c r="B45" t="s">
        <v>154</v>
      </c>
      <c r="C45">
        <v>0.10445205479452045</v>
      </c>
    </row>
    <row r="46" spans="1:3" x14ac:dyDescent="0.3">
      <c r="A46" t="s">
        <v>124</v>
      </c>
      <c r="B46" t="s">
        <v>126</v>
      </c>
      <c r="C46">
        <v>0</v>
      </c>
    </row>
    <row r="47" spans="1:3" x14ac:dyDescent="0.3">
      <c r="A47" t="s">
        <v>127</v>
      </c>
      <c r="B47" t="s">
        <v>129</v>
      </c>
      <c r="C47">
        <v>8.5616438356165368E-3</v>
      </c>
    </row>
    <row r="48" spans="1:3" x14ac:dyDescent="0.3">
      <c r="A48" t="s">
        <v>130</v>
      </c>
      <c r="B48" t="s">
        <v>132</v>
      </c>
      <c r="C48">
        <v>3.4246575342466085E-2</v>
      </c>
    </row>
    <row r="49" spans="1:3" x14ac:dyDescent="0.3">
      <c r="A49" t="s">
        <v>133</v>
      </c>
      <c r="B49" t="s">
        <v>102</v>
      </c>
      <c r="C49">
        <v>1.7123287671233143E-2</v>
      </c>
    </row>
    <row r="50" spans="1:3" x14ac:dyDescent="0.3">
      <c r="A50" t="s">
        <v>135</v>
      </c>
      <c r="B50" t="s">
        <v>138</v>
      </c>
      <c r="C50">
        <v>6.3356164383561606E-2</v>
      </c>
    </row>
    <row r="51" spans="1:3" x14ac:dyDescent="0.3">
      <c r="A51" t="s">
        <v>139</v>
      </c>
      <c r="B51" t="s">
        <v>140</v>
      </c>
      <c r="C51">
        <v>2.9109589041096017E-2</v>
      </c>
    </row>
    <row r="52" spans="1:3" x14ac:dyDescent="0.3">
      <c r="C52">
        <v>0.25684931506849384</v>
      </c>
    </row>
    <row r="53" spans="1:3" x14ac:dyDescent="0.3">
      <c r="A53" t="s">
        <v>205</v>
      </c>
    </row>
    <row r="54" spans="1:3" x14ac:dyDescent="0.3">
      <c r="A54" t="s">
        <v>122</v>
      </c>
      <c r="B54" t="s">
        <v>154</v>
      </c>
      <c r="C54">
        <v>0.10445205479452045</v>
      </c>
    </row>
    <row r="55" spans="1:3" x14ac:dyDescent="0.3">
      <c r="A55" t="s">
        <v>124</v>
      </c>
      <c r="B55" t="s">
        <v>125</v>
      </c>
      <c r="C55">
        <v>2.9109589041096017E-2</v>
      </c>
    </row>
    <row r="56" spans="1:3" x14ac:dyDescent="0.3">
      <c r="A56" t="s">
        <v>127</v>
      </c>
      <c r="B56" t="s">
        <v>129</v>
      </c>
      <c r="C56">
        <v>8.5616438356165368E-3</v>
      </c>
    </row>
    <row r="57" spans="1:3" x14ac:dyDescent="0.3">
      <c r="A57" t="s">
        <v>130</v>
      </c>
      <c r="B57" t="s">
        <v>100</v>
      </c>
      <c r="C57">
        <v>2.9109589041096017E-2</v>
      </c>
    </row>
    <row r="58" spans="1:3" x14ac:dyDescent="0.3">
      <c r="A58" t="s">
        <v>133</v>
      </c>
      <c r="B58" t="s">
        <v>134</v>
      </c>
      <c r="C58">
        <v>2.9109589041096017E-2</v>
      </c>
    </row>
    <row r="59" spans="1:3" x14ac:dyDescent="0.3">
      <c r="A59" t="s">
        <v>135</v>
      </c>
      <c r="B59" t="s">
        <v>138</v>
      </c>
      <c r="C59">
        <v>6.3356164383561606E-2</v>
      </c>
    </row>
    <row r="60" spans="1:3" x14ac:dyDescent="0.3">
      <c r="A60" t="s">
        <v>139</v>
      </c>
      <c r="B60" t="s">
        <v>141</v>
      </c>
      <c r="C60">
        <v>3.4246575342465752E-2</v>
      </c>
    </row>
    <row r="61" spans="1:3" x14ac:dyDescent="0.3">
      <c r="C61">
        <v>0.29794520547945236</v>
      </c>
    </row>
    <row r="62" spans="1:3" x14ac:dyDescent="0.3">
      <c r="A62" t="s">
        <v>210</v>
      </c>
    </row>
    <row r="63" spans="1:3" x14ac:dyDescent="0.3">
      <c r="A63" t="s">
        <v>122</v>
      </c>
      <c r="B63" t="s">
        <v>147</v>
      </c>
      <c r="C63">
        <v>3.9383561643835822E-2</v>
      </c>
    </row>
    <row r="64" spans="1:3" x14ac:dyDescent="0.3">
      <c r="A64" t="s">
        <v>124</v>
      </c>
      <c r="B64" t="s">
        <v>148</v>
      </c>
      <c r="C64">
        <v>0.10787671232876685</v>
      </c>
    </row>
    <row r="65" spans="1:3" x14ac:dyDescent="0.3">
      <c r="A65" t="s">
        <v>127</v>
      </c>
      <c r="B65" t="s">
        <v>129</v>
      </c>
      <c r="C65">
        <v>8.5616438356165368E-3</v>
      </c>
    </row>
    <row r="66" spans="1:3" x14ac:dyDescent="0.3">
      <c r="A66" t="s">
        <v>130</v>
      </c>
      <c r="B66" t="s">
        <v>131</v>
      </c>
      <c r="C66">
        <v>1.7123287671233188E-2</v>
      </c>
    </row>
    <row r="67" spans="1:3" x14ac:dyDescent="0.3">
      <c r="A67" t="s">
        <v>133</v>
      </c>
      <c r="B67" t="s">
        <v>134</v>
      </c>
      <c r="C67">
        <v>2.9109589041096017E-2</v>
      </c>
    </row>
    <row r="68" spans="1:3" x14ac:dyDescent="0.3">
      <c r="A68" t="s">
        <v>135</v>
      </c>
      <c r="B68" t="s">
        <v>137</v>
      </c>
      <c r="C68">
        <v>5.4794520547945168E-2</v>
      </c>
    </row>
    <row r="69" spans="1:3" x14ac:dyDescent="0.3">
      <c r="A69" t="s">
        <v>139</v>
      </c>
      <c r="B69" t="s">
        <v>141</v>
      </c>
      <c r="C69">
        <v>3.4246575342465752E-2</v>
      </c>
    </row>
    <row r="70" spans="1:3" x14ac:dyDescent="0.3">
      <c r="C70">
        <v>0.29109589041095929</v>
      </c>
    </row>
  </sheetData>
  <mergeCells count="3">
    <mergeCell ref="A2:B2"/>
    <mergeCell ref="A11:B11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Respones</vt:lpstr>
      <vt:lpstr>Regression Output</vt:lpstr>
      <vt:lpstr>Product TPU</vt:lpstr>
      <vt:lpstr>Optimal Product </vt:lpstr>
      <vt:lpstr>Overall Feature Importance</vt:lpstr>
      <vt:lpstr>Market share2</vt:lpstr>
      <vt:lpstr>Competitor response</vt:lpstr>
      <vt:lpstr>Market Simulation</vt:lpstr>
      <vt:lpstr>Minimum Acceptable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Aryan123 loka</dc:creator>
  <cp:lastModifiedBy>Loka, Aryan Reddy</cp:lastModifiedBy>
  <dcterms:created xsi:type="dcterms:W3CDTF">2015-06-05T18:17:20Z</dcterms:created>
  <dcterms:modified xsi:type="dcterms:W3CDTF">2024-11-08T23:49:53Z</dcterms:modified>
</cp:coreProperties>
</file>