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NoNutrient upake" sheetId="1" state="visible" r:id="rId2"/>
    <sheet name="Nutrient upake 2uM day" sheetId="2" state="visible" r:id="rId3"/>
    <sheet name="Nutrient upake 4uM day" sheetId="3" state="visible" r:id="rId4"/>
    <sheet name="150ml_flow" sheetId="4" state="visible" r:id="rId5"/>
    <sheet name="306ml_flow" sheetId="5" state="visible" r:id="rId6"/>
    <sheet name="198_flow" sheetId="6" state="visible" r:id="rId7"/>
    <sheet name="216mL_flow" sheetId="7" state="visible" r:id="rId8"/>
    <sheet name="252ml_flow" sheetId="8" state="visible" r:id="rId9"/>
    <sheet name="342ml_flow" sheetId="9" state="visible" r:id="rId10"/>
    <sheet name="396ml_flow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Adjust based on instrument accuracy</t>
        </r>
      </text>
    </comment>
    <comment ref="J2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based on space/containers. Hopefully make stoks for at least 2 weeks. UP sterile water and black containers</t>
        </r>
      </text>
    </comment>
  </commentList>
</comments>
</file>

<file path=xl/sharedStrings.xml><?xml version="1.0" encoding="utf-8"?>
<sst xmlns="http://schemas.openxmlformats.org/spreadsheetml/2006/main" count="2571" uniqueCount="57">
  <si>
    <t xml:space="preserve">Ammonium</t>
  </si>
  <si>
    <t xml:space="preserve">Value</t>
  </si>
  <si>
    <t xml:space="preserve">Units</t>
  </si>
  <si>
    <t xml:space="preserve">Molec Weight NH4Cl</t>
  </si>
  <si>
    <t xml:space="preserve">g/mol</t>
  </si>
  <si>
    <t xml:space="preserve">1Mol NH4Cl</t>
  </si>
  <si>
    <t xml:space="preserve">g/L</t>
  </si>
  <si>
    <t xml:space="preserve">Tanks</t>
  </si>
  <si>
    <t xml:space="preserve">Total volume </t>
  </si>
  <si>
    <t xml:space="preserve">L</t>
  </si>
  <si>
    <t xml:space="preserve">Fot total turn over equals to </t>
  </si>
  <si>
    <t xml:space="preserve">L/day</t>
  </si>
  <si>
    <t xml:space="preserve">Set target water income to </t>
  </si>
  <si>
    <t xml:space="preserve">L/min</t>
  </si>
  <si>
    <t xml:space="preserve">mL/min</t>
  </si>
  <si>
    <t xml:space="preserve">Estimations</t>
  </si>
  <si>
    <t xml:space="preserve">Add</t>
  </si>
  <si>
    <t xml:space="preserve">or </t>
  </si>
  <si>
    <t xml:space="preserve">to reach 10uM in 150 L </t>
  </si>
  <si>
    <t xml:space="preserve">g</t>
  </si>
  <si>
    <t xml:space="preserve">mg</t>
  </si>
  <si>
    <r>
      <rPr>
        <sz val="12"/>
        <color rgb="FF000000"/>
        <rFont val="Calibri"/>
        <family val="2"/>
        <charset val="1"/>
      </rPr>
      <t xml:space="preserve">to replace </t>
    </r>
    <r>
      <rPr>
        <b val="true"/>
        <sz val="12"/>
        <color rgb="FF000000"/>
        <rFont val="Calibri"/>
        <family val="2"/>
        <charset val="1"/>
      </rPr>
      <t xml:space="preserve">10uM</t>
    </r>
    <r>
      <rPr>
        <sz val="12"/>
        <color rgb="FF000000"/>
        <rFont val="Calibri"/>
        <family val="2"/>
        <charset val="1"/>
      </rPr>
      <t xml:space="preserve"> with 150 L turnaround </t>
    </r>
  </si>
  <si>
    <t xml:space="preserve">g/day</t>
  </si>
  <si>
    <t xml:space="preserve">mg/day</t>
  </si>
  <si>
    <t xml:space="preserve">u mol/dose</t>
  </si>
  <si>
    <t xml:space="preserve">Total daily "increment" (balanced only with new water income) -&gt; no nutrient uptake</t>
  </si>
  <si>
    <t xml:space="preserve">Dossing time intervale</t>
  </si>
  <si>
    <t xml:space="preserve">min </t>
  </si>
  <si>
    <t xml:space="preserve">mg/dose</t>
  </si>
  <si>
    <t xml:space="preserve">uM increment/dose</t>
  </si>
  <si>
    <t xml:space="preserve">uM</t>
  </si>
  <si>
    <t xml:space="preserve">min</t>
  </si>
  <si>
    <t xml:space="preserve">Stock concentration</t>
  </si>
  <si>
    <t xml:space="preserve">Volume needed per dose</t>
  </si>
  <si>
    <t xml:space="preserve">Volume needed per day</t>
  </si>
  <si>
    <t xml:space="preserve">Volume needed per week</t>
  </si>
  <si>
    <t xml:space="preserve">15 min dosing options</t>
  </si>
  <si>
    <t xml:space="preserve">mM</t>
  </si>
  <si>
    <t xml:space="preserve">u mol /mL</t>
  </si>
  <si>
    <t xml:space="preserve">mL</t>
  </si>
  <si>
    <t xml:space="preserve">Very inefficient</t>
  </si>
  <si>
    <t xml:space="preserve">30 min dosing options</t>
  </si>
  <si>
    <t xml:space="preserve">60 min dosing options</t>
  </si>
  <si>
    <t xml:space="preserve">120 min dosing options</t>
  </si>
  <si>
    <r>
      <rPr>
        <sz val="12"/>
        <color rgb="FF000000"/>
        <rFont val="Calibri"/>
        <family val="2"/>
        <charset val="1"/>
      </rPr>
      <t xml:space="preserve">to replace </t>
    </r>
    <r>
      <rPr>
        <b val="true"/>
        <sz val="12"/>
        <color rgb="FF000000"/>
        <rFont val="Calibri"/>
        <family val="2"/>
        <charset val="1"/>
      </rPr>
      <t xml:space="preserve">12uM</t>
    </r>
    <r>
      <rPr>
        <sz val="12"/>
        <color rgb="FF000000"/>
        <rFont val="Calibri"/>
        <family val="2"/>
        <charset val="1"/>
      </rPr>
      <t xml:space="preserve"> with 150 L turnaround </t>
    </r>
  </si>
  <si>
    <t xml:space="preserve">Total daily "increment" (balanced with new water income + 2uM nutrient uptake</t>
  </si>
  <si>
    <t xml:space="preserve">equivalent to:</t>
  </si>
  <si>
    <r>
      <rPr>
        <sz val="12"/>
        <color rgb="FF000000"/>
        <rFont val="Calibri"/>
        <family val="2"/>
        <charset val="1"/>
      </rPr>
      <t xml:space="preserve">to replace </t>
    </r>
    <r>
      <rPr>
        <b val="true"/>
        <sz val="12"/>
        <color rgb="FF000000"/>
        <rFont val="Calibri"/>
        <family val="2"/>
        <charset val="1"/>
      </rPr>
      <t xml:space="preserve">14uM</t>
    </r>
    <r>
      <rPr>
        <sz val="12"/>
        <color rgb="FF000000"/>
        <rFont val="Calibri"/>
        <family val="2"/>
        <charset val="1"/>
      </rPr>
      <t xml:space="preserve"> with 150 L turnaround </t>
    </r>
  </si>
  <si>
    <t xml:space="preserve">Total daily "increment" (balanced with new water income + 4uM nutrient uptake</t>
  </si>
  <si>
    <t xml:space="preserve">For total turn over equals to </t>
  </si>
  <si>
    <r>
      <rPr>
        <sz val="12"/>
        <color rgb="FF000000"/>
        <rFont val="Calibri"/>
        <family val="2"/>
        <charset val="1"/>
      </rPr>
      <t xml:space="preserve">to replace </t>
    </r>
    <r>
      <rPr>
        <b val="true"/>
        <sz val="12"/>
        <color rgb="FF000000"/>
        <rFont val="Calibri"/>
        <family val="2"/>
        <charset val="1"/>
      </rPr>
      <t xml:space="preserve">10uM</t>
    </r>
    <r>
      <rPr>
        <sz val="12"/>
        <color rgb="FF000000"/>
        <rFont val="Calibri"/>
        <family val="2"/>
        <charset val="1"/>
      </rPr>
      <t xml:space="preserve"> with 216 L turnaround </t>
    </r>
  </si>
  <si>
    <r>
      <rPr>
        <sz val="12"/>
        <color rgb="FF000000"/>
        <rFont val="Calibri"/>
        <family val="2"/>
        <charset val="1"/>
      </rPr>
      <t xml:space="preserve">to replace </t>
    </r>
    <r>
      <rPr>
        <b val="true"/>
        <sz val="12"/>
        <color rgb="FF000000"/>
        <rFont val="Calibri"/>
        <family val="2"/>
        <charset val="1"/>
      </rPr>
      <t xml:space="preserve">10uM</t>
    </r>
    <r>
      <rPr>
        <sz val="12"/>
        <color rgb="FF000000"/>
        <rFont val="Calibri"/>
        <family val="2"/>
        <charset val="1"/>
      </rPr>
      <t xml:space="preserve"> with 440 L turnaround </t>
    </r>
  </si>
  <si>
    <t xml:space="preserve">Dossing time interval</t>
  </si>
  <si>
    <r>
      <rPr>
        <sz val="12"/>
        <color rgb="FF000000"/>
        <rFont val="Calibri"/>
        <family val="2"/>
        <charset val="1"/>
      </rPr>
      <t xml:space="preserve">to replace </t>
    </r>
    <r>
      <rPr>
        <b val="true"/>
        <sz val="12"/>
        <color rgb="FF000000"/>
        <rFont val="Calibri"/>
        <family val="2"/>
        <charset val="1"/>
      </rPr>
      <t xml:space="preserve">10uM</t>
    </r>
    <r>
      <rPr>
        <sz val="12"/>
        <color rgb="FF000000"/>
        <rFont val="Calibri"/>
        <family val="2"/>
        <charset val="1"/>
      </rPr>
      <t xml:space="preserve"> with 311 L turnaround </t>
    </r>
  </si>
  <si>
    <r>
      <rPr>
        <sz val="12"/>
        <color rgb="FF000000"/>
        <rFont val="Calibri"/>
        <family val="2"/>
        <charset val="1"/>
      </rPr>
      <t xml:space="preserve">to replace </t>
    </r>
    <r>
      <rPr>
        <b val="true"/>
        <sz val="12"/>
        <color rgb="FF000000"/>
        <rFont val="Calibri"/>
        <family val="2"/>
        <charset val="1"/>
      </rPr>
      <t xml:space="preserve">10uM</t>
    </r>
    <r>
      <rPr>
        <sz val="12"/>
        <color rgb="FF000000"/>
        <rFont val="Calibri"/>
        <family val="2"/>
        <charset val="1"/>
      </rPr>
      <t xml:space="preserve"> with 363 L turnaround </t>
    </r>
  </si>
  <si>
    <r>
      <rPr>
        <sz val="12"/>
        <color rgb="FF000000"/>
        <rFont val="Calibri"/>
        <family val="2"/>
        <charset val="1"/>
      </rPr>
      <t xml:space="preserve">to replace </t>
    </r>
    <r>
      <rPr>
        <b val="true"/>
        <sz val="12"/>
        <color rgb="FF000000"/>
        <rFont val="Calibri"/>
        <family val="2"/>
        <charset val="1"/>
      </rPr>
      <t xml:space="preserve">10uM</t>
    </r>
    <r>
      <rPr>
        <sz val="12"/>
        <color rgb="FF000000"/>
        <rFont val="Calibri"/>
        <family val="2"/>
        <charset val="1"/>
      </rPr>
      <t xml:space="preserve"> with 492 L turnaround </t>
    </r>
  </si>
  <si>
    <r>
      <rPr>
        <sz val="12"/>
        <color rgb="FF000000"/>
        <rFont val="Calibri"/>
        <family val="2"/>
        <charset val="1"/>
      </rPr>
      <t xml:space="preserve">to replace </t>
    </r>
    <r>
      <rPr>
        <b val="true"/>
        <sz val="12"/>
        <color rgb="FF000000"/>
        <rFont val="Calibri"/>
        <family val="2"/>
        <charset val="1"/>
      </rPr>
      <t xml:space="preserve">10uM</t>
    </r>
    <r>
      <rPr>
        <sz val="12"/>
        <color rgb="FF000000"/>
        <rFont val="Calibri"/>
        <family val="2"/>
        <charset val="1"/>
      </rPr>
      <t xml:space="preserve"> with 570 L turnaround 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</si>
</sst>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#,##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B9CA"/>
        <bgColor rgb="FFD0CECE"/>
      </patternFill>
    </fill>
    <fill>
      <patternFill patternType="solid">
        <fgColor rgb="FFD0CECE"/>
        <bgColor rgb="FFADB9CA"/>
      </patternFill>
    </fill>
    <fill>
      <patternFill patternType="solid">
        <fgColor rgb="FFE2F0D9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6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6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6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6" hidden="false" customHeight="false" outlineLevel="0" collapsed="false">
      <c r="A6" s="4" t="s">
        <v>7</v>
      </c>
      <c r="B6" s="5"/>
      <c r="C6" s="5"/>
    </row>
    <row r="7" customFormat="false" ht="16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6" hidden="false" customHeight="false" outlineLevel="0" collapsed="false">
      <c r="A8" s="6" t="s">
        <v>10</v>
      </c>
      <c r="B8" s="7" t="n">
        <v>150</v>
      </c>
      <c r="C8" s="8" t="s">
        <v>11</v>
      </c>
    </row>
    <row r="9" customFormat="false" ht="16" hidden="false" customHeight="false" outlineLevel="0" collapsed="false">
      <c r="A9" s="9" t="s">
        <v>12</v>
      </c>
      <c r="B9" s="10" t="n">
        <f aca="false">(B8/60/24)</f>
        <v>0.104166666666667</v>
      </c>
      <c r="C9" s="11" t="s">
        <v>13</v>
      </c>
    </row>
    <row r="10" customFormat="false" ht="16" hidden="false" customHeight="false" outlineLevel="0" collapsed="false">
      <c r="A10" s="12"/>
      <c r="B10" s="13" t="n">
        <f aca="false">B9*1000</f>
        <v>104.166666666667</v>
      </c>
      <c r="C10" s="14" t="s">
        <v>14</v>
      </c>
    </row>
    <row r="12" customFormat="false" ht="16" hidden="false" customHeight="false" outlineLevel="0" collapsed="false">
      <c r="A12" s="15" t="s">
        <v>15</v>
      </c>
      <c r="B12" s="16" t="s">
        <v>16</v>
      </c>
      <c r="C12" s="16"/>
      <c r="D12" s="16" t="s">
        <v>17</v>
      </c>
      <c r="E12" s="16"/>
      <c r="F12" s="16"/>
      <c r="G12" s="16"/>
      <c r="H12" s="16"/>
      <c r="I12" s="16"/>
      <c r="J12" s="16"/>
      <c r="K12" s="16"/>
    </row>
    <row r="13" customFormat="false" ht="16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5" hidden="false" customHeight="false" outlineLevel="0" collapsed="false">
      <c r="A14" s="21" t="s">
        <v>21</v>
      </c>
      <c r="B14" s="22" t="n">
        <f aca="false">((B3*B8)/1000000)*10</f>
        <v>0.0802365</v>
      </c>
      <c r="C14" s="23" t="s">
        <v>22</v>
      </c>
      <c r="D14" s="23" t="n">
        <f aca="false">B14*1000</f>
        <v>80.2365</v>
      </c>
      <c r="E14" s="23" t="s">
        <v>23</v>
      </c>
      <c r="F14" s="24" t="n">
        <f aca="false">((D14/1000)/$B$2)*1000000</f>
        <v>1500</v>
      </c>
      <c r="G14" s="24" t="s">
        <v>24</v>
      </c>
      <c r="H14" s="23"/>
      <c r="I14" s="23"/>
      <c r="J14" s="23" t="s">
        <v>25</v>
      </c>
      <c r="K14" s="25"/>
    </row>
    <row r="15" customFormat="false" ht="16" hidden="false" customHeight="false" outlineLevel="0" collapsed="false">
      <c r="A15" s="26" t="s">
        <v>26</v>
      </c>
      <c r="B15" s="24" t="n">
        <v>15</v>
      </c>
      <c r="C15" s="24" t="s">
        <v>27</v>
      </c>
      <c r="D15" s="27" t="n">
        <f aca="false">$D$14/(1440/B15)</f>
        <v>0.835796875</v>
      </c>
      <c r="E15" s="24" t="s">
        <v>28</v>
      </c>
      <c r="F15" s="24" t="n">
        <f aca="false">((D15/1000)/$B$2)*1000000</f>
        <v>15.625</v>
      </c>
      <c r="G15" s="24" t="s">
        <v>24</v>
      </c>
      <c r="H15" s="27" t="n">
        <f aca="false">F15/150</f>
        <v>0.104166666666667</v>
      </c>
      <c r="I15" s="24" t="s">
        <v>29</v>
      </c>
      <c r="J15" s="24" t="n">
        <f aca="false">H15*(1440/B15)</f>
        <v>10</v>
      </c>
      <c r="K15" s="28" t="s">
        <v>30</v>
      </c>
    </row>
    <row r="16" customFormat="false" ht="16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1.67159375</v>
      </c>
      <c r="E16" s="24" t="s">
        <v>28</v>
      </c>
      <c r="F16" s="24" t="n">
        <f aca="false">((D16/1000)/$B$2)*1000000</f>
        <v>31.25</v>
      </c>
      <c r="G16" s="24" t="s">
        <v>24</v>
      </c>
      <c r="H16" s="27" t="n">
        <f aca="false">F16/150</f>
        <v>0.208333333333333</v>
      </c>
      <c r="I16" s="24" t="s">
        <v>29</v>
      </c>
      <c r="J16" s="24" t="n">
        <f aca="false">H16*(1440/B16)</f>
        <v>10</v>
      </c>
      <c r="K16" s="28" t="s">
        <v>30</v>
      </c>
    </row>
    <row r="17" customFormat="false" ht="16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3.3431875</v>
      </c>
      <c r="E17" s="24" t="s">
        <v>28</v>
      </c>
      <c r="F17" s="24" t="n">
        <f aca="false">((D17/1000)/$B$2)*1000000</f>
        <v>62.5</v>
      </c>
      <c r="G17" s="24" t="s">
        <v>24</v>
      </c>
      <c r="H17" s="27" t="n">
        <f aca="false">F17/150</f>
        <v>0.416666666666667</v>
      </c>
      <c r="I17" s="24" t="s">
        <v>29</v>
      </c>
      <c r="J17" s="24" t="n">
        <f aca="false">H17*(1440/B17)</f>
        <v>10</v>
      </c>
      <c r="K17" s="28" t="s">
        <v>30</v>
      </c>
    </row>
    <row r="18" customFormat="false" ht="16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6.686375</v>
      </c>
      <c r="E18" s="23" t="s">
        <v>28</v>
      </c>
      <c r="F18" s="23" t="n">
        <f aca="false">((D18/1000)/$B$2)*1000000</f>
        <v>125</v>
      </c>
      <c r="G18" s="23" t="s">
        <v>24</v>
      </c>
      <c r="H18" s="22" t="n">
        <f aca="false">F18/150</f>
        <v>0.833333333333333</v>
      </c>
      <c r="I18" s="23" t="s">
        <v>29</v>
      </c>
      <c r="J18" s="23" t="n">
        <f aca="false">H18*(1440/B18)</f>
        <v>10</v>
      </c>
      <c r="K18" s="25" t="s">
        <v>30</v>
      </c>
    </row>
    <row r="20" customFormat="false" ht="16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6" hidden="false" customHeight="false" outlineLevel="0" collapsed="false">
      <c r="A21" s="33" t="s">
        <v>36</v>
      </c>
      <c r="B21" s="34" t="n">
        <v>1.5</v>
      </c>
      <c r="C21" s="34" t="s">
        <v>37</v>
      </c>
      <c r="D21" s="34" t="n">
        <f aca="false">B21</f>
        <v>1.5</v>
      </c>
      <c r="E21" s="34" t="s">
        <v>38</v>
      </c>
      <c r="F21" s="35" t="n">
        <f aca="false">$F$15/D21</f>
        <v>10.4166666666667</v>
      </c>
      <c r="G21" s="36" t="s">
        <v>39</v>
      </c>
      <c r="H21" s="37" t="n">
        <f aca="false">F21*(1440/$B$15)</f>
        <v>1000</v>
      </c>
      <c r="I21" s="34" t="s">
        <v>39</v>
      </c>
      <c r="J21" s="35" t="n">
        <f aca="false">(H21*7)/100</f>
        <v>70</v>
      </c>
      <c r="K21" s="36" t="s">
        <v>9</v>
      </c>
      <c r="L21" s="0" t="n">
        <f aca="false">B21*F21</f>
        <v>15.625</v>
      </c>
    </row>
    <row r="22" customFormat="false" ht="16" hidden="false" customHeight="false" outlineLevel="0" collapsed="false">
      <c r="A22" s="38"/>
      <c r="B22" s="39" t="n">
        <v>8</v>
      </c>
      <c r="C22" s="39" t="s">
        <v>37</v>
      </c>
      <c r="D22" s="39" t="n">
        <f aca="false">B22</f>
        <v>8</v>
      </c>
      <c r="E22" s="39" t="s">
        <v>38</v>
      </c>
      <c r="F22" s="40" t="n">
        <f aca="false">$F$15/D22</f>
        <v>1.953125</v>
      </c>
      <c r="G22" s="41" t="s">
        <v>39</v>
      </c>
      <c r="H22" s="42" t="n">
        <f aca="false">F22*(1440/$B$15)</f>
        <v>187.5</v>
      </c>
      <c r="I22" s="39" t="s">
        <v>39</v>
      </c>
      <c r="J22" s="40" t="n">
        <f aca="false">(H22*7)/100</f>
        <v>13.125</v>
      </c>
      <c r="K22" s="41" t="s">
        <v>9</v>
      </c>
    </row>
    <row r="23" customFormat="false" ht="16" hidden="false" customHeight="false" outlineLevel="0" collapsed="false">
      <c r="A23" s="38" t="s">
        <v>40</v>
      </c>
      <c r="B23" s="39" t="n">
        <v>10</v>
      </c>
      <c r="C23" s="39" t="s">
        <v>37</v>
      </c>
      <c r="D23" s="39" t="n">
        <f aca="false">B23</f>
        <v>10</v>
      </c>
      <c r="E23" s="39" t="s">
        <v>38</v>
      </c>
      <c r="F23" s="40" t="n">
        <f aca="false">$F$15/D23</f>
        <v>1.5625</v>
      </c>
      <c r="G23" s="41" t="s">
        <v>39</v>
      </c>
      <c r="H23" s="42" t="n">
        <f aca="false">F23*(1440/$B$15)</f>
        <v>150</v>
      </c>
      <c r="I23" s="39" t="s">
        <v>39</v>
      </c>
      <c r="J23" s="40" t="n">
        <f aca="false">(H23*7)/100</f>
        <v>10.5</v>
      </c>
      <c r="K23" s="41" t="s">
        <v>9</v>
      </c>
    </row>
    <row r="24" customFormat="false" ht="16" hidden="false" customHeight="false" outlineLevel="0" collapsed="false">
      <c r="A24" s="38"/>
      <c r="B24" s="39" t="n">
        <v>12</v>
      </c>
      <c r="C24" s="39" t="s">
        <v>37</v>
      </c>
      <c r="D24" s="39" t="n">
        <f aca="false">B24</f>
        <v>12</v>
      </c>
      <c r="E24" s="39" t="s">
        <v>38</v>
      </c>
      <c r="F24" s="40" t="n">
        <f aca="false">$F$15/D24</f>
        <v>1.30208333333333</v>
      </c>
      <c r="G24" s="41" t="s">
        <v>39</v>
      </c>
      <c r="H24" s="42" t="n">
        <f aca="false">F24*(1440/$B$15)</f>
        <v>125</v>
      </c>
      <c r="I24" s="39" t="s">
        <v>39</v>
      </c>
      <c r="J24" s="40" t="n">
        <f aca="false">(H24*7)/100</f>
        <v>8.75</v>
      </c>
      <c r="K24" s="41" t="s">
        <v>9</v>
      </c>
    </row>
    <row r="25" customFormat="false" ht="16" hidden="false" customHeight="false" outlineLevel="0" collapsed="false">
      <c r="A25" s="38"/>
      <c r="B25" s="39" t="n">
        <v>15</v>
      </c>
      <c r="C25" s="39" t="s">
        <v>37</v>
      </c>
      <c r="D25" s="39" t="n">
        <f aca="false">B25</f>
        <v>15</v>
      </c>
      <c r="E25" s="39" t="s">
        <v>38</v>
      </c>
      <c r="F25" s="40" t="n">
        <f aca="false">$F$15/D25</f>
        <v>1.04166666666667</v>
      </c>
      <c r="G25" s="41" t="s">
        <v>39</v>
      </c>
      <c r="H25" s="42" t="n">
        <f aca="false">F25*(1440/$B$15)</f>
        <v>100</v>
      </c>
      <c r="I25" s="39" t="s">
        <v>39</v>
      </c>
      <c r="J25" s="40" t="n">
        <f aca="false">(H25*7)/100</f>
        <v>7</v>
      </c>
      <c r="K25" s="41" t="s">
        <v>9</v>
      </c>
    </row>
    <row r="26" customFormat="false" ht="16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0.868055555555556</v>
      </c>
      <c r="G26" s="41" t="s">
        <v>39</v>
      </c>
      <c r="H26" s="42" t="n">
        <f aca="false">F26*(1440/$B$15)</f>
        <v>83.3333333333333</v>
      </c>
      <c r="I26" s="39" t="s">
        <v>39</v>
      </c>
      <c r="J26" s="40" t="n">
        <f aca="false">(H26*7)/100</f>
        <v>5.83333333333333</v>
      </c>
      <c r="K26" s="41" t="s">
        <v>9</v>
      </c>
    </row>
    <row r="27" customFormat="false" ht="16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0.78125</v>
      </c>
      <c r="G27" s="41" t="s">
        <v>39</v>
      </c>
      <c r="H27" s="42" t="n">
        <f aca="false">F27*(1440/$B$15)</f>
        <v>75</v>
      </c>
      <c r="I27" s="39" t="s">
        <v>39</v>
      </c>
      <c r="J27" s="40" t="n">
        <f aca="false">(H27*7)/100</f>
        <v>5.25</v>
      </c>
      <c r="K27" s="41" t="s">
        <v>9</v>
      </c>
    </row>
    <row r="28" customFormat="false" ht="16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0.625</v>
      </c>
      <c r="G28" s="41" t="s">
        <v>39</v>
      </c>
      <c r="H28" s="42" t="n">
        <f aca="false">F28*(1440/$B$15)</f>
        <v>60</v>
      </c>
      <c r="I28" s="39" t="s">
        <v>39</v>
      </c>
      <c r="J28" s="40" t="n">
        <f aca="false">(H28*7)/100</f>
        <v>4.2</v>
      </c>
      <c r="K28" s="41" t="s">
        <v>9</v>
      </c>
    </row>
    <row r="29" customFormat="false" ht="16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0.390625</v>
      </c>
      <c r="G29" s="41" t="s">
        <v>39</v>
      </c>
      <c r="H29" s="42" t="n">
        <f aca="false">F29*(1440/$B$15)</f>
        <v>37.5</v>
      </c>
      <c r="I29" s="39" t="s">
        <v>39</v>
      </c>
      <c r="J29" s="40" t="n">
        <f aca="false">(H29*7)/100</f>
        <v>2.625</v>
      </c>
      <c r="K29" s="41" t="s">
        <v>9</v>
      </c>
    </row>
    <row r="30" customFormat="false" ht="16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0.148809523809524</v>
      </c>
      <c r="G30" s="41" t="s">
        <v>39</v>
      </c>
      <c r="H30" s="43" t="n">
        <f aca="false">F30*(1440/$B$15)</f>
        <v>14.2857142857143</v>
      </c>
      <c r="I30" s="44" t="s">
        <v>39</v>
      </c>
      <c r="J30" s="45" t="n">
        <f aca="false">(H30*7)/100</f>
        <v>1</v>
      </c>
      <c r="K30" s="46" t="s">
        <v>9</v>
      </c>
    </row>
    <row r="31" customFormat="false" ht="16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3.90625</v>
      </c>
      <c r="G31" s="36" t="s">
        <v>39</v>
      </c>
      <c r="H31" s="37" t="n">
        <f aca="false">F31*(1440/$B$16)</f>
        <v>187.5</v>
      </c>
      <c r="I31" s="34" t="s">
        <v>39</v>
      </c>
      <c r="J31" s="35" t="n">
        <f aca="false">(H31*7)/100</f>
        <v>13.125</v>
      </c>
      <c r="K31" s="36" t="s">
        <v>9</v>
      </c>
    </row>
    <row r="32" customFormat="false" ht="16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3.125</v>
      </c>
      <c r="G32" s="41" t="s">
        <v>39</v>
      </c>
      <c r="H32" s="42" t="n">
        <f aca="false">F32*(1440/$B$16)</f>
        <v>150</v>
      </c>
      <c r="I32" s="39" t="s">
        <v>39</v>
      </c>
      <c r="J32" s="40" t="n">
        <f aca="false">(H32*7)/100</f>
        <v>10.5</v>
      </c>
      <c r="K32" s="41" t="s">
        <v>9</v>
      </c>
    </row>
    <row r="33" customFormat="false" ht="16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2.08333333333333</v>
      </c>
      <c r="G33" s="41" t="s">
        <v>39</v>
      </c>
      <c r="H33" s="42" t="n">
        <f aca="false">F33*(1440/$B$16)</f>
        <v>100</v>
      </c>
      <c r="I33" s="39" t="s">
        <v>39</v>
      </c>
      <c r="J33" s="40" t="n">
        <f aca="false">(H33*7)/100</f>
        <v>7</v>
      </c>
      <c r="K33" s="41" t="s">
        <v>9</v>
      </c>
    </row>
    <row r="34" customFormat="false" ht="16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1.5625</v>
      </c>
      <c r="G34" s="41" t="s">
        <v>39</v>
      </c>
      <c r="H34" s="42" t="n">
        <f aca="false">F34*(1440/$B$16)</f>
        <v>75</v>
      </c>
      <c r="I34" s="39" t="s">
        <v>39</v>
      </c>
      <c r="J34" s="40" t="n">
        <f aca="false">(H34*7)/100</f>
        <v>5.25</v>
      </c>
      <c r="K34" s="41" t="s">
        <v>9</v>
      </c>
    </row>
    <row r="35" customFormat="false" ht="16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1.04166666666667</v>
      </c>
      <c r="G35" s="41" t="s">
        <v>39</v>
      </c>
      <c r="H35" s="42" t="n">
        <f aca="false">F35*(1440/$B$16)</f>
        <v>50</v>
      </c>
      <c r="I35" s="39" t="s">
        <v>39</v>
      </c>
      <c r="J35" s="40" t="n">
        <f aca="false">(H35*7)/100</f>
        <v>3.5</v>
      </c>
      <c r="K35" s="41" t="s">
        <v>9</v>
      </c>
    </row>
    <row r="36" customFormat="false" ht="16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0.78125</v>
      </c>
      <c r="G36" s="41" t="s">
        <v>39</v>
      </c>
      <c r="H36" s="42" t="n">
        <f aca="false">F36*(1440/$B$16)</f>
        <v>37.5</v>
      </c>
      <c r="I36" s="39" t="s">
        <v>39</v>
      </c>
      <c r="J36" s="40" t="n">
        <f aca="false">(H36*7)/100</f>
        <v>2.625</v>
      </c>
      <c r="K36" s="41" t="s">
        <v>9</v>
      </c>
    </row>
    <row r="37" customFormat="false" ht="16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0.625</v>
      </c>
      <c r="G37" s="41" t="s">
        <v>39</v>
      </c>
      <c r="H37" s="42" t="n">
        <f aca="false">F37*(1440/$B$16)</f>
        <v>30</v>
      </c>
      <c r="I37" s="39" t="s">
        <v>39</v>
      </c>
      <c r="J37" s="40" t="n">
        <f aca="false">(H37*7)/100</f>
        <v>2.1</v>
      </c>
      <c r="K37" s="41" t="s">
        <v>9</v>
      </c>
    </row>
    <row r="38" customFormat="false" ht="16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0.416666666666667</v>
      </c>
      <c r="G38" s="41" t="s">
        <v>39</v>
      </c>
      <c r="H38" s="42" t="n">
        <f aca="false">F38*(1440/$B$16)</f>
        <v>20</v>
      </c>
      <c r="I38" s="39" t="s">
        <v>39</v>
      </c>
      <c r="J38" s="40" t="n">
        <f aca="false">(H38*7)/100</f>
        <v>1.4</v>
      </c>
      <c r="K38" s="41" t="s">
        <v>9</v>
      </c>
    </row>
    <row r="39" customFormat="false" ht="16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0.347222222222222</v>
      </c>
      <c r="G39" s="41" t="s">
        <v>39</v>
      </c>
      <c r="H39" s="42" t="n">
        <f aca="false">F39*(1440/$B$16)</f>
        <v>16.6666666666667</v>
      </c>
      <c r="I39" s="39" t="s">
        <v>39</v>
      </c>
      <c r="J39" s="40" t="n">
        <f aca="false">(H39*7)/100</f>
        <v>1.16666666666667</v>
      </c>
      <c r="K39" s="41" t="s">
        <v>9</v>
      </c>
    </row>
    <row r="40" customFormat="false" ht="16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0.297619047619048</v>
      </c>
      <c r="G40" s="41" t="s">
        <v>39</v>
      </c>
      <c r="H40" s="43" t="n">
        <f aca="false">F40*(1440/$B$16)</f>
        <v>14.2857142857143</v>
      </c>
      <c r="I40" s="44" t="s">
        <v>39</v>
      </c>
      <c r="J40" s="45" t="n">
        <f aca="false">(H40*7)/100</f>
        <v>1</v>
      </c>
      <c r="K40" s="46" t="s">
        <v>9</v>
      </c>
    </row>
    <row r="41" customFormat="false" ht="16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3.125</v>
      </c>
      <c r="G41" s="36" t="s">
        <v>39</v>
      </c>
      <c r="H41" s="37" t="n">
        <f aca="false">F41*(1440/$B$17)</f>
        <v>75</v>
      </c>
      <c r="I41" s="34" t="s">
        <v>39</v>
      </c>
      <c r="J41" s="35" t="n">
        <f aca="false">(H41*7)/100</f>
        <v>5.25</v>
      </c>
      <c r="K41" s="36" t="s">
        <v>9</v>
      </c>
    </row>
    <row r="42" customFormat="false" ht="16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2.08333333333333</v>
      </c>
      <c r="G42" s="41" t="s">
        <v>39</v>
      </c>
      <c r="H42" s="42" t="n">
        <f aca="false">F42*(1440/$B$17)</f>
        <v>50</v>
      </c>
      <c r="I42" s="39" t="s">
        <v>39</v>
      </c>
      <c r="J42" s="40" t="n">
        <f aca="false">(H42*7)/100</f>
        <v>3.5</v>
      </c>
      <c r="K42" s="41" t="s">
        <v>9</v>
      </c>
    </row>
    <row r="43" customFormat="false" ht="16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1.78571428571429</v>
      </c>
      <c r="G43" s="41" t="s">
        <v>39</v>
      </c>
      <c r="H43" s="42" t="n">
        <f aca="false">F43*(1440/$B$17)</f>
        <v>42.8571428571429</v>
      </c>
      <c r="I43" s="39" t="s">
        <v>39</v>
      </c>
      <c r="J43" s="40" t="n">
        <f aca="false">(H43*7)/100</f>
        <v>3</v>
      </c>
      <c r="K43" s="41" t="s">
        <v>9</v>
      </c>
    </row>
    <row r="44" customFormat="false" ht="16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1.5625</v>
      </c>
      <c r="G44" s="41" t="s">
        <v>39</v>
      </c>
      <c r="H44" s="42" t="n">
        <f aca="false">F44*(1440/$B$17)</f>
        <v>37.5</v>
      </c>
      <c r="I44" s="39" t="s">
        <v>39</v>
      </c>
      <c r="J44" s="40" t="n">
        <f aca="false">(H44*7)/100</f>
        <v>2.625</v>
      </c>
      <c r="K44" s="41" t="s">
        <v>9</v>
      </c>
    </row>
    <row r="45" customFormat="false" ht="16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1.25</v>
      </c>
      <c r="G45" s="41" t="s">
        <v>39</v>
      </c>
      <c r="H45" s="42" t="n">
        <f aca="false">F45*(1440/$B$17)</f>
        <v>30</v>
      </c>
      <c r="I45" s="39" t="s">
        <v>39</v>
      </c>
      <c r="J45" s="40" t="n">
        <f aca="false">(H45*7)/100</f>
        <v>2.1</v>
      </c>
      <c r="K45" s="41" t="s">
        <v>9</v>
      </c>
    </row>
    <row r="46" customFormat="false" ht="16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1.04166666666667</v>
      </c>
      <c r="G46" s="41" t="s">
        <v>39</v>
      </c>
      <c r="H46" s="42" t="n">
        <f aca="false">F46*(1440/$B$17)</f>
        <v>25</v>
      </c>
      <c r="I46" s="39" t="s">
        <v>39</v>
      </c>
      <c r="J46" s="40" t="n">
        <f aca="false">(H46*7)/100</f>
        <v>1.75</v>
      </c>
      <c r="K46" s="41" t="s">
        <v>9</v>
      </c>
    </row>
    <row r="47" customFormat="false" ht="16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0.892857142857143</v>
      </c>
      <c r="G47" s="41" t="s">
        <v>39</v>
      </c>
      <c r="H47" s="42" t="n">
        <f aca="false">F47*(1440/$B$17)</f>
        <v>21.4285714285714</v>
      </c>
      <c r="I47" s="39" t="s">
        <v>39</v>
      </c>
      <c r="J47" s="40" t="n">
        <f aca="false">(H47*7)/100</f>
        <v>1.5</v>
      </c>
      <c r="K47" s="41" t="s">
        <v>9</v>
      </c>
    </row>
    <row r="48" customFormat="false" ht="16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0.78125</v>
      </c>
      <c r="G48" s="41" t="s">
        <v>39</v>
      </c>
      <c r="H48" s="42" t="n">
        <f aca="false">F48*(1440/$B$17)</f>
        <v>18.75</v>
      </c>
      <c r="I48" s="39" t="s">
        <v>39</v>
      </c>
      <c r="J48" s="40" t="n">
        <f aca="false">(H48*7)/100</f>
        <v>1.3125</v>
      </c>
      <c r="K48" s="41" t="s">
        <v>9</v>
      </c>
    </row>
    <row r="49" customFormat="false" ht="16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0.694444444444444</v>
      </c>
      <c r="G49" s="41" t="s">
        <v>39</v>
      </c>
      <c r="H49" s="42" t="n">
        <f aca="false">F49*(1440/$B$17)</f>
        <v>16.6666666666667</v>
      </c>
      <c r="I49" s="39" t="s">
        <v>39</v>
      </c>
      <c r="J49" s="40" t="n">
        <f aca="false">(H49*7)/100</f>
        <v>1.16666666666667</v>
      </c>
      <c r="K49" s="41" t="s">
        <v>9</v>
      </c>
    </row>
    <row r="50" customFormat="false" ht="16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0.595238095238095</v>
      </c>
      <c r="G50" s="41" t="s">
        <v>39</v>
      </c>
      <c r="H50" s="43" t="n">
        <f aca="false">F50*(1440/$B$17)</f>
        <v>14.2857142857143</v>
      </c>
      <c r="I50" s="44" t="s">
        <v>39</v>
      </c>
      <c r="J50" s="45" t="n">
        <f aca="false">(H50*7)/100</f>
        <v>1</v>
      </c>
      <c r="K50" s="46" t="s">
        <v>9</v>
      </c>
    </row>
    <row r="51" customFormat="false" ht="16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6.25</v>
      </c>
      <c r="G51" s="36" t="s">
        <v>39</v>
      </c>
      <c r="H51" s="37" t="n">
        <f aca="false">F51*(1440/$B$18)</f>
        <v>75</v>
      </c>
      <c r="I51" s="34" t="s">
        <v>39</v>
      </c>
      <c r="J51" s="35" t="n">
        <f aca="false">(H51*7)/100</f>
        <v>5.25</v>
      </c>
      <c r="K51" s="36" t="s">
        <v>9</v>
      </c>
    </row>
    <row r="52" customFormat="false" ht="16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4.16666666666667</v>
      </c>
      <c r="G52" s="41" t="s">
        <v>39</v>
      </c>
      <c r="H52" s="42" t="n">
        <f aca="false">F52*(1440/$B$18)</f>
        <v>50</v>
      </c>
      <c r="I52" s="39" t="s">
        <v>39</v>
      </c>
      <c r="J52" s="40" t="n">
        <f aca="false">(H52*7)/100</f>
        <v>3.5</v>
      </c>
      <c r="K52" s="41" t="s">
        <v>9</v>
      </c>
    </row>
    <row r="53" customFormat="false" ht="16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3.125</v>
      </c>
      <c r="G53" s="41" t="s">
        <v>39</v>
      </c>
      <c r="H53" s="42" t="n">
        <f aca="false">F53*(1440/$B$18)</f>
        <v>37.5</v>
      </c>
      <c r="I53" s="39" t="s">
        <v>39</v>
      </c>
      <c r="J53" s="40" t="n">
        <f aca="false">(H53*7)/100</f>
        <v>2.625</v>
      </c>
      <c r="K53" s="41" t="s">
        <v>9</v>
      </c>
    </row>
    <row r="54" customFormat="false" ht="16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2.5</v>
      </c>
      <c r="G54" s="41" t="s">
        <v>39</v>
      </c>
      <c r="H54" s="42" t="n">
        <f aca="false">F54*(1440/$B$18)</f>
        <v>30</v>
      </c>
      <c r="I54" s="39" t="s">
        <v>39</v>
      </c>
      <c r="J54" s="40" t="n">
        <f aca="false">(H54*7)/100</f>
        <v>2.1</v>
      </c>
      <c r="K54" s="41" t="s">
        <v>9</v>
      </c>
    </row>
    <row r="55" customFormat="false" ht="16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2.08333333333333</v>
      </c>
      <c r="G55" s="41" t="s">
        <v>39</v>
      </c>
      <c r="H55" s="42" t="n">
        <f aca="false">F55*(1440/$B$18)</f>
        <v>25</v>
      </c>
      <c r="I55" s="39" t="s">
        <v>39</v>
      </c>
      <c r="J55" s="40" t="n">
        <f aca="false">(H55*7)/100</f>
        <v>1.75</v>
      </c>
      <c r="K55" s="41" t="s">
        <v>9</v>
      </c>
    </row>
    <row r="56" customFormat="false" ht="16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1.78571428571429</v>
      </c>
      <c r="G56" s="41" t="s">
        <v>39</v>
      </c>
      <c r="H56" s="42" t="n">
        <f aca="false">F56*(1440/$B$18)</f>
        <v>21.4285714285714</v>
      </c>
      <c r="I56" s="39" t="s">
        <v>39</v>
      </c>
      <c r="J56" s="40" t="n">
        <f aca="false">(H56*7)/100</f>
        <v>1.5</v>
      </c>
      <c r="K56" s="41" t="s">
        <v>9</v>
      </c>
    </row>
    <row r="57" customFormat="false" ht="16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1.5625</v>
      </c>
      <c r="G57" s="41" t="s">
        <v>39</v>
      </c>
      <c r="H57" s="42" t="n">
        <f aca="false">F57*(1440/$B$18)</f>
        <v>18.75</v>
      </c>
      <c r="I57" s="39" t="s">
        <v>39</v>
      </c>
      <c r="J57" s="40" t="n">
        <f aca="false">(H57*7)/100</f>
        <v>1.3125</v>
      </c>
      <c r="K57" s="41" t="s">
        <v>9</v>
      </c>
    </row>
    <row r="58" customFormat="false" ht="16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1.38888888888889</v>
      </c>
      <c r="G58" s="41" t="s">
        <v>39</v>
      </c>
      <c r="H58" s="42" t="n">
        <f aca="false">F58*(1440/$B$18)</f>
        <v>16.6666666666667</v>
      </c>
      <c r="I58" s="39" t="s">
        <v>39</v>
      </c>
      <c r="J58" s="40" t="n">
        <f aca="false">(H58*7)/100</f>
        <v>1.16666666666667</v>
      </c>
      <c r="K58" s="41" t="s">
        <v>9</v>
      </c>
    </row>
    <row r="59" customFormat="false" ht="16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1.25</v>
      </c>
      <c r="G59" s="41" t="s">
        <v>39</v>
      </c>
      <c r="H59" s="42" t="n">
        <f aca="false">F59*(1440/$B$18)</f>
        <v>15</v>
      </c>
      <c r="I59" s="39" t="s">
        <v>39</v>
      </c>
      <c r="J59" s="40" t="n">
        <f aca="false">(H59*7)/100</f>
        <v>1.05</v>
      </c>
      <c r="K59" s="41" t="s">
        <v>9</v>
      </c>
    </row>
    <row r="60" customFormat="false" ht="16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1.19047619047619</v>
      </c>
      <c r="G60" s="46" t="s">
        <v>39</v>
      </c>
      <c r="H60" s="43" t="n">
        <f aca="false">F60*(1440/$B$18)</f>
        <v>14.2857142857143</v>
      </c>
      <c r="I60" s="44" t="s">
        <v>39</v>
      </c>
      <c r="J60" s="45" t="n">
        <f aca="false">(H60*7)/100</f>
        <v>1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5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5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5" hidden="false" customHeight="false" outlineLevel="0" collapsed="false">
      <c r="A6" s="4" t="s">
        <v>7</v>
      </c>
      <c r="B6" s="5"/>
      <c r="C6" s="5"/>
    </row>
    <row r="7" customFormat="false" ht="15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5" hidden="false" customHeight="false" outlineLevel="0" collapsed="false">
      <c r="A8" s="6" t="s">
        <v>49</v>
      </c>
      <c r="B8" s="7" t="n">
        <f aca="false">B9*60*24</f>
        <v>570.24</v>
      </c>
      <c r="C8" s="8" t="s">
        <v>11</v>
      </c>
    </row>
    <row r="9" customFormat="false" ht="15" hidden="false" customHeight="false" outlineLevel="0" collapsed="false">
      <c r="A9" s="9" t="s">
        <v>12</v>
      </c>
      <c r="B9" s="10" t="n">
        <v>0.396</v>
      </c>
      <c r="C9" s="11" t="s">
        <v>13</v>
      </c>
    </row>
    <row r="10" customFormat="false" ht="15" hidden="false" customHeight="false" outlineLevel="0" collapsed="false">
      <c r="A10" s="12"/>
      <c r="B10" s="49" t="n">
        <f aca="false">B9*1000</f>
        <v>396</v>
      </c>
      <c r="C10" s="50" t="s">
        <v>14</v>
      </c>
    </row>
    <row r="12" customFormat="false" ht="15" hidden="false" customHeight="false" outlineLevel="0" collapsed="false">
      <c r="A12" s="15" t="s">
        <v>15</v>
      </c>
      <c r="B12" s="16" t="s">
        <v>16</v>
      </c>
      <c r="C12" s="16"/>
      <c r="D12" s="16" t="s">
        <v>17</v>
      </c>
      <c r="E12" s="16"/>
      <c r="F12" s="16"/>
      <c r="G12" s="16"/>
      <c r="H12" s="16"/>
      <c r="I12" s="16"/>
      <c r="J12" s="16"/>
      <c r="K12" s="16"/>
    </row>
    <row r="13" customFormat="false" ht="15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5" hidden="false" customHeight="false" outlineLevel="0" collapsed="false">
      <c r="A14" s="21" t="s">
        <v>56</v>
      </c>
      <c r="B14" s="22" t="n">
        <f aca="false">((B3*B8)/1000000)*10</f>
        <v>0.3050270784</v>
      </c>
      <c r="C14" s="23" t="s">
        <v>22</v>
      </c>
      <c r="D14" s="23" t="n">
        <f aca="false">B14*1000</f>
        <v>305.0270784</v>
      </c>
      <c r="E14" s="23" t="s">
        <v>23</v>
      </c>
      <c r="F14" s="23"/>
      <c r="G14" s="23"/>
      <c r="H14" s="23"/>
      <c r="I14" s="23"/>
      <c r="J14" s="23" t="s">
        <v>25</v>
      </c>
      <c r="K14" s="25"/>
    </row>
    <row r="15" customFormat="false" ht="15" hidden="false" customHeight="false" outlineLevel="0" collapsed="false">
      <c r="A15" s="26" t="s">
        <v>52</v>
      </c>
      <c r="B15" s="24" t="n">
        <v>15</v>
      </c>
      <c r="C15" s="24" t="s">
        <v>27</v>
      </c>
      <c r="D15" s="27" t="n">
        <f aca="false">$D$14/(1440/B15)</f>
        <v>3.1773654</v>
      </c>
      <c r="E15" s="24" t="s">
        <v>28</v>
      </c>
      <c r="F15" s="24" t="n">
        <f aca="false">((D15/1000)/$B$2)*1000000</f>
        <v>59.4</v>
      </c>
      <c r="G15" s="24" t="s">
        <v>24</v>
      </c>
      <c r="H15" s="27" t="n">
        <f aca="false">F15/150</f>
        <v>0.396</v>
      </c>
      <c r="I15" s="24" t="s">
        <v>29</v>
      </c>
      <c r="J15" s="24" t="n">
        <f aca="false">H15*(1440/B15)</f>
        <v>38.016</v>
      </c>
      <c r="K15" s="28" t="s">
        <v>30</v>
      </c>
    </row>
    <row r="16" customFormat="false" ht="15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6.3547308</v>
      </c>
      <c r="E16" s="24" t="s">
        <v>28</v>
      </c>
      <c r="F16" s="24" t="n">
        <f aca="false">((D16/1000)/$B$2)*1000000</f>
        <v>118.8</v>
      </c>
      <c r="G16" s="24" t="s">
        <v>24</v>
      </c>
      <c r="H16" s="27" t="n">
        <f aca="false">F16/150</f>
        <v>0.792</v>
      </c>
      <c r="I16" s="24" t="s">
        <v>29</v>
      </c>
      <c r="J16" s="24" t="n">
        <f aca="false">H16*(1440/B16)</f>
        <v>38.016</v>
      </c>
      <c r="K16" s="28" t="s">
        <v>30</v>
      </c>
    </row>
    <row r="17" customFormat="false" ht="15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12.7094616</v>
      </c>
      <c r="E17" s="24" t="s">
        <v>28</v>
      </c>
      <c r="F17" s="24" t="n">
        <f aca="false">((D17/1000)/$B$2)*1000000</f>
        <v>237.6</v>
      </c>
      <c r="G17" s="24" t="s">
        <v>24</v>
      </c>
      <c r="H17" s="27" t="n">
        <f aca="false">F17/150</f>
        <v>1.584</v>
      </c>
      <c r="I17" s="24" t="s">
        <v>29</v>
      </c>
      <c r="J17" s="24" t="n">
        <f aca="false">H17*(1440/B17)</f>
        <v>38.016</v>
      </c>
      <c r="K17" s="28" t="s">
        <v>30</v>
      </c>
    </row>
    <row r="18" customFormat="false" ht="15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25.4189232</v>
      </c>
      <c r="E18" s="23" t="s">
        <v>28</v>
      </c>
      <c r="F18" s="23" t="n">
        <f aca="false">((D18/1000)/$B$2)*1000000</f>
        <v>475.2</v>
      </c>
      <c r="G18" s="23" t="s">
        <v>24</v>
      </c>
      <c r="H18" s="22" t="n">
        <f aca="false">F18/150</f>
        <v>3.168</v>
      </c>
      <c r="I18" s="23" t="s">
        <v>29</v>
      </c>
      <c r="J18" s="23" t="n">
        <f aca="false">H18*(1440/B18)</f>
        <v>38.016</v>
      </c>
      <c r="K18" s="25" t="s">
        <v>30</v>
      </c>
    </row>
    <row r="20" customFormat="false" ht="15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5" hidden="false" customHeight="false" outlineLevel="0" collapsed="false">
      <c r="A21" s="33" t="s">
        <v>36</v>
      </c>
      <c r="B21" s="34" t="n">
        <v>3</v>
      </c>
      <c r="C21" s="34" t="s">
        <v>37</v>
      </c>
      <c r="D21" s="34" t="n">
        <f aca="false">B21</f>
        <v>3</v>
      </c>
      <c r="E21" s="34" t="s">
        <v>38</v>
      </c>
      <c r="F21" s="35" t="n">
        <f aca="false">$F$15/D21</f>
        <v>19.8</v>
      </c>
      <c r="G21" s="36" t="s">
        <v>39</v>
      </c>
      <c r="H21" s="37" t="n">
        <f aca="false">F21*(1440/$B$15)</f>
        <v>1900.8</v>
      </c>
      <c r="I21" s="34" t="s">
        <v>39</v>
      </c>
      <c r="J21" s="35" t="n">
        <f aca="false">(H21*7)/100</f>
        <v>133.056</v>
      </c>
      <c r="K21" s="36" t="s">
        <v>9</v>
      </c>
      <c r="L21" s="0" t="n">
        <f aca="false">B21*F21</f>
        <v>59.4</v>
      </c>
    </row>
    <row r="22" customFormat="false" ht="15" hidden="false" customHeight="false" outlineLevel="0" collapsed="false">
      <c r="A22" s="38"/>
      <c r="B22" s="39" t="n">
        <v>4</v>
      </c>
      <c r="C22" s="39" t="s">
        <v>37</v>
      </c>
      <c r="D22" s="39" t="n">
        <f aca="false">B22</f>
        <v>4</v>
      </c>
      <c r="E22" s="39" t="s">
        <v>38</v>
      </c>
      <c r="F22" s="40" t="n">
        <f aca="false">$F$15/D22</f>
        <v>14.85</v>
      </c>
      <c r="G22" s="41" t="s">
        <v>39</v>
      </c>
      <c r="H22" s="42" t="n">
        <f aca="false">F22*(1440/$B$15)</f>
        <v>1425.6</v>
      </c>
      <c r="I22" s="39" t="s">
        <v>39</v>
      </c>
      <c r="J22" s="40" t="n">
        <f aca="false">(H22*7)/100</f>
        <v>99.792</v>
      </c>
      <c r="K22" s="41" t="s">
        <v>9</v>
      </c>
    </row>
    <row r="23" customFormat="false" ht="15" hidden="false" customHeight="false" outlineLevel="0" collapsed="false">
      <c r="A23" s="38" t="s">
        <v>40</v>
      </c>
      <c r="B23" s="39" t="n">
        <v>5</v>
      </c>
      <c r="C23" s="39" t="s">
        <v>37</v>
      </c>
      <c r="D23" s="39" t="n">
        <f aca="false">B23</f>
        <v>5</v>
      </c>
      <c r="E23" s="39" t="s">
        <v>38</v>
      </c>
      <c r="F23" s="40" t="n">
        <f aca="false">$F$15/D23</f>
        <v>11.88</v>
      </c>
      <c r="G23" s="41" t="s">
        <v>39</v>
      </c>
      <c r="H23" s="42" t="n">
        <f aca="false">F23*(1440/$B$15)</f>
        <v>1140.48</v>
      </c>
      <c r="I23" s="39" t="s">
        <v>39</v>
      </c>
      <c r="J23" s="40" t="n">
        <f aca="false">(H23*7)/100</f>
        <v>79.8336</v>
      </c>
      <c r="K23" s="41" t="s">
        <v>9</v>
      </c>
    </row>
    <row r="24" customFormat="false" ht="15" hidden="false" customHeight="false" outlineLevel="0" collapsed="false">
      <c r="A24" s="38"/>
      <c r="B24" s="39" t="n">
        <v>6</v>
      </c>
      <c r="C24" s="39" t="s">
        <v>37</v>
      </c>
      <c r="D24" s="39" t="n">
        <f aca="false">B24</f>
        <v>6</v>
      </c>
      <c r="E24" s="39" t="s">
        <v>38</v>
      </c>
      <c r="F24" s="40" t="n">
        <f aca="false">$F$15/D24</f>
        <v>9.9</v>
      </c>
      <c r="G24" s="41" t="s">
        <v>39</v>
      </c>
      <c r="H24" s="42" t="n">
        <f aca="false">F24*(1440/$B$15)</f>
        <v>950.4</v>
      </c>
      <c r="I24" s="39" t="s">
        <v>39</v>
      </c>
      <c r="J24" s="40" t="n">
        <f aca="false">(H24*7)/100</f>
        <v>66.528</v>
      </c>
      <c r="K24" s="41" t="s">
        <v>9</v>
      </c>
    </row>
    <row r="25" customFormat="false" ht="15" hidden="false" customHeight="false" outlineLevel="0" collapsed="false">
      <c r="A25" s="38"/>
      <c r="B25" s="39" t="n">
        <v>7</v>
      </c>
      <c r="C25" s="39" t="s">
        <v>37</v>
      </c>
      <c r="D25" s="39" t="n">
        <f aca="false">B25</f>
        <v>7</v>
      </c>
      <c r="E25" s="39" t="s">
        <v>38</v>
      </c>
      <c r="F25" s="40" t="n">
        <f aca="false">$F$15/D25</f>
        <v>8.48571428571429</v>
      </c>
      <c r="G25" s="41" t="s">
        <v>39</v>
      </c>
      <c r="H25" s="42" t="n">
        <f aca="false">F25*(1440/$B$15)</f>
        <v>814.628571428571</v>
      </c>
      <c r="I25" s="39" t="s">
        <v>39</v>
      </c>
      <c r="J25" s="40" t="n">
        <f aca="false">(H25*7)/100</f>
        <v>57.024</v>
      </c>
      <c r="K25" s="41" t="s">
        <v>9</v>
      </c>
    </row>
    <row r="26" customFormat="false" ht="15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3.3</v>
      </c>
      <c r="G26" s="41" t="s">
        <v>39</v>
      </c>
      <c r="H26" s="42" t="n">
        <f aca="false">F26*(1440/$B$15)</f>
        <v>316.8</v>
      </c>
      <c r="I26" s="39" t="s">
        <v>39</v>
      </c>
      <c r="J26" s="40" t="n">
        <f aca="false">(H26*7)/100</f>
        <v>22.176</v>
      </c>
      <c r="K26" s="41" t="s">
        <v>9</v>
      </c>
    </row>
    <row r="27" customFormat="false" ht="15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2.97</v>
      </c>
      <c r="G27" s="41" t="s">
        <v>39</v>
      </c>
      <c r="H27" s="42" t="n">
        <f aca="false">F27*(1440/$B$15)</f>
        <v>285.12</v>
      </c>
      <c r="I27" s="39" t="s">
        <v>39</v>
      </c>
      <c r="J27" s="40" t="n">
        <f aca="false">(H27*7)/100</f>
        <v>19.9584</v>
      </c>
      <c r="K27" s="41" t="s">
        <v>9</v>
      </c>
    </row>
    <row r="28" customFormat="false" ht="15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2.376</v>
      </c>
      <c r="G28" s="41" t="s">
        <v>39</v>
      </c>
      <c r="H28" s="42" t="n">
        <f aca="false">F28*(1440/$B$15)</f>
        <v>228.096</v>
      </c>
      <c r="I28" s="39" t="s">
        <v>39</v>
      </c>
      <c r="J28" s="40" t="n">
        <f aca="false">(H28*7)/100</f>
        <v>15.96672</v>
      </c>
      <c r="K28" s="41" t="s">
        <v>9</v>
      </c>
    </row>
    <row r="29" customFormat="false" ht="15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1.485</v>
      </c>
      <c r="G29" s="41" t="s">
        <v>39</v>
      </c>
      <c r="H29" s="42" t="n">
        <f aca="false">F29*(1440/$B$15)</f>
        <v>142.56</v>
      </c>
      <c r="I29" s="39" t="s">
        <v>39</v>
      </c>
      <c r="J29" s="40" t="n">
        <f aca="false">(H29*7)/100</f>
        <v>9.9792</v>
      </c>
      <c r="K29" s="41" t="s">
        <v>9</v>
      </c>
    </row>
    <row r="30" customFormat="false" ht="15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0.565714285714286</v>
      </c>
      <c r="G30" s="41" t="s">
        <v>39</v>
      </c>
      <c r="H30" s="43" t="n">
        <f aca="false">F30*(1440/$B$15)</f>
        <v>54.3085714285714</v>
      </c>
      <c r="I30" s="44" t="s">
        <v>39</v>
      </c>
      <c r="J30" s="45" t="n">
        <f aca="false">(H30*7)/100</f>
        <v>3.8016</v>
      </c>
      <c r="K30" s="46" t="s">
        <v>9</v>
      </c>
    </row>
    <row r="31" customFormat="false" ht="15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14.85</v>
      </c>
      <c r="G31" s="36" t="s">
        <v>39</v>
      </c>
      <c r="H31" s="37" t="n">
        <f aca="false">F31*(1440/$B$16)</f>
        <v>712.8</v>
      </c>
      <c r="I31" s="34" t="s">
        <v>39</v>
      </c>
      <c r="J31" s="35" t="n">
        <f aca="false">(H31*7)/100</f>
        <v>49.896</v>
      </c>
      <c r="K31" s="36" t="s">
        <v>9</v>
      </c>
    </row>
    <row r="32" customFormat="false" ht="15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11.88</v>
      </c>
      <c r="G32" s="41" t="s">
        <v>39</v>
      </c>
      <c r="H32" s="42" t="n">
        <f aca="false">F32*(1440/$B$16)</f>
        <v>570.24</v>
      </c>
      <c r="I32" s="39" t="s">
        <v>39</v>
      </c>
      <c r="J32" s="40" t="n">
        <f aca="false">(H32*7)/100</f>
        <v>39.9168</v>
      </c>
      <c r="K32" s="41" t="s">
        <v>9</v>
      </c>
    </row>
    <row r="33" customFormat="false" ht="15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7.92</v>
      </c>
      <c r="G33" s="41" t="s">
        <v>39</v>
      </c>
      <c r="H33" s="42" t="n">
        <f aca="false">F33*(1440/$B$16)</f>
        <v>380.16</v>
      </c>
      <c r="I33" s="39" t="s">
        <v>39</v>
      </c>
      <c r="J33" s="40" t="n">
        <f aca="false">(H33*7)/100</f>
        <v>26.6112</v>
      </c>
      <c r="K33" s="41" t="s">
        <v>9</v>
      </c>
    </row>
    <row r="34" customFormat="false" ht="15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5.94</v>
      </c>
      <c r="G34" s="41" t="s">
        <v>39</v>
      </c>
      <c r="H34" s="42" t="n">
        <f aca="false">F34*(1440/$B$16)</f>
        <v>285.12</v>
      </c>
      <c r="I34" s="39" t="s">
        <v>39</v>
      </c>
      <c r="J34" s="40" t="n">
        <f aca="false">(H34*7)/100</f>
        <v>19.9584</v>
      </c>
      <c r="K34" s="41" t="s">
        <v>9</v>
      </c>
    </row>
    <row r="35" customFormat="false" ht="15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3.96</v>
      </c>
      <c r="G35" s="41" t="s">
        <v>39</v>
      </c>
      <c r="H35" s="42" t="n">
        <f aca="false">F35*(1440/$B$16)</f>
        <v>190.08</v>
      </c>
      <c r="I35" s="39" t="s">
        <v>39</v>
      </c>
      <c r="J35" s="40" t="n">
        <f aca="false">(H35*7)/100</f>
        <v>13.3056</v>
      </c>
      <c r="K35" s="41" t="s">
        <v>9</v>
      </c>
    </row>
    <row r="36" customFormat="false" ht="15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2.97</v>
      </c>
      <c r="G36" s="41" t="s">
        <v>39</v>
      </c>
      <c r="H36" s="42" t="n">
        <f aca="false">F36*(1440/$B$16)</f>
        <v>142.56</v>
      </c>
      <c r="I36" s="39" t="s">
        <v>39</v>
      </c>
      <c r="J36" s="40" t="n">
        <f aca="false">(H36*7)/100</f>
        <v>9.9792</v>
      </c>
      <c r="K36" s="41" t="s">
        <v>9</v>
      </c>
    </row>
    <row r="37" customFormat="false" ht="15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2.376</v>
      </c>
      <c r="G37" s="41" t="s">
        <v>39</v>
      </c>
      <c r="H37" s="42" t="n">
        <f aca="false">F37*(1440/$B$16)</f>
        <v>114.048</v>
      </c>
      <c r="I37" s="39" t="s">
        <v>39</v>
      </c>
      <c r="J37" s="40" t="n">
        <f aca="false">(H37*7)/100</f>
        <v>7.98336</v>
      </c>
      <c r="K37" s="41" t="s">
        <v>9</v>
      </c>
    </row>
    <row r="38" customFormat="false" ht="15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1.584</v>
      </c>
      <c r="G38" s="41" t="s">
        <v>39</v>
      </c>
      <c r="H38" s="42" t="n">
        <f aca="false">F38*(1440/$B$16)</f>
        <v>76.032</v>
      </c>
      <c r="I38" s="39" t="s">
        <v>39</v>
      </c>
      <c r="J38" s="40" t="n">
        <f aca="false">(H38*7)/100</f>
        <v>5.32224</v>
      </c>
      <c r="K38" s="41" t="s">
        <v>9</v>
      </c>
    </row>
    <row r="39" customFormat="false" ht="15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1.32</v>
      </c>
      <c r="G39" s="41" t="s">
        <v>39</v>
      </c>
      <c r="H39" s="42" t="n">
        <f aca="false">F39*(1440/$B$16)</f>
        <v>63.36</v>
      </c>
      <c r="I39" s="39" t="s">
        <v>39</v>
      </c>
      <c r="J39" s="40" t="n">
        <f aca="false">(H39*7)/100</f>
        <v>4.4352</v>
      </c>
      <c r="K39" s="41" t="s">
        <v>9</v>
      </c>
    </row>
    <row r="40" customFormat="false" ht="15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1.13142857142857</v>
      </c>
      <c r="G40" s="41" t="s">
        <v>39</v>
      </c>
      <c r="H40" s="43" t="n">
        <f aca="false">F40*(1440/$B$16)</f>
        <v>54.3085714285714</v>
      </c>
      <c r="I40" s="44" t="s">
        <v>39</v>
      </c>
      <c r="J40" s="45" t="n">
        <f aca="false">(H40*7)/100</f>
        <v>3.8016</v>
      </c>
      <c r="K40" s="46" t="s">
        <v>9</v>
      </c>
    </row>
    <row r="41" customFormat="false" ht="15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11.88</v>
      </c>
      <c r="G41" s="36" t="s">
        <v>39</v>
      </c>
      <c r="H41" s="37" t="n">
        <f aca="false">F41*(1440/$B$17)</f>
        <v>285.12</v>
      </c>
      <c r="I41" s="34" t="s">
        <v>39</v>
      </c>
      <c r="J41" s="35" t="n">
        <f aca="false">(H41*7)/100</f>
        <v>19.9584</v>
      </c>
      <c r="K41" s="36" t="s">
        <v>9</v>
      </c>
    </row>
    <row r="42" customFormat="false" ht="15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7.92</v>
      </c>
      <c r="G42" s="41" t="s">
        <v>39</v>
      </c>
      <c r="H42" s="42" t="n">
        <f aca="false">F42*(1440/$B$17)</f>
        <v>190.08</v>
      </c>
      <c r="I42" s="39" t="s">
        <v>39</v>
      </c>
      <c r="J42" s="40" t="n">
        <f aca="false">(H42*7)/100</f>
        <v>13.3056</v>
      </c>
      <c r="K42" s="41" t="s">
        <v>9</v>
      </c>
    </row>
    <row r="43" customFormat="false" ht="15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6.78857142857143</v>
      </c>
      <c r="G43" s="41" t="s">
        <v>39</v>
      </c>
      <c r="H43" s="42" t="n">
        <f aca="false">F43*(1440/$B$17)</f>
        <v>162.925714285714</v>
      </c>
      <c r="I43" s="39" t="s">
        <v>39</v>
      </c>
      <c r="J43" s="40" t="n">
        <f aca="false">(H43*7)/100</f>
        <v>11.4048</v>
      </c>
      <c r="K43" s="41" t="s">
        <v>9</v>
      </c>
    </row>
    <row r="44" customFormat="false" ht="15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5.94</v>
      </c>
      <c r="G44" s="41" t="s">
        <v>39</v>
      </c>
      <c r="H44" s="42" t="n">
        <f aca="false">F44*(1440/$B$17)</f>
        <v>142.56</v>
      </c>
      <c r="I44" s="39" t="s">
        <v>39</v>
      </c>
      <c r="J44" s="40" t="n">
        <f aca="false">(H44*7)/100</f>
        <v>9.9792</v>
      </c>
      <c r="K44" s="41" t="s">
        <v>9</v>
      </c>
    </row>
    <row r="45" customFormat="false" ht="15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4.752</v>
      </c>
      <c r="G45" s="41" t="s">
        <v>39</v>
      </c>
      <c r="H45" s="42" t="n">
        <f aca="false">F45*(1440/$B$17)</f>
        <v>114.048</v>
      </c>
      <c r="I45" s="39" t="s">
        <v>39</v>
      </c>
      <c r="J45" s="40" t="n">
        <f aca="false">(H45*7)/100</f>
        <v>7.98336</v>
      </c>
      <c r="K45" s="41" t="s">
        <v>9</v>
      </c>
    </row>
    <row r="46" customFormat="false" ht="15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3.96</v>
      </c>
      <c r="G46" s="41" t="s">
        <v>39</v>
      </c>
      <c r="H46" s="42" t="n">
        <f aca="false">F46*(1440/$B$17)</f>
        <v>95.04</v>
      </c>
      <c r="I46" s="39" t="s">
        <v>39</v>
      </c>
      <c r="J46" s="40" t="n">
        <f aca="false">(H46*7)/100</f>
        <v>6.6528</v>
      </c>
      <c r="K46" s="41" t="s">
        <v>9</v>
      </c>
    </row>
    <row r="47" customFormat="false" ht="15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3.39428571428571</v>
      </c>
      <c r="G47" s="41" t="s">
        <v>39</v>
      </c>
      <c r="H47" s="42" t="n">
        <f aca="false">F47*(1440/$B$17)</f>
        <v>81.4628571428571</v>
      </c>
      <c r="I47" s="39" t="s">
        <v>39</v>
      </c>
      <c r="J47" s="40" t="n">
        <f aca="false">(H47*7)/100</f>
        <v>5.7024</v>
      </c>
      <c r="K47" s="41" t="s">
        <v>9</v>
      </c>
    </row>
    <row r="48" customFormat="false" ht="15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2.97</v>
      </c>
      <c r="G48" s="41" t="s">
        <v>39</v>
      </c>
      <c r="H48" s="42" t="n">
        <f aca="false">F48*(1440/$B$17)</f>
        <v>71.28</v>
      </c>
      <c r="I48" s="39" t="s">
        <v>39</v>
      </c>
      <c r="J48" s="40" t="n">
        <f aca="false">(H48*7)/100</f>
        <v>4.9896</v>
      </c>
      <c r="K48" s="41" t="s">
        <v>9</v>
      </c>
    </row>
    <row r="49" customFormat="false" ht="15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2.64</v>
      </c>
      <c r="G49" s="41" t="s">
        <v>39</v>
      </c>
      <c r="H49" s="42" t="n">
        <f aca="false">F49*(1440/$B$17)</f>
        <v>63.36</v>
      </c>
      <c r="I49" s="39" t="s">
        <v>39</v>
      </c>
      <c r="J49" s="40" t="n">
        <f aca="false">(H49*7)/100</f>
        <v>4.4352</v>
      </c>
      <c r="K49" s="41" t="s">
        <v>9</v>
      </c>
    </row>
    <row r="50" customFormat="false" ht="15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2.26285714285714</v>
      </c>
      <c r="G50" s="41" t="s">
        <v>39</v>
      </c>
      <c r="H50" s="43" t="n">
        <f aca="false">F50*(1440/$B$17)</f>
        <v>54.3085714285714</v>
      </c>
      <c r="I50" s="44" t="s">
        <v>39</v>
      </c>
      <c r="J50" s="45" t="n">
        <f aca="false">(H50*7)/100</f>
        <v>3.8016</v>
      </c>
      <c r="K50" s="46" t="s">
        <v>9</v>
      </c>
    </row>
    <row r="51" customFormat="false" ht="15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23.76</v>
      </c>
      <c r="G51" s="36" t="s">
        <v>39</v>
      </c>
      <c r="H51" s="37" t="n">
        <f aca="false">F51*(1440/$B$18)</f>
        <v>285.12</v>
      </c>
      <c r="I51" s="34" t="s">
        <v>39</v>
      </c>
      <c r="J51" s="35" t="n">
        <f aca="false">(H51*7)/100</f>
        <v>19.9584</v>
      </c>
      <c r="K51" s="36" t="s">
        <v>9</v>
      </c>
    </row>
    <row r="52" customFormat="false" ht="15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15.84</v>
      </c>
      <c r="G52" s="41" t="s">
        <v>39</v>
      </c>
      <c r="H52" s="42" t="n">
        <f aca="false">F52*(1440/$B$18)</f>
        <v>190.08</v>
      </c>
      <c r="I52" s="39" t="s">
        <v>39</v>
      </c>
      <c r="J52" s="40" t="n">
        <f aca="false">(H52*7)/100</f>
        <v>13.3056</v>
      </c>
      <c r="K52" s="41" t="s">
        <v>9</v>
      </c>
    </row>
    <row r="53" customFormat="false" ht="15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11.88</v>
      </c>
      <c r="G53" s="41" t="s">
        <v>39</v>
      </c>
      <c r="H53" s="42" t="n">
        <f aca="false">F53*(1440/$B$18)</f>
        <v>142.56</v>
      </c>
      <c r="I53" s="39" t="s">
        <v>39</v>
      </c>
      <c r="J53" s="40" t="n">
        <f aca="false">(H53*7)/100</f>
        <v>9.9792</v>
      </c>
      <c r="K53" s="41" t="s">
        <v>9</v>
      </c>
    </row>
    <row r="54" customFormat="false" ht="15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9.504</v>
      </c>
      <c r="G54" s="41" t="s">
        <v>39</v>
      </c>
      <c r="H54" s="42" t="n">
        <f aca="false">F54*(1440/$B$18)</f>
        <v>114.048</v>
      </c>
      <c r="I54" s="39" t="s">
        <v>39</v>
      </c>
      <c r="J54" s="40" t="n">
        <f aca="false">(H54*7)/100</f>
        <v>7.98336</v>
      </c>
      <c r="K54" s="41" t="s">
        <v>9</v>
      </c>
    </row>
    <row r="55" customFormat="false" ht="15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7.92</v>
      </c>
      <c r="G55" s="41" t="s">
        <v>39</v>
      </c>
      <c r="H55" s="42" t="n">
        <f aca="false">F55*(1440/$B$18)</f>
        <v>95.04</v>
      </c>
      <c r="I55" s="39" t="s">
        <v>39</v>
      </c>
      <c r="J55" s="40" t="n">
        <f aca="false">(H55*7)/100</f>
        <v>6.6528</v>
      </c>
      <c r="K55" s="41" t="s">
        <v>9</v>
      </c>
    </row>
    <row r="56" customFormat="false" ht="15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6.78857142857143</v>
      </c>
      <c r="G56" s="41" t="s">
        <v>39</v>
      </c>
      <c r="H56" s="42" t="n">
        <f aca="false">F56*(1440/$B$18)</f>
        <v>81.4628571428571</v>
      </c>
      <c r="I56" s="39" t="s">
        <v>39</v>
      </c>
      <c r="J56" s="40" t="n">
        <f aca="false">(H56*7)/100</f>
        <v>5.7024</v>
      </c>
      <c r="K56" s="41" t="s">
        <v>9</v>
      </c>
    </row>
    <row r="57" customFormat="false" ht="15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5.94</v>
      </c>
      <c r="G57" s="41" t="s">
        <v>39</v>
      </c>
      <c r="H57" s="42" t="n">
        <f aca="false">F57*(1440/$B$18)</f>
        <v>71.28</v>
      </c>
      <c r="I57" s="39" t="s">
        <v>39</v>
      </c>
      <c r="J57" s="40" t="n">
        <f aca="false">(H57*7)/100</f>
        <v>4.9896</v>
      </c>
      <c r="K57" s="41" t="s">
        <v>9</v>
      </c>
    </row>
    <row r="58" customFormat="false" ht="15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5.28</v>
      </c>
      <c r="G58" s="41" t="s">
        <v>39</v>
      </c>
      <c r="H58" s="42" t="n">
        <f aca="false">F58*(1440/$B$18)</f>
        <v>63.36</v>
      </c>
      <c r="I58" s="39" t="s">
        <v>39</v>
      </c>
      <c r="J58" s="40" t="n">
        <f aca="false">(H58*7)/100</f>
        <v>4.4352</v>
      </c>
      <c r="K58" s="41" t="s">
        <v>9</v>
      </c>
    </row>
    <row r="59" customFormat="false" ht="15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4.752</v>
      </c>
      <c r="G59" s="41" t="s">
        <v>39</v>
      </c>
      <c r="H59" s="42" t="n">
        <f aca="false">F59*(1440/$B$18)</f>
        <v>57.024</v>
      </c>
      <c r="I59" s="39" t="s">
        <v>39</v>
      </c>
      <c r="J59" s="40" t="n">
        <f aca="false">(H59*7)/100</f>
        <v>3.99168</v>
      </c>
      <c r="K59" s="41" t="s">
        <v>9</v>
      </c>
    </row>
    <row r="60" customFormat="false" ht="15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4.52571428571429</v>
      </c>
      <c r="G60" s="46" t="s">
        <v>39</v>
      </c>
      <c r="H60" s="43" t="n">
        <f aca="false">F60*(1440/$B$18)</f>
        <v>54.3085714285714</v>
      </c>
      <c r="I60" s="44" t="s">
        <v>39</v>
      </c>
      <c r="J60" s="45" t="n">
        <f aca="false">(H60*7)/100</f>
        <v>3.8016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6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6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6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6" hidden="false" customHeight="false" outlineLevel="0" collapsed="false">
      <c r="A6" s="4" t="s">
        <v>7</v>
      </c>
      <c r="B6" s="5"/>
      <c r="C6" s="5"/>
    </row>
    <row r="7" customFormat="false" ht="16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6" hidden="false" customHeight="false" outlineLevel="0" collapsed="false">
      <c r="A8" s="6" t="s">
        <v>10</v>
      </c>
      <c r="B8" s="7" t="n">
        <v>150</v>
      </c>
      <c r="C8" s="8" t="s">
        <v>11</v>
      </c>
    </row>
    <row r="9" customFormat="false" ht="16" hidden="false" customHeight="false" outlineLevel="0" collapsed="false">
      <c r="A9" s="9" t="s">
        <v>12</v>
      </c>
      <c r="B9" s="10" t="n">
        <f aca="false">(B8/60/24)</f>
        <v>0.104166666666667</v>
      </c>
      <c r="C9" s="11" t="s">
        <v>13</v>
      </c>
    </row>
    <row r="10" customFormat="false" ht="16" hidden="false" customHeight="false" outlineLevel="0" collapsed="false">
      <c r="A10" s="12"/>
      <c r="B10" s="13" t="n">
        <f aca="false">B9*1000</f>
        <v>104.166666666667</v>
      </c>
      <c r="C10" s="14" t="s">
        <v>14</v>
      </c>
    </row>
    <row r="12" customFormat="false" ht="16" hidden="false" customHeight="false" outlineLevel="0" collapsed="false">
      <c r="A12" s="15" t="s">
        <v>15</v>
      </c>
      <c r="B12" s="16" t="s">
        <v>16</v>
      </c>
      <c r="C12" s="16"/>
      <c r="D12" s="16" t="s">
        <v>17</v>
      </c>
      <c r="E12" s="16"/>
      <c r="F12" s="16"/>
      <c r="G12" s="16"/>
      <c r="H12" s="16"/>
      <c r="I12" s="16"/>
      <c r="J12" s="16"/>
      <c r="K12" s="16"/>
    </row>
    <row r="13" customFormat="false" ht="16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6" hidden="false" customHeight="false" outlineLevel="0" collapsed="false">
      <c r="A14" s="21" t="s">
        <v>44</v>
      </c>
      <c r="B14" s="22" t="n">
        <f aca="false">((B3*B8)/1000000)*12</f>
        <v>0.0962838</v>
      </c>
      <c r="C14" s="23" t="s">
        <v>22</v>
      </c>
      <c r="D14" s="23" t="n">
        <f aca="false">B14*1000</f>
        <v>96.2838</v>
      </c>
      <c r="E14" s="23" t="s">
        <v>23</v>
      </c>
      <c r="F14" s="23"/>
      <c r="G14" s="23"/>
      <c r="H14" s="23"/>
      <c r="I14" s="23"/>
      <c r="J14" s="23" t="s">
        <v>45</v>
      </c>
      <c r="K14" s="25"/>
    </row>
    <row r="15" customFormat="false" ht="16" hidden="false" customHeight="false" outlineLevel="0" collapsed="false">
      <c r="A15" s="26" t="s">
        <v>26</v>
      </c>
      <c r="B15" s="24" t="n">
        <v>15</v>
      </c>
      <c r="C15" s="24" t="s">
        <v>27</v>
      </c>
      <c r="D15" s="27" t="n">
        <f aca="false">$D$14/(1440/B15)</f>
        <v>1.00295625</v>
      </c>
      <c r="E15" s="24" t="s">
        <v>28</v>
      </c>
      <c r="F15" s="24" t="n">
        <f aca="false">((D15/1000)/$B$2)*1000000</f>
        <v>18.75</v>
      </c>
      <c r="G15" s="24" t="s">
        <v>24</v>
      </c>
      <c r="H15" s="27" t="n">
        <f aca="false">F15/150</f>
        <v>0.125</v>
      </c>
      <c r="I15" s="24" t="s">
        <v>29</v>
      </c>
      <c r="J15" s="24" t="n">
        <f aca="false">H15*(1440/B15)</f>
        <v>12</v>
      </c>
      <c r="K15" s="28" t="s">
        <v>30</v>
      </c>
    </row>
    <row r="16" customFormat="false" ht="16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2.0059125</v>
      </c>
      <c r="E16" s="24" t="s">
        <v>28</v>
      </c>
      <c r="F16" s="24" t="n">
        <f aca="false">((D16/1000)/$B$2)*1000000</f>
        <v>37.5</v>
      </c>
      <c r="G16" s="24" t="s">
        <v>24</v>
      </c>
      <c r="H16" s="27" t="n">
        <f aca="false">F16/150</f>
        <v>0.25</v>
      </c>
      <c r="I16" s="24" t="s">
        <v>29</v>
      </c>
      <c r="J16" s="24" t="n">
        <f aca="false">H16*(1440/B16)</f>
        <v>12</v>
      </c>
      <c r="K16" s="28" t="s">
        <v>30</v>
      </c>
    </row>
    <row r="17" customFormat="false" ht="16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4.011825</v>
      </c>
      <c r="E17" s="24" t="s">
        <v>28</v>
      </c>
      <c r="F17" s="24" t="n">
        <f aca="false">((D17/1000)/$B$2)*1000000</f>
        <v>75</v>
      </c>
      <c r="G17" s="24" t="s">
        <v>24</v>
      </c>
      <c r="H17" s="27" t="n">
        <f aca="false">F17/150</f>
        <v>0.5</v>
      </c>
      <c r="I17" s="24" t="s">
        <v>29</v>
      </c>
      <c r="J17" s="24" t="n">
        <f aca="false">H17*(1440/B17)</f>
        <v>12</v>
      </c>
      <c r="K17" s="28" t="s">
        <v>30</v>
      </c>
    </row>
    <row r="18" customFormat="false" ht="16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8.02365</v>
      </c>
      <c r="E18" s="23" t="s">
        <v>28</v>
      </c>
      <c r="F18" s="23" t="n">
        <f aca="false">((D18/1000)/$B$2)*1000000</f>
        <v>150</v>
      </c>
      <c r="G18" s="23" t="s">
        <v>24</v>
      </c>
      <c r="H18" s="22" t="n">
        <f aca="false">F18/150</f>
        <v>1</v>
      </c>
      <c r="I18" s="23" t="s">
        <v>29</v>
      </c>
      <c r="J18" s="23" t="n">
        <f aca="false">H18*(1440/B18)</f>
        <v>12</v>
      </c>
      <c r="K18" s="25" t="s">
        <v>30</v>
      </c>
    </row>
    <row r="20" customFormat="false" ht="16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6" hidden="false" customHeight="false" outlineLevel="0" collapsed="false">
      <c r="A21" s="33" t="s">
        <v>36</v>
      </c>
      <c r="B21" s="34" t="n">
        <v>5</v>
      </c>
      <c r="C21" s="34" t="s">
        <v>37</v>
      </c>
      <c r="D21" s="34" t="n">
        <f aca="false">B21</f>
        <v>5</v>
      </c>
      <c r="E21" s="34" t="s">
        <v>38</v>
      </c>
      <c r="F21" s="35" t="n">
        <f aca="false">$F$15/D21</f>
        <v>3.75</v>
      </c>
      <c r="G21" s="36" t="s">
        <v>39</v>
      </c>
      <c r="H21" s="37" t="n">
        <f aca="false">F21*(1440/$B$15)</f>
        <v>360</v>
      </c>
      <c r="I21" s="34" t="s">
        <v>39</v>
      </c>
      <c r="J21" s="35" t="n">
        <f aca="false">(H21*7)/100</f>
        <v>25.2</v>
      </c>
      <c r="K21" s="36" t="s">
        <v>9</v>
      </c>
    </row>
    <row r="22" customFormat="false" ht="16" hidden="false" customHeight="false" outlineLevel="0" collapsed="false">
      <c r="A22" s="38"/>
      <c r="B22" s="39" t="n">
        <v>8</v>
      </c>
      <c r="C22" s="39" t="s">
        <v>37</v>
      </c>
      <c r="D22" s="39" t="n">
        <f aca="false">B22</f>
        <v>8</v>
      </c>
      <c r="E22" s="39" t="s">
        <v>38</v>
      </c>
      <c r="F22" s="40" t="n">
        <f aca="false">$F$15/D22</f>
        <v>2.34375</v>
      </c>
      <c r="G22" s="41" t="s">
        <v>39</v>
      </c>
      <c r="H22" s="42" t="n">
        <f aca="false">F22*(1440/$B$15)</f>
        <v>225</v>
      </c>
      <c r="I22" s="39" t="s">
        <v>39</v>
      </c>
      <c r="J22" s="40" t="n">
        <f aca="false">(H22*7)/100</f>
        <v>15.75</v>
      </c>
      <c r="K22" s="41" t="s">
        <v>9</v>
      </c>
    </row>
    <row r="23" customFormat="false" ht="16" hidden="false" customHeight="false" outlineLevel="0" collapsed="false">
      <c r="A23" s="38" t="s">
        <v>40</v>
      </c>
      <c r="B23" s="39" t="n">
        <v>10</v>
      </c>
      <c r="C23" s="39" t="s">
        <v>37</v>
      </c>
      <c r="D23" s="39" t="n">
        <f aca="false">B23</f>
        <v>10</v>
      </c>
      <c r="E23" s="39" t="s">
        <v>38</v>
      </c>
      <c r="F23" s="40" t="n">
        <f aca="false">$F$15/D23</f>
        <v>1.875</v>
      </c>
      <c r="G23" s="41" t="s">
        <v>39</v>
      </c>
      <c r="H23" s="42" t="n">
        <f aca="false">F23*(1440/$B$15)</f>
        <v>180</v>
      </c>
      <c r="I23" s="39" t="s">
        <v>39</v>
      </c>
      <c r="J23" s="40" t="n">
        <f aca="false">(H23*7)/100</f>
        <v>12.6</v>
      </c>
      <c r="K23" s="41" t="s">
        <v>9</v>
      </c>
    </row>
    <row r="24" customFormat="false" ht="16" hidden="false" customHeight="false" outlineLevel="0" collapsed="false">
      <c r="A24" s="38"/>
      <c r="B24" s="39" t="n">
        <v>12</v>
      </c>
      <c r="C24" s="39" t="s">
        <v>37</v>
      </c>
      <c r="D24" s="39" t="n">
        <f aca="false">B24</f>
        <v>12</v>
      </c>
      <c r="E24" s="39" t="s">
        <v>38</v>
      </c>
      <c r="F24" s="40" t="n">
        <f aca="false">$F$15/D24</f>
        <v>1.5625</v>
      </c>
      <c r="G24" s="41" t="s">
        <v>39</v>
      </c>
      <c r="H24" s="42" t="n">
        <f aca="false">F24*(1440/$B$15)</f>
        <v>150</v>
      </c>
      <c r="I24" s="39" t="s">
        <v>39</v>
      </c>
      <c r="J24" s="40" t="n">
        <f aca="false">(H24*7)/100</f>
        <v>10.5</v>
      </c>
      <c r="K24" s="41" t="s">
        <v>9</v>
      </c>
    </row>
    <row r="25" customFormat="false" ht="16" hidden="false" customHeight="false" outlineLevel="0" collapsed="false">
      <c r="A25" s="38"/>
      <c r="B25" s="39" t="n">
        <v>15</v>
      </c>
      <c r="C25" s="39" t="s">
        <v>37</v>
      </c>
      <c r="D25" s="39" t="n">
        <f aca="false">B25</f>
        <v>15</v>
      </c>
      <c r="E25" s="39" t="s">
        <v>38</v>
      </c>
      <c r="F25" s="40" t="n">
        <f aca="false">$F$15/D25</f>
        <v>1.25</v>
      </c>
      <c r="G25" s="41" t="s">
        <v>39</v>
      </c>
      <c r="H25" s="42" t="n">
        <f aca="false">F25*(1440/$B$15)</f>
        <v>120</v>
      </c>
      <c r="I25" s="39" t="s">
        <v>39</v>
      </c>
      <c r="J25" s="40" t="n">
        <f aca="false">(H25*7)/100</f>
        <v>8.4</v>
      </c>
      <c r="K25" s="41" t="s">
        <v>9</v>
      </c>
    </row>
    <row r="26" customFormat="false" ht="16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1.04166666666667</v>
      </c>
      <c r="G26" s="41" t="s">
        <v>39</v>
      </c>
      <c r="H26" s="42" t="n">
        <f aca="false">F26*(1440/$B$15)</f>
        <v>100</v>
      </c>
      <c r="I26" s="39" t="s">
        <v>39</v>
      </c>
      <c r="J26" s="40" t="n">
        <f aca="false">(H26*7)/100</f>
        <v>7</v>
      </c>
      <c r="K26" s="41" t="s">
        <v>9</v>
      </c>
    </row>
    <row r="27" customFormat="false" ht="16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0.9375</v>
      </c>
      <c r="G27" s="41" t="s">
        <v>39</v>
      </c>
      <c r="H27" s="42" t="n">
        <f aca="false">F27*(1440/$B$15)</f>
        <v>90</v>
      </c>
      <c r="I27" s="39" t="s">
        <v>39</v>
      </c>
      <c r="J27" s="40" t="n">
        <f aca="false">(H27*7)/100</f>
        <v>6.3</v>
      </c>
      <c r="K27" s="41" t="s">
        <v>9</v>
      </c>
    </row>
    <row r="28" customFormat="false" ht="16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0.75</v>
      </c>
      <c r="G28" s="41" t="s">
        <v>39</v>
      </c>
      <c r="H28" s="42" t="n">
        <f aca="false">F28*(1440/$B$15)</f>
        <v>72</v>
      </c>
      <c r="I28" s="39" t="s">
        <v>39</v>
      </c>
      <c r="J28" s="40" t="n">
        <f aca="false">(H28*7)/100</f>
        <v>5.04</v>
      </c>
      <c r="K28" s="41" t="s">
        <v>9</v>
      </c>
    </row>
    <row r="29" customFormat="false" ht="16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0.46875</v>
      </c>
      <c r="G29" s="41" t="s">
        <v>39</v>
      </c>
      <c r="H29" s="42" t="n">
        <f aca="false">F29*(1440/$B$15)</f>
        <v>45</v>
      </c>
      <c r="I29" s="39" t="s">
        <v>39</v>
      </c>
      <c r="J29" s="40" t="n">
        <f aca="false">(H29*7)/100</f>
        <v>3.15</v>
      </c>
      <c r="K29" s="41" t="s">
        <v>9</v>
      </c>
    </row>
    <row r="30" customFormat="false" ht="16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0.178571428571429</v>
      </c>
      <c r="G30" s="41" t="s">
        <v>39</v>
      </c>
      <c r="H30" s="43" t="n">
        <f aca="false">F30*(1440/$B$15)</f>
        <v>17.1428571428571</v>
      </c>
      <c r="I30" s="44" t="s">
        <v>39</v>
      </c>
      <c r="J30" s="45" t="n">
        <f aca="false">(H30*7)/100</f>
        <v>1.2</v>
      </c>
      <c r="K30" s="46" t="s">
        <v>9</v>
      </c>
    </row>
    <row r="31" customFormat="false" ht="16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4.6875</v>
      </c>
      <c r="G31" s="36" t="s">
        <v>39</v>
      </c>
      <c r="H31" s="37" t="n">
        <f aca="false">F31*(1440/$B$16)</f>
        <v>225</v>
      </c>
      <c r="I31" s="34" t="s">
        <v>39</v>
      </c>
      <c r="J31" s="35" t="n">
        <f aca="false">(H31*7)/100</f>
        <v>15.75</v>
      </c>
      <c r="K31" s="36" t="s">
        <v>9</v>
      </c>
    </row>
    <row r="32" customFormat="false" ht="16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3.75</v>
      </c>
      <c r="G32" s="41" t="s">
        <v>39</v>
      </c>
      <c r="H32" s="42" t="n">
        <f aca="false">F32*(1440/$B$16)</f>
        <v>180</v>
      </c>
      <c r="I32" s="39" t="s">
        <v>39</v>
      </c>
      <c r="J32" s="40" t="n">
        <f aca="false">(H32*7)/100</f>
        <v>12.6</v>
      </c>
      <c r="K32" s="41" t="s">
        <v>9</v>
      </c>
    </row>
    <row r="33" customFormat="false" ht="16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2.5</v>
      </c>
      <c r="G33" s="41" t="s">
        <v>39</v>
      </c>
      <c r="H33" s="42" t="n">
        <f aca="false">F33*(1440/$B$16)</f>
        <v>120</v>
      </c>
      <c r="I33" s="39" t="s">
        <v>39</v>
      </c>
      <c r="J33" s="40" t="n">
        <f aca="false">(H33*7)/100</f>
        <v>8.4</v>
      </c>
      <c r="K33" s="41" t="s">
        <v>9</v>
      </c>
    </row>
    <row r="34" customFormat="false" ht="16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1.875</v>
      </c>
      <c r="G34" s="41" t="s">
        <v>39</v>
      </c>
      <c r="H34" s="42" t="n">
        <f aca="false">F34*(1440/$B$16)</f>
        <v>90</v>
      </c>
      <c r="I34" s="39" t="s">
        <v>39</v>
      </c>
      <c r="J34" s="40" t="n">
        <f aca="false">(H34*7)/100</f>
        <v>6.3</v>
      </c>
      <c r="K34" s="41" t="s">
        <v>9</v>
      </c>
    </row>
    <row r="35" customFormat="false" ht="16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1.25</v>
      </c>
      <c r="G35" s="41" t="s">
        <v>39</v>
      </c>
      <c r="H35" s="42" t="n">
        <f aca="false">F35*(1440/$B$16)</f>
        <v>60</v>
      </c>
      <c r="I35" s="39" t="s">
        <v>39</v>
      </c>
      <c r="J35" s="40" t="n">
        <f aca="false">(H35*7)/100</f>
        <v>4.2</v>
      </c>
      <c r="K35" s="41" t="s">
        <v>9</v>
      </c>
    </row>
    <row r="36" customFormat="false" ht="16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0.9375</v>
      </c>
      <c r="G36" s="41" t="s">
        <v>39</v>
      </c>
      <c r="H36" s="42" t="n">
        <f aca="false">F36*(1440/$B$16)</f>
        <v>45</v>
      </c>
      <c r="I36" s="39" t="s">
        <v>39</v>
      </c>
      <c r="J36" s="40" t="n">
        <f aca="false">(H36*7)/100</f>
        <v>3.15</v>
      </c>
      <c r="K36" s="41" t="s">
        <v>9</v>
      </c>
    </row>
    <row r="37" customFormat="false" ht="16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0.75</v>
      </c>
      <c r="G37" s="41" t="s">
        <v>39</v>
      </c>
      <c r="H37" s="42" t="n">
        <f aca="false">F37*(1440/$B$16)</f>
        <v>36</v>
      </c>
      <c r="I37" s="39" t="s">
        <v>39</v>
      </c>
      <c r="J37" s="40" t="n">
        <f aca="false">(H37*7)/100</f>
        <v>2.52</v>
      </c>
      <c r="K37" s="41" t="s">
        <v>9</v>
      </c>
    </row>
    <row r="38" customFormat="false" ht="16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0.5</v>
      </c>
      <c r="G38" s="41" t="s">
        <v>39</v>
      </c>
      <c r="H38" s="42" t="n">
        <f aca="false">F38*(1440/$B$16)</f>
        <v>24</v>
      </c>
      <c r="I38" s="39" t="s">
        <v>39</v>
      </c>
      <c r="J38" s="40" t="n">
        <f aca="false">(H38*7)/100</f>
        <v>1.68</v>
      </c>
      <c r="K38" s="41" t="s">
        <v>9</v>
      </c>
    </row>
    <row r="39" customFormat="false" ht="16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0.416666666666667</v>
      </c>
      <c r="G39" s="41" t="s">
        <v>39</v>
      </c>
      <c r="H39" s="42" t="n">
        <f aca="false">F39*(1440/$B$16)</f>
        <v>20</v>
      </c>
      <c r="I39" s="39" t="s">
        <v>39</v>
      </c>
      <c r="J39" s="40" t="n">
        <f aca="false">(H39*7)/100</f>
        <v>1.4</v>
      </c>
      <c r="K39" s="41" t="s">
        <v>9</v>
      </c>
    </row>
    <row r="40" customFormat="false" ht="16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0.357142857142857</v>
      </c>
      <c r="G40" s="41" t="s">
        <v>39</v>
      </c>
      <c r="H40" s="43" t="n">
        <f aca="false">F40*(1440/$B$16)</f>
        <v>17.1428571428571</v>
      </c>
      <c r="I40" s="44" t="s">
        <v>39</v>
      </c>
      <c r="J40" s="45" t="n">
        <f aca="false">(H40*7)/100</f>
        <v>1.2</v>
      </c>
      <c r="K40" s="46" t="s">
        <v>9</v>
      </c>
    </row>
    <row r="41" customFormat="false" ht="16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3.75</v>
      </c>
      <c r="G41" s="36" t="s">
        <v>39</v>
      </c>
      <c r="H41" s="37" t="n">
        <f aca="false">F41*(1440/$B$17)</f>
        <v>90</v>
      </c>
      <c r="I41" s="34" t="s">
        <v>39</v>
      </c>
      <c r="J41" s="35" t="n">
        <f aca="false">(H41*7)/100</f>
        <v>6.3</v>
      </c>
      <c r="K41" s="36" t="s">
        <v>9</v>
      </c>
    </row>
    <row r="42" customFormat="false" ht="16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2.5</v>
      </c>
      <c r="G42" s="41" t="s">
        <v>39</v>
      </c>
      <c r="H42" s="42" t="n">
        <f aca="false">F42*(1440/$B$17)</f>
        <v>60</v>
      </c>
      <c r="I42" s="39" t="s">
        <v>39</v>
      </c>
      <c r="J42" s="40" t="n">
        <f aca="false">(H42*7)/100</f>
        <v>4.2</v>
      </c>
      <c r="K42" s="41" t="s">
        <v>9</v>
      </c>
    </row>
    <row r="43" customFormat="false" ht="16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2.14285714285714</v>
      </c>
      <c r="G43" s="41" t="s">
        <v>39</v>
      </c>
      <c r="H43" s="42" t="n">
        <f aca="false">F43*(1440/$B$17)</f>
        <v>51.4285714285714</v>
      </c>
      <c r="I43" s="39" t="s">
        <v>39</v>
      </c>
      <c r="J43" s="40" t="n">
        <f aca="false">(H43*7)/100</f>
        <v>3.6</v>
      </c>
      <c r="K43" s="41" t="s">
        <v>9</v>
      </c>
    </row>
    <row r="44" customFormat="false" ht="16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1.875</v>
      </c>
      <c r="G44" s="41" t="s">
        <v>39</v>
      </c>
      <c r="H44" s="42" t="n">
        <f aca="false">F44*(1440/$B$17)</f>
        <v>45</v>
      </c>
      <c r="I44" s="39" t="s">
        <v>39</v>
      </c>
      <c r="J44" s="40" t="n">
        <f aca="false">(H44*7)/100</f>
        <v>3.15</v>
      </c>
      <c r="K44" s="41" t="s">
        <v>9</v>
      </c>
    </row>
    <row r="45" customFormat="false" ht="16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1.5</v>
      </c>
      <c r="G45" s="41" t="s">
        <v>39</v>
      </c>
      <c r="H45" s="42" t="n">
        <f aca="false">F45*(1440/$B$17)</f>
        <v>36</v>
      </c>
      <c r="I45" s="39" t="s">
        <v>39</v>
      </c>
      <c r="J45" s="40" t="n">
        <f aca="false">(H45*7)/100</f>
        <v>2.52</v>
      </c>
      <c r="K45" s="41" t="s">
        <v>9</v>
      </c>
    </row>
    <row r="46" customFormat="false" ht="16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1.25</v>
      </c>
      <c r="G46" s="41" t="s">
        <v>39</v>
      </c>
      <c r="H46" s="42" t="n">
        <f aca="false">F46*(1440/$B$17)</f>
        <v>30</v>
      </c>
      <c r="I46" s="39" t="s">
        <v>39</v>
      </c>
      <c r="J46" s="40" t="n">
        <f aca="false">(H46*7)/100</f>
        <v>2.1</v>
      </c>
      <c r="K46" s="41" t="s">
        <v>9</v>
      </c>
    </row>
    <row r="47" customFormat="false" ht="16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1.07142857142857</v>
      </c>
      <c r="G47" s="41" t="s">
        <v>39</v>
      </c>
      <c r="H47" s="42" t="n">
        <f aca="false">F47*(1440/$B$17)</f>
        <v>25.7142857142857</v>
      </c>
      <c r="I47" s="39" t="s">
        <v>39</v>
      </c>
      <c r="J47" s="40" t="n">
        <f aca="false">(H47*7)/100</f>
        <v>1.8</v>
      </c>
      <c r="K47" s="41" t="s">
        <v>9</v>
      </c>
    </row>
    <row r="48" customFormat="false" ht="16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0.9375</v>
      </c>
      <c r="G48" s="41" t="s">
        <v>39</v>
      </c>
      <c r="H48" s="42" t="n">
        <f aca="false">F48*(1440/$B$17)</f>
        <v>22.5</v>
      </c>
      <c r="I48" s="39" t="s">
        <v>39</v>
      </c>
      <c r="J48" s="40" t="n">
        <f aca="false">(H48*7)/100</f>
        <v>1.575</v>
      </c>
      <c r="K48" s="41" t="s">
        <v>9</v>
      </c>
    </row>
    <row r="49" customFormat="false" ht="16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0.833333333333333</v>
      </c>
      <c r="G49" s="41" t="s">
        <v>39</v>
      </c>
      <c r="H49" s="42" t="n">
        <f aca="false">F49*(1440/$B$17)</f>
        <v>20</v>
      </c>
      <c r="I49" s="39" t="s">
        <v>39</v>
      </c>
      <c r="J49" s="40" t="n">
        <f aca="false">(H49*7)/100</f>
        <v>1.4</v>
      </c>
      <c r="K49" s="41" t="s">
        <v>9</v>
      </c>
    </row>
    <row r="50" customFormat="false" ht="16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0.714285714285714</v>
      </c>
      <c r="G50" s="41" t="s">
        <v>39</v>
      </c>
      <c r="H50" s="43" t="n">
        <f aca="false">F50*(1440/$B$17)</f>
        <v>17.1428571428571</v>
      </c>
      <c r="I50" s="44" t="s">
        <v>39</v>
      </c>
      <c r="J50" s="45" t="n">
        <f aca="false">(H50*7)/100</f>
        <v>1.2</v>
      </c>
      <c r="K50" s="46" t="s">
        <v>9</v>
      </c>
    </row>
    <row r="51" customFormat="false" ht="16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7.5</v>
      </c>
      <c r="G51" s="36" t="s">
        <v>39</v>
      </c>
      <c r="H51" s="37" t="n">
        <f aca="false">F51*(1440/$B$18)</f>
        <v>90</v>
      </c>
      <c r="I51" s="34" t="s">
        <v>39</v>
      </c>
      <c r="J51" s="35" t="n">
        <f aca="false">(H51*7)/100</f>
        <v>6.3</v>
      </c>
      <c r="K51" s="36" t="s">
        <v>9</v>
      </c>
    </row>
    <row r="52" customFormat="false" ht="16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5</v>
      </c>
      <c r="G52" s="41" t="s">
        <v>39</v>
      </c>
      <c r="H52" s="42" t="n">
        <f aca="false">F52*(1440/$B$18)</f>
        <v>60</v>
      </c>
      <c r="I52" s="39" t="s">
        <v>39</v>
      </c>
      <c r="J52" s="40" t="n">
        <f aca="false">(H52*7)/100</f>
        <v>4.2</v>
      </c>
      <c r="K52" s="41" t="s">
        <v>9</v>
      </c>
    </row>
    <row r="53" customFormat="false" ht="16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3.75</v>
      </c>
      <c r="G53" s="41" t="s">
        <v>39</v>
      </c>
      <c r="H53" s="42" t="n">
        <f aca="false">F53*(1440/$B$18)</f>
        <v>45</v>
      </c>
      <c r="I53" s="39" t="s">
        <v>39</v>
      </c>
      <c r="J53" s="40" t="n">
        <f aca="false">(H53*7)/100</f>
        <v>3.15</v>
      </c>
      <c r="K53" s="41" t="s">
        <v>9</v>
      </c>
    </row>
    <row r="54" customFormat="false" ht="16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3</v>
      </c>
      <c r="G54" s="41" t="s">
        <v>39</v>
      </c>
      <c r="H54" s="42" t="n">
        <f aca="false">F54*(1440/$B$18)</f>
        <v>36</v>
      </c>
      <c r="I54" s="39" t="s">
        <v>39</v>
      </c>
      <c r="J54" s="40" t="n">
        <f aca="false">(H54*7)/100</f>
        <v>2.52</v>
      </c>
      <c r="K54" s="41" t="s">
        <v>9</v>
      </c>
    </row>
    <row r="55" customFormat="false" ht="16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2.5</v>
      </c>
      <c r="G55" s="41" t="s">
        <v>39</v>
      </c>
      <c r="H55" s="42" t="n">
        <f aca="false">F55*(1440/$B$18)</f>
        <v>30</v>
      </c>
      <c r="I55" s="39" t="s">
        <v>39</v>
      </c>
      <c r="J55" s="40" t="n">
        <f aca="false">(H55*7)/100</f>
        <v>2.1</v>
      </c>
      <c r="K55" s="41" t="s">
        <v>9</v>
      </c>
    </row>
    <row r="56" customFormat="false" ht="16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2.14285714285714</v>
      </c>
      <c r="G56" s="41" t="s">
        <v>39</v>
      </c>
      <c r="H56" s="42" t="n">
        <f aca="false">F56*(1440/$B$18)</f>
        <v>25.7142857142857</v>
      </c>
      <c r="I56" s="39" t="s">
        <v>39</v>
      </c>
      <c r="J56" s="40" t="n">
        <f aca="false">(H56*7)/100</f>
        <v>1.8</v>
      </c>
      <c r="K56" s="41" t="s">
        <v>9</v>
      </c>
    </row>
    <row r="57" customFormat="false" ht="16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1.875</v>
      </c>
      <c r="G57" s="41" t="s">
        <v>39</v>
      </c>
      <c r="H57" s="42" t="n">
        <f aca="false">F57*(1440/$B$18)</f>
        <v>22.5</v>
      </c>
      <c r="I57" s="39" t="s">
        <v>39</v>
      </c>
      <c r="J57" s="40" t="n">
        <f aca="false">(H57*7)/100</f>
        <v>1.575</v>
      </c>
      <c r="K57" s="41" t="s">
        <v>9</v>
      </c>
    </row>
    <row r="58" customFormat="false" ht="16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1.66666666666667</v>
      </c>
      <c r="G58" s="41" t="s">
        <v>39</v>
      </c>
      <c r="H58" s="42" t="n">
        <f aca="false">F58*(1440/$B$18)</f>
        <v>20</v>
      </c>
      <c r="I58" s="39" t="s">
        <v>39</v>
      </c>
      <c r="J58" s="40" t="n">
        <f aca="false">(H58*7)/100</f>
        <v>1.4</v>
      </c>
      <c r="K58" s="41" t="s">
        <v>9</v>
      </c>
    </row>
    <row r="59" customFormat="false" ht="16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1.5</v>
      </c>
      <c r="G59" s="41" t="s">
        <v>39</v>
      </c>
      <c r="H59" s="42" t="n">
        <f aca="false">F59*(1440/$B$18)</f>
        <v>18</v>
      </c>
      <c r="I59" s="39" t="s">
        <v>39</v>
      </c>
      <c r="J59" s="40" t="n">
        <f aca="false">(H59*7)/100</f>
        <v>1.26</v>
      </c>
      <c r="K59" s="41" t="s">
        <v>9</v>
      </c>
    </row>
    <row r="60" customFormat="false" ht="16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1.42857142857143</v>
      </c>
      <c r="G60" s="46" t="s">
        <v>39</v>
      </c>
      <c r="H60" s="43" t="n">
        <f aca="false">F60*(1440/$B$18)</f>
        <v>17.1428571428571</v>
      </c>
      <c r="I60" s="44" t="s">
        <v>39</v>
      </c>
      <c r="J60" s="45" t="n">
        <f aca="false">(H60*7)/100</f>
        <v>1.2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L21" activeCellId="0" sqref="L21"/>
    </sheetView>
  </sheetViews>
  <sheetFormatPr defaultRowHeight="16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6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6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6" hidden="false" customHeight="false" outlineLevel="0" collapsed="false">
      <c r="A6" s="4" t="s">
        <v>7</v>
      </c>
      <c r="B6" s="5"/>
      <c r="C6" s="5"/>
    </row>
    <row r="7" customFormat="false" ht="16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6" hidden="false" customHeight="false" outlineLevel="0" collapsed="false">
      <c r="A8" s="6" t="s">
        <v>10</v>
      </c>
      <c r="B8" s="7" t="n">
        <v>150</v>
      </c>
      <c r="C8" s="8" t="s">
        <v>11</v>
      </c>
    </row>
    <row r="9" customFormat="false" ht="16" hidden="false" customHeight="false" outlineLevel="0" collapsed="false">
      <c r="A9" s="9" t="s">
        <v>12</v>
      </c>
      <c r="B9" s="10" t="n">
        <f aca="false">(B8/60/24)</f>
        <v>0.104166666666667</v>
      </c>
      <c r="C9" s="11" t="s">
        <v>13</v>
      </c>
    </row>
    <row r="10" customFormat="false" ht="16" hidden="false" customHeight="false" outlineLevel="0" collapsed="false">
      <c r="A10" s="12"/>
      <c r="B10" s="13" t="n">
        <f aca="false">B9*1000</f>
        <v>104.166666666667</v>
      </c>
      <c r="C10" s="14" t="s">
        <v>14</v>
      </c>
    </row>
    <row r="12" customFormat="false" ht="16" hidden="false" customHeight="false" outlineLevel="0" collapsed="false">
      <c r="A12" s="15" t="s">
        <v>15</v>
      </c>
      <c r="B12" s="48" t="s">
        <v>16</v>
      </c>
      <c r="C12" s="48"/>
      <c r="D12" s="48" t="s">
        <v>46</v>
      </c>
      <c r="E12" s="16"/>
      <c r="F12" s="16"/>
      <c r="G12" s="16"/>
      <c r="H12" s="16"/>
      <c r="I12" s="16"/>
      <c r="J12" s="16"/>
      <c r="K12" s="16"/>
    </row>
    <row r="13" customFormat="false" ht="16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6" hidden="false" customHeight="false" outlineLevel="0" collapsed="false">
      <c r="A14" s="21" t="s">
        <v>47</v>
      </c>
      <c r="B14" s="22" t="n">
        <f aca="false">((B3*B8)/1000000)*14</f>
        <v>0.1123311</v>
      </c>
      <c r="C14" s="23" t="s">
        <v>22</v>
      </c>
      <c r="D14" s="23" t="n">
        <f aca="false">B14*1000</f>
        <v>112.3311</v>
      </c>
      <c r="E14" s="23" t="s">
        <v>23</v>
      </c>
      <c r="F14" s="23"/>
      <c r="G14" s="23"/>
      <c r="H14" s="23"/>
      <c r="I14" s="23"/>
      <c r="J14" s="23" t="s">
        <v>48</v>
      </c>
      <c r="K14" s="25"/>
    </row>
    <row r="15" customFormat="false" ht="16" hidden="false" customHeight="false" outlineLevel="0" collapsed="false">
      <c r="A15" s="26" t="s">
        <v>26</v>
      </c>
      <c r="B15" s="24" t="n">
        <v>15</v>
      </c>
      <c r="C15" s="24" t="s">
        <v>27</v>
      </c>
      <c r="D15" s="27" t="n">
        <f aca="false">$D$14/(1440/B15)</f>
        <v>1.170115625</v>
      </c>
      <c r="E15" s="24" t="s">
        <v>28</v>
      </c>
      <c r="F15" s="24" t="n">
        <f aca="false">((D15/1000)/$B$2)*1000000</f>
        <v>21.875</v>
      </c>
      <c r="G15" s="24" t="s">
        <v>24</v>
      </c>
      <c r="H15" s="27" t="n">
        <f aca="false">F15/150</f>
        <v>0.145833333333333</v>
      </c>
      <c r="I15" s="24" t="s">
        <v>29</v>
      </c>
      <c r="J15" s="24" t="n">
        <f aca="false">H15*(1440/B15)</f>
        <v>14</v>
      </c>
      <c r="K15" s="28" t="s">
        <v>30</v>
      </c>
    </row>
    <row r="16" customFormat="false" ht="16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2.34023125</v>
      </c>
      <c r="E16" s="24" t="s">
        <v>28</v>
      </c>
      <c r="F16" s="24" t="n">
        <f aca="false">((D16/1000)/$B$2)*1000000</f>
        <v>43.75</v>
      </c>
      <c r="G16" s="24" t="s">
        <v>24</v>
      </c>
      <c r="H16" s="27" t="n">
        <f aca="false">F16/150</f>
        <v>0.291666666666667</v>
      </c>
      <c r="I16" s="24" t="s">
        <v>29</v>
      </c>
      <c r="J16" s="24" t="n">
        <f aca="false">H16*(1440/B16)</f>
        <v>14</v>
      </c>
      <c r="K16" s="28" t="s">
        <v>30</v>
      </c>
    </row>
    <row r="17" customFormat="false" ht="16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4.6804625</v>
      </c>
      <c r="E17" s="24" t="s">
        <v>28</v>
      </c>
      <c r="F17" s="24" t="n">
        <f aca="false">((D17/1000)/$B$2)*1000000</f>
        <v>87.5</v>
      </c>
      <c r="G17" s="24" t="s">
        <v>24</v>
      </c>
      <c r="H17" s="27" t="n">
        <f aca="false">F17/150</f>
        <v>0.583333333333333</v>
      </c>
      <c r="I17" s="24" t="s">
        <v>29</v>
      </c>
      <c r="J17" s="24" t="n">
        <f aca="false">H17*(1440/B17)</f>
        <v>14</v>
      </c>
      <c r="K17" s="28" t="s">
        <v>30</v>
      </c>
    </row>
    <row r="18" customFormat="false" ht="16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9.360925</v>
      </c>
      <c r="E18" s="23" t="s">
        <v>28</v>
      </c>
      <c r="F18" s="23" t="n">
        <f aca="false">((D18/1000)/$B$2)*1000000</f>
        <v>175</v>
      </c>
      <c r="G18" s="23" t="s">
        <v>24</v>
      </c>
      <c r="H18" s="22" t="n">
        <f aca="false">F18/150</f>
        <v>1.16666666666667</v>
      </c>
      <c r="I18" s="23" t="s">
        <v>29</v>
      </c>
      <c r="J18" s="23" t="n">
        <f aca="false">H18*(1440/B18)</f>
        <v>14</v>
      </c>
      <c r="K18" s="25" t="s">
        <v>30</v>
      </c>
    </row>
    <row r="20" customFormat="false" ht="16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6" hidden="false" customHeight="false" outlineLevel="0" collapsed="false">
      <c r="A21" s="33" t="s">
        <v>36</v>
      </c>
      <c r="B21" s="34" t="n">
        <v>2</v>
      </c>
      <c r="C21" s="34" t="s">
        <v>37</v>
      </c>
      <c r="D21" s="34" t="n">
        <f aca="false">B21</f>
        <v>2</v>
      </c>
      <c r="E21" s="34" t="s">
        <v>38</v>
      </c>
      <c r="F21" s="35" t="n">
        <f aca="false">$F$15/D21</f>
        <v>10.9375</v>
      </c>
      <c r="G21" s="36" t="s">
        <v>39</v>
      </c>
      <c r="H21" s="37" t="n">
        <f aca="false">F21*(1440/$B$15)</f>
        <v>1050</v>
      </c>
      <c r="I21" s="34" t="s">
        <v>39</v>
      </c>
      <c r="J21" s="35" t="n">
        <f aca="false">(H21*7)/100</f>
        <v>73.5</v>
      </c>
      <c r="K21" s="36" t="s">
        <v>9</v>
      </c>
      <c r="L21" s="0" t="n">
        <f aca="false">F21*B21</f>
        <v>21.875</v>
      </c>
    </row>
    <row r="22" customFormat="false" ht="16" hidden="false" customHeight="false" outlineLevel="0" collapsed="false">
      <c r="A22" s="38"/>
      <c r="B22" s="39" t="n">
        <v>1</v>
      </c>
      <c r="C22" s="39" t="s">
        <v>37</v>
      </c>
      <c r="D22" s="39" t="n">
        <f aca="false">B22</f>
        <v>1</v>
      </c>
      <c r="E22" s="39" t="s">
        <v>38</v>
      </c>
      <c r="F22" s="40" t="n">
        <f aca="false">$F$15/D22</f>
        <v>21.875</v>
      </c>
      <c r="G22" s="41" t="s">
        <v>39</v>
      </c>
      <c r="H22" s="42" t="n">
        <f aca="false">F22*(1440/$B$15)</f>
        <v>2100</v>
      </c>
      <c r="I22" s="39" t="s">
        <v>39</v>
      </c>
      <c r="J22" s="40" t="n">
        <f aca="false">(H22*7)/100</f>
        <v>147</v>
      </c>
      <c r="K22" s="41" t="s">
        <v>9</v>
      </c>
    </row>
    <row r="23" customFormat="false" ht="16" hidden="false" customHeight="false" outlineLevel="0" collapsed="false">
      <c r="A23" s="38" t="s">
        <v>40</v>
      </c>
      <c r="B23" s="39" t="n">
        <v>10</v>
      </c>
      <c r="C23" s="39" t="s">
        <v>37</v>
      </c>
      <c r="D23" s="39" t="n">
        <f aca="false">B23</f>
        <v>10</v>
      </c>
      <c r="E23" s="39" t="s">
        <v>38</v>
      </c>
      <c r="F23" s="40" t="n">
        <f aca="false">$F$15/D23</f>
        <v>2.1875</v>
      </c>
      <c r="G23" s="41" t="s">
        <v>39</v>
      </c>
      <c r="H23" s="42" t="n">
        <f aca="false">F23*(1440/$B$15)</f>
        <v>210</v>
      </c>
      <c r="I23" s="39" t="s">
        <v>39</v>
      </c>
      <c r="J23" s="40" t="n">
        <f aca="false">(H23*7)/100</f>
        <v>14.7</v>
      </c>
      <c r="K23" s="41" t="s">
        <v>9</v>
      </c>
    </row>
    <row r="24" customFormat="false" ht="16" hidden="false" customHeight="false" outlineLevel="0" collapsed="false">
      <c r="A24" s="38"/>
      <c r="B24" s="39" t="n">
        <v>12</v>
      </c>
      <c r="C24" s="39" t="s">
        <v>37</v>
      </c>
      <c r="D24" s="39" t="n">
        <f aca="false">B24</f>
        <v>12</v>
      </c>
      <c r="E24" s="39" t="s">
        <v>38</v>
      </c>
      <c r="F24" s="40" t="n">
        <f aca="false">$F$15/D24</f>
        <v>1.82291666666667</v>
      </c>
      <c r="G24" s="41" t="s">
        <v>39</v>
      </c>
      <c r="H24" s="42" t="n">
        <f aca="false">F24*(1440/$B$15)</f>
        <v>175</v>
      </c>
      <c r="I24" s="39" t="s">
        <v>39</v>
      </c>
      <c r="J24" s="40" t="n">
        <f aca="false">(H24*7)/100</f>
        <v>12.25</v>
      </c>
      <c r="K24" s="41" t="s">
        <v>9</v>
      </c>
    </row>
    <row r="25" customFormat="false" ht="16" hidden="false" customHeight="false" outlineLevel="0" collapsed="false">
      <c r="A25" s="38"/>
      <c r="B25" s="39" t="n">
        <v>15</v>
      </c>
      <c r="C25" s="39" t="s">
        <v>37</v>
      </c>
      <c r="D25" s="39" t="n">
        <f aca="false">B25</f>
        <v>15</v>
      </c>
      <c r="E25" s="39" t="s">
        <v>38</v>
      </c>
      <c r="F25" s="40" t="n">
        <f aca="false">$F$15/D25</f>
        <v>1.45833333333333</v>
      </c>
      <c r="G25" s="41" t="s">
        <v>39</v>
      </c>
      <c r="H25" s="42" t="n">
        <f aca="false">F25*(1440/$B$15)</f>
        <v>140</v>
      </c>
      <c r="I25" s="39" t="s">
        <v>39</v>
      </c>
      <c r="J25" s="40" t="n">
        <f aca="false">(H25*7)/100</f>
        <v>9.8</v>
      </c>
      <c r="K25" s="41" t="s">
        <v>9</v>
      </c>
    </row>
    <row r="26" customFormat="false" ht="16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1.21527777777778</v>
      </c>
      <c r="G26" s="41" t="s">
        <v>39</v>
      </c>
      <c r="H26" s="42" t="n">
        <f aca="false">F26*(1440/$B$15)</f>
        <v>116.666666666667</v>
      </c>
      <c r="I26" s="39" t="s">
        <v>39</v>
      </c>
      <c r="J26" s="40" t="n">
        <f aca="false">(H26*7)/100</f>
        <v>8.16666666666667</v>
      </c>
      <c r="K26" s="41" t="s">
        <v>9</v>
      </c>
    </row>
    <row r="27" customFormat="false" ht="16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1.09375</v>
      </c>
      <c r="G27" s="41" t="s">
        <v>39</v>
      </c>
      <c r="H27" s="42" t="n">
        <f aca="false">F27*(1440/$B$15)</f>
        <v>105</v>
      </c>
      <c r="I27" s="39" t="s">
        <v>39</v>
      </c>
      <c r="J27" s="40" t="n">
        <f aca="false">(H27*7)/100</f>
        <v>7.35</v>
      </c>
      <c r="K27" s="41" t="s">
        <v>9</v>
      </c>
    </row>
    <row r="28" customFormat="false" ht="16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0.875</v>
      </c>
      <c r="G28" s="41" t="s">
        <v>39</v>
      </c>
      <c r="H28" s="42" t="n">
        <f aca="false">F28*(1440/$B$15)</f>
        <v>84</v>
      </c>
      <c r="I28" s="39" t="s">
        <v>39</v>
      </c>
      <c r="J28" s="40" t="n">
        <f aca="false">(H28*7)/100</f>
        <v>5.88</v>
      </c>
      <c r="K28" s="41" t="s">
        <v>9</v>
      </c>
    </row>
    <row r="29" customFormat="false" ht="16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0.546875</v>
      </c>
      <c r="G29" s="41" t="s">
        <v>39</v>
      </c>
      <c r="H29" s="42" t="n">
        <f aca="false">F29*(1440/$B$15)</f>
        <v>52.5</v>
      </c>
      <c r="I29" s="39" t="s">
        <v>39</v>
      </c>
      <c r="J29" s="40" t="n">
        <f aca="false">(H29*7)/100</f>
        <v>3.675</v>
      </c>
      <c r="K29" s="41" t="s">
        <v>9</v>
      </c>
    </row>
    <row r="30" customFormat="false" ht="16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0.208333333333333</v>
      </c>
      <c r="G30" s="41" t="s">
        <v>39</v>
      </c>
      <c r="H30" s="43" t="n">
        <f aca="false">F30*(1440/$B$15)</f>
        <v>20</v>
      </c>
      <c r="I30" s="44" t="s">
        <v>39</v>
      </c>
      <c r="J30" s="45" t="n">
        <f aca="false">(H30*7)/100</f>
        <v>1.4</v>
      </c>
      <c r="K30" s="46" t="s">
        <v>9</v>
      </c>
    </row>
    <row r="31" customFormat="false" ht="16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5.46875</v>
      </c>
      <c r="G31" s="36" t="s">
        <v>39</v>
      </c>
      <c r="H31" s="37" t="n">
        <f aca="false">F31*(1440/$B$16)</f>
        <v>262.5</v>
      </c>
      <c r="I31" s="34" t="s">
        <v>39</v>
      </c>
      <c r="J31" s="35" t="n">
        <f aca="false">(H31*7)/100</f>
        <v>18.375</v>
      </c>
      <c r="K31" s="36" t="s">
        <v>9</v>
      </c>
    </row>
    <row r="32" customFormat="false" ht="16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4.375</v>
      </c>
      <c r="G32" s="41" t="s">
        <v>39</v>
      </c>
      <c r="H32" s="42" t="n">
        <f aca="false">F32*(1440/$B$16)</f>
        <v>210</v>
      </c>
      <c r="I32" s="39" t="s">
        <v>39</v>
      </c>
      <c r="J32" s="40" t="n">
        <f aca="false">(H32*7)/100</f>
        <v>14.7</v>
      </c>
      <c r="K32" s="41" t="s">
        <v>9</v>
      </c>
    </row>
    <row r="33" customFormat="false" ht="16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2.91666666666667</v>
      </c>
      <c r="G33" s="41" t="s">
        <v>39</v>
      </c>
      <c r="H33" s="42" t="n">
        <f aca="false">F33*(1440/$B$16)</f>
        <v>140</v>
      </c>
      <c r="I33" s="39" t="s">
        <v>39</v>
      </c>
      <c r="J33" s="40" t="n">
        <f aca="false">(H33*7)/100</f>
        <v>9.8</v>
      </c>
      <c r="K33" s="41" t="s">
        <v>9</v>
      </c>
    </row>
    <row r="34" customFormat="false" ht="16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2.1875</v>
      </c>
      <c r="G34" s="41" t="s">
        <v>39</v>
      </c>
      <c r="H34" s="42" t="n">
        <f aca="false">F34*(1440/$B$16)</f>
        <v>105</v>
      </c>
      <c r="I34" s="39" t="s">
        <v>39</v>
      </c>
      <c r="J34" s="40" t="n">
        <f aca="false">(H34*7)/100</f>
        <v>7.35</v>
      </c>
      <c r="K34" s="41" t="s">
        <v>9</v>
      </c>
    </row>
    <row r="35" customFormat="false" ht="16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1.45833333333333</v>
      </c>
      <c r="G35" s="41" t="s">
        <v>39</v>
      </c>
      <c r="H35" s="42" t="n">
        <f aca="false">F35*(1440/$B$16)</f>
        <v>70</v>
      </c>
      <c r="I35" s="39" t="s">
        <v>39</v>
      </c>
      <c r="J35" s="40" t="n">
        <f aca="false">(H35*7)/100</f>
        <v>4.9</v>
      </c>
      <c r="K35" s="41" t="s">
        <v>9</v>
      </c>
    </row>
    <row r="36" customFormat="false" ht="16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1.09375</v>
      </c>
      <c r="G36" s="41" t="s">
        <v>39</v>
      </c>
      <c r="H36" s="42" t="n">
        <f aca="false">F36*(1440/$B$16)</f>
        <v>52.5</v>
      </c>
      <c r="I36" s="39" t="s">
        <v>39</v>
      </c>
      <c r="J36" s="40" t="n">
        <f aca="false">(H36*7)/100</f>
        <v>3.675</v>
      </c>
      <c r="K36" s="41" t="s">
        <v>9</v>
      </c>
    </row>
    <row r="37" customFormat="false" ht="16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0.875</v>
      </c>
      <c r="G37" s="41" t="s">
        <v>39</v>
      </c>
      <c r="H37" s="42" t="n">
        <f aca="false">F37*(1440/$B$16)</f>
        <v>42</v>
      </c>
      <c r="I37" s="39" t="s">
        <v>39</v>
      </c>
      <c r="J37" s="40" t="n">
        <f aca="false">(H37*7)/100</f>
        <v>2.94</v>
      </c>
      <c r="K37" s="41" t="s">
        <v>9</v>
      </c>
    </row>
    <row r="38" customFormat="false" ht="16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0.583333333333333</v>
      </c>
      <c r="G38" s="41" t="s">
        <v>39</v>
      </c>
      <c r="H38" s="42" t="n">
        <f aca="false">F38*(1440/$B$16)</f>
        <v>28</v>
      </c>
      <c r="I38" s="39" t="s">
        <v>39</v>
      </c>
      <c r="J38" s="40" t="n">
        <f aca="false">(H38*7)/100</f>
        <v>1.96</v>
      </c>
      <c r="K38" s="41" t="s">
        <v>9</v>
      </c>
    </row>
    <row r="39" customFormat="false" ht="16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0.486111111111111</v>
      </c>
      <c r="G39" s="41" t="s">
        <v>39</v>
      </c>
      <c r="H39" s="42" t="n">
        <f aca="false">F39*(1440/$B$16)</f>
        <v>23.3333333333333</v>
      </c>
      <c r="I39" s="39" t="s">
        <v>39</v>
      </c>
      <c r="J39" s="40" t="n">
        <f aca="false">(H39*7)/100</f>
        <v>1.63333333333333</v>
      </c>
      <c r="K39" s="41" t="s">
        <v>9</v>
      </c>
    </row>
    <row r="40" customFormat="false" ht="16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0.416666666666667</v>
      </c>
      <c r="G40" s="41" t="s">
        <v>39</v>
      </c>
      <c r="H40" s="43" t="n">
        <f aca="false">F40*(1440/$B$16)</f>
        <v>20</v>
      </c>
      <c r="I40" s="44" t="s">
        <v>39</v>
      </c>
      <c r="J40" s="45" t="n">
        <f aca="false">(H40*7)/100</f>
        <v>1.4</v>
      </c>
      <c r="K40" s="46" t="s">
        <v>9</v>
      </c>
    </row>
    <row r="41" customFormat="false" ht="16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4.375</v>
      </c>
      <c r="G41" s="36" t="s">
        <v>39</v>
      </c>
      <c r="H41" s="37" t="n">
        <f aca="false">F41*(1440/$B$17)</f>
        <v>105</v>
      </c>
      <c r="I41" s="34" t="s">
        <v>39</v>
      </c>
      <c r="J41" s="35" t="n">
        <f aca="false">(H41*7)/100</f>
        <v>7.35</v>
      </c>
      <c r="K41" s="36" t="s">
        <v>9</v>
      </c>
    </row>
    <row r="42" customFormat="false" ht="16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2.91666666666667</v>
      </c>
      <c r="G42" s="41" t="s">
        <v>39</v>
      </c>
      <c r="H42" s="42" t="n">
        <f aca="false">F42*(1440/$B$17)</f>
        <v>70</v>
      </c>
      <c r="I42" s="39" t="s">
        <v>39</v>
      </c>
      <c r="J42" s="40" t="n">
        <f aca="false">(H42*7)/100</f>
        <v>4.9</v>
      </c>
      <c r="K42" s="41" t="s">
        <v>9</v>
      </c>
    </row>
    <row r="43" customFormat="false" ht="16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2.5</v>
      </c>
      <c r="G43" s="41" t="s">
        <v>39</v>
      </c>
      <c r="H43" s="42" t="n">
        <f aca="false">F43*(1440/$B$17)</f>
        <v>60</v>
      </c>
      <c r="I43" s="39" t="s">
        <v>39</v>
      </c>
      <c r="J43" s="40" t="n">
        <f aca="false">(H43*7)/100</f>
        <v>4.2</v>
      </c>
      <c r="K43" s="41" t="s">
        <v>9</v>
      </c>
    </row>
    <row r="44" customFormat="false" ht="16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2.1875</v>
      </c>
      <c r="G44" s="41" t="s">
        <v>39</v>
      </c>
      <c r="H44" s="42" t="n">
        <f aca="false">F44*(1440/$B$17)</f>
        <v>52.5</v>
      </c>
      <c r="I44" s="39" t="s">
        <v>39</v>
      </c>
      <c r="J44" s="40" t="n">
        <f aca="false">(H44*7)/100</f>
        <v>3.675</v>
      </c>
      <c r="K44" s="41" t="s">
        <v>9</v>
      </c>
    </row>
    <row r="45" customFormat="false" ht="16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1.75</v>
      </c>
      <c r="G45" s="41" t="s">
        <v>39</v>
      </c>
      <c r="H45" s="42" t="n">
        <f aca="false">F45*(1440/$B$17)</f>
        <v>42</v>
      </c>
      <c r="I45" s="39" t="s">
        <v>39</v>
      </c>
      <c r="J45" s="40" t="n">
        <f aca="false">(H45*7)/100</f>
        <v>2.94</v>
      </c>
      <c r="K45" s="41" t="s">
        <v>9</v>
      </c>
    </row>
    <row r="46" customFormat="false" ht="16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1.45833333333333</v>
      </c>
      <c r="G46" s="41" t="s">
        <v>39</v>
      </c>
      <c r="H46" s="42" t="n">
        <f aca="false">F46*(1440/$B$17)</f>
        <v>35</v>
      </c>
      <c r="I46" s="39" t="s">
        <v>39</v>
      </c>
      <c r="J46" s="40" t="n">
        <f aca="false">(H46*7)/100</f>
        <v>2.45</v>
      </c>
      <c r="K46" s="41" t="s">
        <v>9</v>
      </c>
    </row>
    <row r="47" customFormat="false" ht="16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1.25</v>
      </c>
      <c r="G47" s="41" t="s">
        <v>39</v>
      </c>
      <c r="H47" s="42" t="n">
        <f aca="false">F47*(1440/$B$17)</f>
        <v>30</v>
      </c>
      <c r="I47" s="39" t="s">
        <v>39</v>
      </c>
      <c r="J47" s="40" t="n">
        <f aca="false">(H47*7)/100</f>
        <v>2.1</v>
      </c>
      <c r="K47" s="41" t="s">
        <v>9</v>
      </c>
    </row>
    <row r="48" customFormat="false" ht="16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1.09375</v>
      </c>
      <c r="G48" s="41" t="s">
        <v>39</v>
      </c>
      <c r="H48" s="42" t="n">
        <f aca="false">F48*(1440/$B$17)</f>
        <v>26.25</v>
      </c>
      <c r="I48" s="39" t="s">
        <v>39</v>
      </c>
      <c r="J48" s="40" t="n">
        <f aca="false">(H48*7)/100</f>
        <v>1.8375</v>
      </c>
      <c r="K48" s="41" t="s">
        <v>9</v>
      </c>
    </row>
    <row r="49" customFormat="false" ht="16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0.972222222222222</v>
      </c>
      <c r="G49" s="41" t="s">
        <v>39</v>
      </c>
      <c r="H49" s="42" t="n">
        <f aca="false">F49*(1440/$B$17)</f>
        <v>23.3333333333333</v>
      </c>
      <c r="I49" s="39" t="s">
        <v>39</v>
      </c>
      <c r="J49" s="40" t="n">
        <f aca="false">(H49*7)/100</f>
        <v>1.63333333333333</v>
      </c>
      <c r="K49" s="41" t="s">
        <v>9</v>
      </c>
    </row>
    <row r="50" customFormat="false" ht="16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0.833333333333333</v>
      </c>
      <c r="G50" s="41" t="s">
        <v>39</v>
      </c>
      <c r="H50" s="43" t="n">
        <f aca="false">F50*(1440/$B$17)</f>
        <v>20</v>
      </c>
      <c r="I50" s="44" t="s">
        <v>39</v>
      </c>
      <c r="J50" s="45" t="n">
        <f aca="false">(H50*7)/100</f>
        <v>1.4</v>
      </c>
      <c r="K50" s="46" t="s">
        <v>9</v>
      </c>
    </row>
    <row r="51" customFormat="false" ht="16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8.75</v>
      </c>
      <c r="G51" s="36" t="s">
        <v>39</v>
      </c>
      <c r="H51" s="37" t="n">
        <f aca="false">F51*(1440/$B$18)</f>
        <v>105</v>
      </c>
      <c r="I51" s="34" t="s">
        <v>39</v>
      </c>
      <c r="J51" s="35" t="n">
        <f aca="false">(H51*7)/100</f>
        <v>7.35</v>
      </c>
      <c r="K51" s="36" t="s">
        <v>9</v>
      </c>
    </row>
    <row r="52" customFormat="false" ht="16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5.83333333333333</v>
      </c>
      <c r="G52" s="41" t="s">
        <v>39</v>
      </c>
      <c r="H52" s="42" t="n">
        <f aca="false">F52*(1440/$B$18)</f>
        <v>70</v>
      </c>
      <c r="I52" s="39" t="s">
        <v>39</v>
      </c>
      <c r="J52" s="40" t="n">
        <f aca="false">(H52*7)/100</f>
        <v>4.9</v>
      </c>
      <c r="K52" s="41" t="s">
        <v>9</v>
      </c>
    </row>
    <row r="53" customFormat="false" ht="16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4.375</v>
      </c>
      <c r="G53" s="41" t="s">
        <v>39</v>
      </c>
      <c r="H53" s="42" t="n">
        <f aca="false">F53*(1440/$B$18)</f>
        <v>52.5</v>
      </c>
      <c r="I53" s="39" t="s">
        <v>39</v>
      </c>
      <c r="J53" s="40" t="n">
        <f aca="false">(H53*7)/100</f>
        <v>3.675</v>
      </c>
      <c r="K53" s="41" t="s">
        <v>9</v>
      </c>
    </row>
    <row r="54" customFormat="false" ht="16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3.5</v>
      </c>
      <c r="G54" s="41" t="s">
        <v>39</v>
      </c>
      <c r="H54" s="42" t="n">
        <f aca="false">F54*(1440/$B$18)</f>
        <v>42</v>
      </c>
      <c r="I54" s="39" t="s">
        <v>39</v>
      </c>
      <c r="J54" s="40" t="n">
        <f aca="false">(H54*7)/100</f>
        <v>2.94</v>
      </c>
      <c r="K54" s="41" t="s">
        <v>9</v>
      </c>
    </row>
    <row r="55" customFormat="false" ht="16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2.91666666666667</v>
      </c>
      <c r="G55" s="41" t="s">
        <v>39</v>
      </c>
      <c r="H55" s="42" t="n">
        <f aca="false">F55*(1440/$B$18)</f>
        <v>35</v>
      </c>
      <c r="I55" s="39" t="s">
        <v>39</v>
      </c>
      <c r="J55" s="40" t="n">
        <f aca="false">(H55*7)/100</f>
        <v>2.45</v>
      </c>
      <c r="K55" s="41" t="s">
        <v>9</v>
      </c>
    </row>
    <row r="56" customFormat="false" ht="16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2.5</v>
      </c>
      <c r="G56" s="41" t="s">
        <v>39</v>
      </c>
      <c r="H56" s="42" t="n">
        <f aca="false">F56*(1440/$B$18)</f>
        <v>30</v>
      </c>
      <c r="I56" s="39" t="s">
        <v>39</v>
      </c>
      <c r="J56" s="40" t="n">
        <f aca="false">(H56*7)/100</f>
        <v>2.1</v>
      </c>
      <c r="K56" s="41" t="s">
        <v>9</v>
      </c>
    </row>
    <row r="57" customFormat="false" ht="16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2.1875</v>
      </c>
      <c r="G57" s="41" t="s">
        <v>39</v>
      </c>
      <c r="H57" s="42" t="n">
        <f aca="false">F57*(1440/$B$18)</f>
        <v>26.25</v>
      </c>
      <c r="I57" s="39" t="s">
        <v>39</v>
      </c>
      <c r="J57" s="40" t="n">
        <f aca="false">(H57*7)/100</f>
        <v>1.8375</v>
      </c>
      <c r="K57" s="41" t="s">
        <v>9</v>
      </c>
    </row>
    <row r="58" customFormat="false" ht="16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1.94444444444444</v>
      </c>
      <c r="G58" s="41" t="s">
        <v>39</v>
      </c>
      <c r="H58" s="42" t="n">
        <f aca="false">F58*(1440/$B$18)</f>
        <v>23.3333333333333</v>
      </c>
      <c r="I58" s="39" t="s">
        <v>39</v>
      </c>
      <c r="J58" s="40" t="n">
        <f aca="false">(H58*7)/100</f>
        <v>1.63333333333333</v>
      </c>
      <c r="K58" s="41" t="s">
        <v>9</v>
      </c>
    </row>
    <row r="59" customFormat="false" ht="16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1.75</v>
      </c>
      <c r="G59" s="41" t="s">
        <v>39</v>
      </c>
      <c r="H59" s="42" t="n">
        <f aca="false">F59*(1440/$B$18)</f>
        <v>21</v>
      </c>
      <c r="I59" s="39" t="s">
        <v>39</v>
      </c>
      <c r="J59" s="40" t="n">
        <f aca="false">(H59*7)/100</f>
        <v>1.47</v>
      </c>
      <c r="K59" s="41" t="s">
        <v>9</v>
      </c>
    </row>
    <row r="60" customFormat="false" ht="16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1.66666666666667</v>
      </c>
      <c r="G60" s="46" t="s">
        <v>39</v>
      </c>
      <c r="H60" s="43" t="n">
        <f aca="false">F60*(1440/$B$18)</f>
        <v>20</v>
      </c>
      <c r="I60" s="44" t="s">
        <v>39</v>
      </c>
      <c r="J60" s="45" t="n">
        <f aca="false">(H60*7)/100</f>
        <v>1.4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RowHeight="1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5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5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5" hidden="false" customHeight="false" outlineLevel="0" collapsed="false">
      <c r="A6" s="4" t="s">
        <v>7</v>
      </c>
      <c r="B6" s="5"/>
      <c r="C6" s="5"/>
    </row>
    <row r="7" customFormat="false" ht="15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5" hidden="false" customHeight="false" outlineLevel="0" collapsed="false">
      <c r="A8" s="6" t="s">
        <v>49</v>
      </c>
      <c r="B8" s="7" t="n">
        <f aca="false">B9*60*24</f>
        <v>216</v>
      </c>
      <c r="C8" s="8" t="s">
        <v>11</v>
      </c>
    </row>
    <row r="9" customFormat="false" ht="15" hidden="false" customHeight="false" outlineLevel="0" collapsed="false">
      <c r="A9" s="9" t="s">
        <v>12</v>
      </c>
      <c r="B9" s="10" t="n">
        <v>0.15</v>
      </c>
      <c r="C9" s="11" t="s">
        <v>13</v>
      </c>
    </row>
    <row r="10" customFormat="false" ht="15" hidden="false" customHeight="false" outlineLevel="0" collapsed="false">
      <c r="A10" s="12"/>
      <c r="B10" s="49" t="n">
        <f aca="false">B9*1000</f>
        <v>150</v>
      </c>
      <c r="C10" s="50" t="s">
        <v>14</v>
      </c>
    </row>
    <row r="12" customFormat="false" ht="15" hidden="false" customHeight="false" outlineLevel="0" collapsed="false">
      <c r="A12" s="15" t="s">
        <v>15</v>
      </c>
      <c r="B12" s="16" t="s">
        <v>16</v>
      </c>
      <c r="C12" s="16"/>
      <c r="D12" s="16" t="s">
        <v>17</v>
      </c>
      <c r="E12" s="16"/>
      <c r="F12" s="16"/>
      <c r="G12" s="16"/>
      <c r="H12" s="16"/>
      <c r="I12" s="16"/>
      <c r="J12" s="16"/>
      <c r="K12" s="16"/>
    </row>
    <row r="13" customFormat="false" ht="15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5" hidden="false" customHeight="false" outlineLevel="0" collapsed="false">
      <c r="A14" s="21" t="s">
        <v>50</v>
      </c>
      <c r="B14" s="22" t="n">
        <f aca="false">((B3*B8)/1000000)*10</f>
        <v>0.11554056</v>
      </c>
      <c r="C14" s="23" t="s">
        <v>22</v>
      </c>
      <c r="D14" s="23" t="n">
        <f aca="false">B14*1000</f>
        <v>115.54056</v>
      </c>
      <c r="E14" s="23" t="s">
        <v>23</v>
      </c>
      <c r="F14" s="23"/>
      <c r="G14" s="23"/>
      <c r="H14" s="23"/>
      <c r="I14" s="23"/>
      <c r="J14" s="23" t="s">
        <v>25</v>
      </c>
      <c r="K14" s="25"/>
    </row>
    <row r="15" customFormat="false" ht="15" hidden="false" customHeight="false" outlineLevel="0" collapsed="false">
      <c r="A15" s="26" t="s">
        <v>26</v>
      </c>
      <c r="B15" s="24" t="n">
        <v>15</v>
      </c>
      <c r="C15" s="24" t="s">
        <v>27</v>
      </c>
      <c r="D15" s="27" t="n">
        <f aca="false">$D$14/(1440/B15)</f>
        <v>1.2035475</v>
      </c>
      <c r="E15" s="24" t="s">
        <v>28</v>
      </c>
      <c r="F15" s="24" t="n">
        <f aca="false">((D15/1000)/$B$2)*1000000</f>
        <v>22.5</v>
      </c>
      <c r="G15" s="24" t="s">
        <v>24</v>
      </c>
      <c r="H15" s="27" t="n">
        <f aca="false">F15/150</f>
        <v>0.15</v>
      </c>
      <c r="I15" s="24" t="s">
        <v>29</v>
      </c>
      <c r="J15" s="24" t="n">
        <f aca="false">H15*(1440/B15)</f>
        <v>14.4</v>
      </c>
      <c r="K15" s="28" t="s">
        <v>30</v>
      </c>
    </row>
    <row r="16" customFormat="false" ht="15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2.407095</v>
      </c>
      <c r="E16" s="24" t="s">
        <v>28</v>
      </c>
      <c r="F16" s="24" t="n">
        <f aca="false">((D16/1000)/$B$2)*1000000</f>
        <v>45</v>
      </c>
      <c r="G16" s="24" t="s">
        <v>24</v>
      </c>
      <c r="H16" s="27" t="n">
        <f aca="false">F16/150</f>
        <v>0.3</v>
      </c>
      <c r="I16" s="24" t="s">
        <v>29</v>
      </c>
      <c r="J16" s="24" t="n">
        <f aca="false">H16*(1440/B16)</f>
        <v>14.4</v>
      </c>
      <c r="K16" s="28" t="s">
        <v>30</v>
      </c>
    </row>
    <row r="17" customFormat="false" ht="15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4.81419</v>
      </c>
      <c r="E17" s="24" t="s">
        <v>28</v>
      </c>
      <c r="F17" s="24" t="n">
        <f aca="false">((D17/1000)/$B$2)*1000000</f>
        <v>90</v>
      </c>
      <c r="G17" s="24" t="s">
        <v>24</v>
      </c>
      <c r="H17" s="27" t="n">
        <f aca="false">F17/150</f>
        <v>0.6</v>
      </c>
      <c r="I17" s="24" t="s">
        <v>29</v>
      </c>
      <c r="J17" s="24" t="n">
        <f aca="false">H17*(1440/B17)</f>
        <v>14.4</v>
      </c>
      <c r="K17" s="28" t="s">
        <v>30</v>
      </c>
    </row>
    <row r="18" customFormat="false" ht="15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9.62838</v>
      </c>
      <c r="E18" s="23" t="s">
        <v>28</v>
      </c>
      <c r="F18" s="23" t="n">
        <f aca="false">((D18/1000)/$B$2)*1000000</f>
        <v>180</v>
      </c>
      <c r="G18" s="23" t="s">
        <v>24</v>
      </c>
      <c r="H18" s="22" t="n">
        <f aca="false">F18/150</f>
        <v>1.2</v>
      </c>
      <c r="I18" s="23" t="s">
        <v>29</v>
      </c>
      <c r="J18" s="23" t="n">
        <f aca="false">H18*(1440/B18)</f>
        <v>14.4</v>
      </c>
      <c r="K18" s="25" t="s">
        <v>30</v>
      </c>
    </row>
    <row r="20" customFormat="false" ht="15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5" hidden="false" customHeight="false" outlineLevel="0" collapsed="false">
      <c r="A21" s="33" t="s">
        <v>36</v>
      </c>
      <c r="B21" s="34" t="n">
        <v>1.5</v>
      </c>
      <c r="C21" s="34" t="s">
        <v>37</v>
      </c>
      <c r="D21" s="34" t="n">
        <f aca="false">B21</f>
        <v>1.5</v>
      </c>
      <c r="E21" s="34" t="s">
        <v>38</v>
      </c>
      <c r="F21" s="35" t="n">
        <f aca="false">$F$15/D21</f>
        <v>15</v>
      </c>
      <c r="G21" s="36" t="s">
        <v>39</v>
      </c>
      <c r="H21" s="37" t="n">
        <f aca="false">F21*(1440/$B$15)</f>
        <v>1440</v>
      </c>
      <c r="I21" s="34" t="s">
        <v>39</v>
      </c>
      <c r="J21" s="35" t="n">
        <f aca="false">(H21*7)/100</f>
        <v>100.8</v>
      </c>
      <c r="K21" s="36" t="s">
        <v>9</v>
      </c>
      <c r="L21" s="0" t="n">
        <f aca="false">B21*F21</f>
        <v>22.5</v>
      </c>
    </row>
    <row r="22" customFormat="false" ht="15" hidden="false" customHeight="false" outlineLevel="0" collapsed="false">
      <c r="A22" s="38"/>
      <c r="B22" s="39" t="n">
        <v>8</v>
      </c>
      <c r="C22" s="39" t="s">
        <v>37</v>
      </c>
      <c r="D22" s="39" t="n">
        <f aca="false">B22</f>
        <v>8</v>
      </c>
      <c r="E22" s="39" t="s">
        <v>38</v>
      </c>
      <c r="F22" s="40" t="n">
        <f aca="false">$F$15/D22</f>
        <v>2.8125</v>
      </c>
      <c r="G22" s="41" t="s">
        <v>39</v>
      </c>
      <c r="H22" s="42" t="n">
        <f aca="false">F22*(1440/$B$15)</f>
        <v>270</v>
      </c>
      <c r="I22" s="39" t="s">
        <v>39</v>
      </c>
      <c r="J22" s="40" t="n">
        <f aca="false">(H22*7)/100</f>
        <v>18.9</v>
      </c>
      <c r="K22" s="41" t="s">
        <v>9</v>
      </c>
    </row>
    <row r="23" customFormat="false" ht="15" hidden="false" customHeight="false" outlineLevel="0" collapsed="false">
      <c r="A23" s="38" t="s">
        <v>40</v>
      </c>
      <c r="B23" s="39" t="n">
        <v>10</v>
      </c>
      <c r="C23" s="39" t="s">
        <v>37</v>
      </c>
      <c r="D23" s="39" t="n">
        <f aca="false">B23</f>
        <v>10</v>
      </c>
      <c r="E23" s="39" t="s">
        <v>38</v>
      </c>
      <c r="F23" s="40" t="n">
        <f aca="false">$F$15/D23</f>
        <v>2.25</v>
      </c>
      <c r="G23" s="41" t="s">
        <v>39</v>
      </c>
      <c r="H23" s="42" t="n">
        <f aca="false">F23*(1440/$B$15)</f>
        <v>216</v>
      </c>
      <c r="I23" s="39" t="s">
        <v>39</v>
      </c>
      <c r="J23" s="40" t="n">
        <f aca="false">(H23*7)/100</f>
        <v>15.12</v>
      </c>
      <c r="K23" s="41" t="s">
        <v>9</v>
      </c>
    </row>
    <row r="24" customFormat="false" ht="15" hidden="false" customHeight="false" outlineLevel="0" collapsed="false">
      <c r="A24" s="38"/>
      <c r="B24" s="39" t="n">
        <v>12</v>
      </c>
      <c r="C24" s="39" t="s">
        <v>37</v>
      </c>
      <c r="D24" s="39" t="n">
        <f aca="false">B24</f>
        <v>12</v>
      </c>
      <c r="E24" s="39" t="s">
        <v>38</v>
      </c>
      <c r="F24" s="40" t="n">
        <f aca="false">$F$15/D24</f>
        <v>1.875</v>
      </c>
      <c r="G24" s="41" t="s">
        <v>39</v>
      </c>
      <c r="H24" s="42" t="n">
        <f aca="false">F24*(1440/$B$15)</f>
        <v>180</v>
      </c>
      <c r="I24" s="39" t="s">
        <v>39</v>
      </c>
      <c r="J24" s="40" t="n">
        <f aca="false">(H24*7)/100</f>
        <v>12.6</v>
      </c>
      <c r="K24" s="41" t="s">
        <v>9</v>
      </c>
    </row>
    <row r="25" customFormat="false" ht="15" hidden="false" customHeight="false" outlineLevel="0" collapsed="false">
      <c r="A25" s="38"/>
      <c r="B25" s="39" t="n">
        <v>15</v>
      </c>
      <c r="C25" s="39" t="s">
        <v>37</v>
      </c>
      <c r="D25" s="39" t="n">
        <f aca="false">B25</f>
        <v>15</v>
      </c>
      <c r="E25" s="39" t="s">
        <v>38</v>
      </c>
      <c r="F25" s="40" t="n">
        <f aca="false">$F$15/D25</f>
        <v>1.5</v>
      </c>
      <c r="G25" s="41" t="s">
        <v>39</v>
      </c>
      <c r="H25" s="42" t="n">
        <f aca="false">F25*(1440/$B$15)</f>
        <v>144</v>
      </c>
      <c r="I25" s="39" t="s">
        <v>39</v>
      </c>
      <c r="J25" s="40" t="n">
        <f aca="false">(H25*7)/100</f>
        <v>10.08</v>
      </c>
      <c r="K25" s="41" t="s">
        <v>9</v>
      </c>
    </row>
    <row r="26" customFormat="false" ht="15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1.25</v>
      </c>
      <c r="G26" s="41" t="s">
        <v>39</v>
      </c>
      <c r="H26" s="42" t="n">
        <f aca="false">F26*(1440/$B$15)</f>
        <v>120</v>
      </c>
      <c r="I26" s="39" t="s">
        <v>39</v>
      </c>
      <c r="J26" s="40" t="n">
        <f aca="false">(H26*7)/100</f>
        <v>8.4</v>
      </c>
      <c r="K26" s="41" t="s">
        <v>9</v>
      </c>
    </row>
    <row r="27" customFormat="false" ht="15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1.125</v>
      </c>
      <c r="G27" s="41" t="s">
        <v>39</v>
      </c>
      <c r="H27" s="42" t="n">
        <f aca="false">F27*(1440/$B$15)</f>
        <v>108</v>
      </c>
      <c r="I27" s="39" t="s">
        <v>39</v>
      </c>
      <c r="J27" s="40" t="n">
        <f aca="false">(H27*7)/100</f>
        <v>7.56</v>
      </c>
      <c r="K27" s="41" t="s">
        <v>9</v>
      </c>
    </row>
    <row r="28" customFormat="false" ht="15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0.9</v>
      </c>
      <c r="G28" s="41" t="s">
        <v>39</v>
      </c>
      <c r="H28" s="42" t="n">
        <f aca="false">F28*(1440/$B$15)</f>
        <v>86.4</v>
      </c>
      <c r="I28" s="39" t="s">
        <v>39</v>
      </c>
      <c r="J28" s="40" t="n">
        <f aca="false">(H28*7)/100</f>
        <v>6.048</v>
      </c>
      <c r="K28" s="41" t="s">
        <v>9</v>
      </c>
    </row>
    <row r="29" customFormat="false" ht="15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0.5625</v>
      </c>
      <c r="G29" s="41" t="s">
        <v>39</v>
      </c>
      <c r="H29" s="42" t="n">
        <f aca="false">F29*(1440/$B$15)</f>
        <v>54</v>
      </c>
      <c r="I29" s="39" t="s">
        <v>39</v>
      </c>
      <c r="J29" s="40" t="n">
        <f aca="false">(H29*7)/100</f>
        <v>3.78</v>
      </c>
      <c r="K29" s="41" t="s">
        <v>9</v>
      </c>
    </row>
    <row r="30" customFormat="false" ht="15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0.214285714285714</v>
      </c>
      <c r="G30" s="41" t="s">
        <v>39</v>
      </c>
      <c r="H30" s="43" t="n">
        <f aca="false">F30*(1440/$B$15)</f>
        <v>20.5714285714286</v>
      </c>
      <c r="I30" s="44" t="s">
        <v>39</v>
      </c>
      <c r="J30" s="45" t="n">
        <f aca="false">(H30*7)/100</f>
        <v>1.44</v>
      </c>
      <c r="K30" s="46" t="s">
        <v>9</v>
      </c>
    </row>
    <row r="31" customFormat="false" ht="15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5.625</v>
      </c>
      <c r="G31" s="36" t="s">
        <v>39</v>
      </c>
      <c r="H31" s="37" t="n">
        <f aca="false">F31*(1440/$B$16)</f>
        <v>270</v>
      </c>
      <c r="I31" s="34" t="s">
        <v>39</v>
      </c>
      <c r="J31" s="35" t="n">
        <f aca="false">(H31*7)/100</f>
        <v>18.9</v>
      </c>
      <c r="K31" s="36" t="s">
        <v>9</v>
      </c>
    </row>
    <row r="32" customFormat="false" ht="15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4.5</v>
      </c>
      <c r="G32" s="41" t="s">
        <v>39</v>
      </c>
      <c r="H32" s="42" t="n">
        <f aca="false">F32*(1440/$B$16)</f>
        <v>216</v>
      </c>
      <c r="I32" s="39" t="s">
        <v>39</v>
      </c>
      <c r="J32" s="40" t="n">
        <f aca="false">(H32*7)/100</f>
        <v>15.12</v>
      </c>
      <c r="K32" s="41" t="s">
        <v>9</v>
      </c>
    </row>
    <row r="33" customFormat="false" ht="15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3</v>
      </c>
      <c r="G33" s="41" t="s">
        <v>39</v>
      </c>
      <c r="H33" s="42" t="n">
        <f aca="false">F33*(1440/$B$16)</f>
        <v>144</v>
      </c>
      <c r="I33" s="39" t="s">
        <v>39</v>
      </c>
      <c r="J33" s="40" t="n">
        <f aca="false">(H33*7)/100</f>
        <v>10.08</v>
      </c>
      <c r="K33" s="41" t="s">
        <v>9</v>
      </c>
    </row>
    <row r="34" customFormat="false" ht="15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2.25</v>
      </c>
      <c r="G34" s="41" t="s">
        <v>39</v>
      </c>
      <c r="H34" s="42" t="n">
        <f aca="false">F34*(1440/$B$16)</f>
        <v>108</v>
      </c>
      <c r="I34" s="39" t="s">
        <v>39</v>
      </c>
      <c r="J34" s="40" t="n">
        <f aca="false">(H34*7)/100</f>
        <v>7.56</v>
      </c>
      <c r="K34" s="41" t="s">
        <v>9</v>
      </c>
    </row>
    <row r="35" customFormat="false" ht="15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1.5</v>
      </c>
      <c r="G35" s="41" t="s">
        <v>39</v>
      </c>
      <c r="H35" s="42" t="n">
        <f aca="false">F35*(1440/$B$16)</f>
        <v>72</v>
      </c>
      <c r="I35" s="39" t="s">
        <v>39</v>
      </c>
      <c r="J35" s="40" t="n">
        <f aca="false">(H35*7)/100</f>
        <v>5.04</v>
      </c>
      <c r="K35" s="41" t="s">
        <v>9</v>
      </c>
    </row>
    <row r="36" customFormat="false" ht="15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1.125</v>
      </c>
      <c r="G36" s="41" t="s">
        <v>39</v>
      </c>
      <c r="H36" s="42" t="n">
        <f aca="false">F36*(1440/$B$16)</f>
        <v>54</v>
      </c>
      <c r="I36" s="39" t="s">
        <v>39</v>
      </c>
      <c r="J36" s="40" t="n">
        <f aca="false">(H36*7)/100</f>
        <v>3.78</v>
      </c>
      <c r="K36" s="41" t="s">
        <v>9</v>
      </c>
    </row>
    <row r="37" customFormat="false" ht="15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0.9</v>
      </c>
      <c r="G37" s="41" t="s">
        <v>39</v>
      </c>
      <c r="H37" s="42" t="n">
        <f aca="false">F37*(1440/$B$16)</f>
        <v>43.2</v>
      </c>
      <c r="I37" s="39" t="s">
        <v>39</v>
      </c>
      <c r="J37" s="40" t="n">
        <f aca="false">(H37*7)/100</f>
        <v>3.024</v>
      </c>
      <c r="K37" s="41" t="s">
        <v>9</v>
      </c>
    </row>
    <row r="38" customFormat="false" ht="15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0.6</v>
      </c>
      <c r="G38" s="41" t="s">
        <v>39</v>
      </c>
      <c r="H38" s="42" t="n">
        <f aca="false">F38*(1440/$B$16)</f>
        <v>28.8</v>
      </c>
      <c r="I38" s="39" t="s">
        <v>39</v>
      </c>
      <c r="J38" s="40" t="n">
        <f aca="false">(H38*7)/100</f>
        <v>2.016</v>
      </c>
      <c r="K38" s="41" t="s">
        <v>9</v>
      </c>
    </row>
    <row r="39" customFormat="false" ht="15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0.5</v>
      </c>
      <c r="G39" s="41" t="s">
        <v>39</v>
      </c>
      <c r="H39" s="42" t="n">
        <f aca="false">F39*(1440/$B$16)</f>
        <v>24</v>
      </c>
      <c r="I39" s="39" t="s">
        <v>39</v>
      </c>
      <c r="J39" s="40" t="n">
        <f aca="false">(H39*7)/100</f>
        <v>1.68</v>
      </c>
      <c r="K39" s="41" t="s">
        <v>9</v>
      </c>
    </row>
    <row r="40" customFormat="false" ht="15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0.428571428571429</v>
      </c>
      <c r="G40" s="41" t="s">
        <v>39</v>
      </c>
      <c r="H40" s="43" t="n">
        <f aca="false">F40*(1440/$B$16)</f>
        <v>20.5714285714286</v>
      </c>
      <c r="I40" s="44" t="s">
        <v>39</v>
      </c>
      <c r="J40" s="45" t="n">
        <f aca="false">(H40*7)/100</f>
        <v>1.44</v>
      </c>
      <c r="K40" s="46" t="s">
        <v>9</v>
      </c>
    </row>
    <row r="41" customFormat="false" ht="15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4.5</v>
      </c>
      <c r="G41" s="36" t="s">
        <v>39</v>
      </c>
      <c r="H41" s="37" t="n">
        <f aca="false">F41*(1440/$B$17)</f>
        <v>108</v>
      </c>
      <c r="I41" s="34" t="s">
        <v>39</v>
      </c>
      <c r="J41" s="35" t="n">
        <f aca="false">(H41*7)/100</f>
        <v>7.56</v>
      </c>
      <c r="K41" s="36" t="s">
        <v>9</v>
      </c>
    </row>
    <row r="42" customFormat="false" ht="15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3</v>
      </c>
      <c r="G42" s="41" t="s">
        <v>39</v>
      </c>
      <c r="H42" s="42" t="n">
        <f aca="false">F42*(1440/$B$17)</f>
        <v>72</v>
      </c>
      <c r="I42" s="39" t="s">
        <v>39</v>
      </c>
      <c r="J42" s="40" t="n">
        <f aca="false">(H42*7)/100</f>
        <v>5.04</v>
      </c>
      <c r="K42" s="41" t="s">
        <v>9</v>
      </c>
    </row>
    <row r="43" customFormat="false" ht="15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2.57142857142857</v>
      </c>
      <c r="G43" s="41" t="s">
        <v>39</v>
      </c>
      <c r="H43" s="42" t="n">
        <f aca="false">F43*(1440/$B$17)</f>
        <v>61.7142857142857</v>
      </c>
      <c r="I43" s="39" t="s">
        <v>39</v>
      </c>
      <c r="J43" s="40" t="n">
        <f aca="false">(H43*7)/100</f>
        <v>4.32</v>
      </c>
      <c r="K43" s="41" t="s">
        <v>9</v>
      </c>
    </row>
    <row r="44" customFormat="false" ht="15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2.25</v>
      </c>
      <c r="G44" s="41" t="s">
        <v>39</v>
      </c>
      <c r="H44" s="42" t="n">
        <f aca="false">F44*(1440/$B$17)</f>
        <v>54</v>
      </c>
      <c r="I44" s="39" t="s">
        <v>39</v>
      </c>
      <c r="J44" s="40" t="n">
        <f aca="false">(H44*7)/100</f>
        <v>3.78</v>
      </c>
      <c r="K44" s="41" t="s">
        <v>9</v>
      </c>
    </row>
    <row r="45" customFormat="false" ht="15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1.8</v>
      </c>
      <c r="G45" s="41" t="s">
        <v>39</v>
      </c>
      <c r="H45" s="42" t="n">
        <f aca="false">F45*(1440/$B$17)</f>
        <v>43.2</v>
      </c>
      <c r="I45" s="39" t="s">
        <v>39</v>
      </c>
      <c r="J45" s="40" t="n">
        <f aca="false">(H45*7)/100</f>
        <v>3.024</v>
      </c>
      <c r="K45" s="41" t="s">
        <v>9</v>
      </c>
    </row>
    <row r="46" customFormat="false" ht="15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1.5</v>
      </c>
      <c r="G46" s="41" t="s">
        <v>39</v>
      </c>
      <c r="H46" s="42" t="n">
        <f aca="false">F46*(1440/$B$17)</f>
        <v>36</v>
      </c>
      <c r="I46" s="39" t="s">
        <v>39</v>
      </c>
      <c r="J46" s="40" t="n">
        <f aca="false">(H46*7)/100</f>
        <v>2.52</v>
      </c>
      <c r="K46" s="41" t="s">
        <v>9</v>
      </c>
    </row>
    <row r="47" customFormat="false" ht="15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1.28571428571429</v>
      </c>
      <c r="G47" s="41" t="s">
        <v>39</v>
      </c>
      <c r="H47" s="42" t="n">
        <f aca="false">F47*(1440/$B$17)</f>
        <v>30.8571428571429</v>
      </c>
      <c r="I47" s="39" t="s">
        <v>39</v>
      </c>
      <c r="J47" s="40" t="n">
        <f aca="false">(H47*7)/100</f>
        <v>2.16</v>
      </c>
      <c r="K47" s="41" t="s">
        <v>9</v>
      </c>
    </row>
    <row r="48" customFormat="false" ht="15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1.125</v>
      </c>
      <c r="G48" s="41" t="s">
        <v>39</v>
      </c>
      <c r="H48" s="42" t="n">
        <f aca="false">F48*(1440/$B$17)</f>
        <v>27</v>
      </c>
      <c r="I48" s="39" t="s">
        <v>39</v>
      </c>
      <c r="J48" s="40" t="n">
        <f aca="false">(H48*7)/100</f>
        <v>1.89</v>
      </c>
      <c r="K48" s="41" t="s">
        <v>9</v>
      </c>
    </row>
    <row r="49" customFormat="false" ht="15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1</v>
      </c>
      <c r="G49" s="41" t="s">
        <v>39</v>
      </c>
      <c r="H49" s="42" t="n">
        <f aca="false">F49*(1440/$B$17)</f>
        <v>24</v>
      </c>
      <c r="I49" s="39" t="s">
        <v>39</v>
      </c>
      <c r="J49" s="40" t="n">
        <f aca="false">(H49*7)/100</f>
        <v>1.68</v>
      </c>
      <c r="K49" s="41" t="s">
        <v>9</v>
      </c>
    </row>
    <row r="50" customFormat="false" ht="15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0.857142857142857</v>
      </c>
      <c r="G50" s="41" t="s">
        <v>39</v>
      </c>
      <c r="H50" s="43" t="n">
        <f aca="false">F50*(1440/$B$17)</f>
        <v>20.5714285714286</v>
      </c>
      <c r="I50" s="44" t="s">
        <v>39</v>
      </c>
      <c r="J50" s="45" t="n">
        <f aca="false">(H50*7)/100</f>
        <v>1.44</v>
      </c>
      <c r="K50" s="46" t="s">
        <v>9</v>
      </c>
    </row>
    <row r="51" customFormat="false" ht="15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9</v>
      </c>
      <c r="G51" s="36" t="s">
        <v>39</v>
      </c>
      <c r="H51" s="37" t="n">
        <f aca="false">F51*(1440/$B$18)</f>
        <v>108</v>
      </c>
      <c r="I51" s="34" t="s">
        <v>39</v>
      </c>
      <c r="J51" s="35" t="n">
        <f aca="false">(H51*7)/100</f>
        <v>7.56</v>
      </c>
      <c r="K51" s="36" t="s">
        <v>9</v>
      </c>
    </row>
    <row r="52" customFormat="false" ht="15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6</v>
      </c>
      <c r="G52" s="41" t="s">
        <v>39</v>
      </c>
      <c r="H52" s="42" t="n">
        <f aca="false">F52*(1440/$B$18)</f>
        <v>72</v>
      </c>
      <c r="I52" s="39" t="s">
        <v>39</v>
      </c>
      <c r="J52" s="40" t="n">
        <f aca="false">(H52*7)/100</f>
        <v>5.04</v>
      </c>
      <c r="K52" s="41" t="s">
        <v>9</v>
      </c>
    </row>
    <row r="53" customFormat="false" ht="15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4.5</v>
      </c>
      <c r="G53" s="41" t="s">
        <v>39</v>
      </c>
      <c r="H53" s="42" t="n">
        <f aca="false">F53*(1440/$B$18)</f>
        <v>54</v>
      </c>
      <c r="I53" s="39" t="s">
        <v>39</v>
      </c>
      <c r="J53" s="40" t="n">
        <f aca="false">(H53*7)/100</f>
        <v>3.78</v>
      </c>
      <c r="K53" s="41" t="s">
        <v>9</v>
      </c>
    </row>
    <row r="54" customFormat="false" ht="15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3.6</v>
      </c>
      <c r="G54" s="41" t="s">
        <v>39</v>
      </c>
      <c r="H54" s="42" t="n">
        <f aca="false">F54*(1440/$B$18)</f>
        <v>43.2</v>
      </c>
      <c r="I54" s="39" t="s">
        <v>39</v>
      </c>
      <c r="J54" s="40" t="n">
        <f aca="false">(H54*7)/100</f>
        <v>3.024</v>
      </c>
      <c r="K54" s="41" t="s">
        <v>9</v>
      </c>
    </row>
    <row r="55" customFormat="false" ht="15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3</v>
      </c>
      <c r="G55" s="41" t="s">
        <v>39</v>
      </c>
      <c r="H55" s="42" t="n">
        <f aca="false">F55*(1440/$B$18)</f>
        <v>36</v>
      </c>
      <c r="I55" s="39" t="s">
        <v>39</v>
      </c>
      <c r="J55" s="40" t="n">
        <f aca="false">(H55*7)/100</f>
        <v>2.52</v>
      </c>
      <c r="K55" s="41" t="s">
        <v>9</v>
      </c>
    </row>
    <row r="56" customFormat="false" ht="15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2.57142857142857</v>
      </c>
      <c r="G56" s="41" t="s">
        <v>39</v>
      </c>
      <c r="H56" s="42" t="n">
        <f aca="false">F56*(1440/$B$18)</f>
        <v>30.8571428571429</v>
      </c>
      <c r="I56" s="39" t="s">
        <v>39</v>
      </c>
      <c r="J56" s="40" t="n">
        <f aca="false">(H56*7)/100</f>
        <v>2.16</v>
      </c>
      <c r="K56" s="41" t="s">
        <v>9</v>
      </c>
    </row>
    <row r="57" customFormat="false" ht="15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2.25</v>
      </c>
      <c r="G57" s="41" t="s">
        <v>39</v>
      </c>
      <c r="H57" s="42" t="n">
        <f aca="false">F57*(1440/$B$18)</f>
        <v>27</v>
      </c>
      <c r="I57" s="39" t="s">
        <v>39</v>
      </c>
      <c r="J57" s="40" t="n">
        <f aca="false">(H57*7)/100</f>
        <v>1.89</v>
      </c>
      <c r="K57" s="41" t="s">
        <v>9</v>
      </c>
    </row>
    <row r="58" customFormat="false" ht="15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2</v>
      </c>
      <c r="G58" s="41" t="s">
        <v>39</v>
      </c>
      <c r="H58" s="42" t="n">
        <f aca="false">F58*(1440/$B$18)</f>
        <v>24</v>
      </c>
      <c r="I58" s="39" t="s">
        <v>39</v>
      </c>
      <c r="J58" s="40" t="n">
        <f aca="false">(H58*7)/100</f>
        <v>1.68</v>
      </c>
      <c r="K58" s="41" t="s">
        <v>9</v>
      </c>
    </row>
    <row r="59" customFormat="false" ht="15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1.8</v>
      </c>
      <c r="G59" s="41" t="s">
        <v>39</v>
      </c>
      <c r="H59" s="42" t="n">
        <f aca="false">F59*(1440/$B$18)</f>
        <v>21.6</v>
      </c>
      <c r="I59" s="39" t="s">
        <v>39</v>
      </c>
      <c r="J59" s="40" t="n">
        <f aca="false">(H59*7)/100</f>
        <v>1.512</v>
      </c>
      <c r="K59" s="41" t="s">
        <v>9</v>
      </c>
    </row>
    <row r="60" customFormat="false" ht="15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1.71428571428571</v>
      </c>
      <c r="G60" s="46" t="s">
        <v>39</v>
      </c>
      <c r="H60" s="43" t="n">
        <f aca="false">F60*(1440/$B$18)</f>
        <v>20.5714285714286</v>
      </c>
      <c r="I60" s="44" t="s">
        <v>39</v>
      </c>
      <c r="J60" s="45" t="n">
        <f aca="false">(H60*7)/100</f>
        <v>1.44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5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5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5" hidden="false" customHeight="false" outlineLevel="0" collapsed="false">
      <c r="A6" s="4" t="s">
        <v>7</v>
      </c>
      <c r="B6" s="5"/>
      <c r="C6" s="5"/>
    </row>
    <row r="7" customFormat="false" ht="15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5" hidden="false" customHeight="false" outlineLevel="0" collapsed="false">
      <c r="A8" s="6" t="s">
        <v>49</v>
      </c>
      <c r="B8" s="7" t="n">
        <f aca="false">B9*60*24</f>
        <v>440.64</v>
      </c>
      <c r="C8" s="8" t="s">
        <v>11</v>
      </c>
    </row>
    <row r="9" customFormat="false" ht="15" hidden="false" customHeight="false" outlineLevel="0" collapsed="false">
      <c r="A9" s="9" t="s">
        <v>12</v>
      </c>
      <c r="B9" s="10" t="n">
        <v>0.306</v>
      </c>
      <c r="C9" s="11" t="s">
        <v>13</v>
      </c>
    </row>
    <row r="10" customFormat="false" ht="15" hidden="false" customHeight="false" outlineLevel="0" collapsed="false">
      <c r="A10" s="12"/>
      <c r="B10" s="49" t="n">
        <f aca="false">B9*1000</f>
        <v>306</v>
      </c>
      <c r="C10" s="50" t="s">
        <v>14</v>
      </c>
    </row>
    <row r="12" customFormat="false" ht="15" hidden="false" customHeight="false" outlineLevel="0" collapsed="false">
      <c r="A12" s="15" t="s">
        <v>15</v>
      </c>
      <c r="B12" s="16" t="s">
        <v>16</v>
      </c>
      <c r="C12" s="16"/>
      <c r="D12" s="16" t="s">
        <v>17</v>
      </c>
      <c r="E12" s="16"/>
      <c r="F12" s="16"/>
      <c r="G12" s="16"/>
      <c r="H12" s="16"/>
      <c r="I12" s="16"/>
      <c r="J12" s="16"/>
      <c r="K12" s="16"/>
    </row>
    <row r="13" customFormat="false" ht="15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5" hidden="false" customHeight="false" outlineLevel="0" collapsed="false">
      <c r="A14" s="21" t="s">
        <v>51</v>
      </c>
      <c r="B14" s="22" t="n">
        <f aca="false">((B3*B8)/1000000)*10</f>
        <v>0.2357027424</v>
      </c>
      <c r="C14" s="23" t="s">
        <v>22</v>
      </c>
      <c r="D14" s="23" t="n">
        <f aca="false">B14*1000</f>
        <v>235.7027424</v>
      </c>
      <c r="E14" s="23" t="s">
        <v>23</v>
      </c>
      <c r="F14" s="23"/>
      <c r="G14" s="23"/>
      <c r="H14" s="23"/>
      <c r="I14" s="23"/>
      <c r="J14" s="23" t="s">
        <v>25</v>
      </c>
      <c r="K14" s="25"/>
    </row>
    <row r="15" customFormat="false" ht="15" hidden="false" customHeight="false" outlineLevel="0" collapsed="false">
      <c r="A15" s="26" t="s">
        <v>52</v>
      </c>
      <c r="B15" s="24" t="n">
        <v>15</v>
      </c>
      <c r="C15" s="24" t="s">
        <v>27</v>
      </c>
      <c r="D15" s="27" t="n">
        <f aca="false">$D$14/(1440/B15)</f>
        <v>2.4552369</v>
      </c>
      <c r="E15" s="24" t="s">
        <v>28</v>
      </c>
      <c r="F15" s="24" t="n">
        <f aca="false">((D15/1000)/$B$2)*1000000</f>
        <v>45.9</v>
      </c>
      <c r="G15" s="24" t="s">
        <v>24</v>
      </c>
      <c r="H15" s="27" t="n">
        <f aca="false">F15/150</f>
        <v>0.306</v>
      </c>
      <c r="I15" s="24" t="s">
        <v>29</v>
      </c>
      <c r="J15" s="24" t="n">
        <f aca="false">H15*(1440/B15)</f>
        <v>29.376</v>
      </c>
      <c r="K15" s="28" t="s">
        <v>30</v>
      </c>
    </row>
    <row r="16" customFormat="false" ht="15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4.9104738</v>
      </c>
      <c r="E16" s="24" t="s">
        <v>28</v>
      </c>
      <c r="F16" s="24" t="n">
        <f aca="false">((D16/1000)/$B$2)*1000000</f>
        <v>91.8</v>
      </c>
      <c r="G16" s="24" t="s">
        <v>24</v>
      </c>
      <c r="H16" s="27" t="n">
        <f aca="false">F16/150</f>
        <v>0.612</v>
      </c>
      <c r="I16" s="24" t="s">
        <v>29</v>
      </c>
      <c r="J16" s="24" t="n">
        <f aca="false">H16*(1440/B16)</f>
        <v>29.376</v>
      </c>
      <c r="K16" s="28" t="s">
        <v>30</v>
      </c>
    </row>
    <row r="17" customFormat="false" ht="15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9.8209476</v>
      </c>
      <c r="E17" s="24" t="s">
        <v>28</v>
      </c>
      <c r="F17" s="24" t="n">
        <f aca="false">((D17/1000)/$B$2)*1000000</f>
        <v>183.6</v>
      </c>
      <c r="G17" s="24" t="s">
        <v>24</v>
      </c>
      <c r="H17" s="27" t="n">
        <f aca="false">F17/150</f>
        <v>1.224</v>
      </c>
      <c r="I17" s="24" t="s">
        <v>29</v>
      </c>
      <c r="J17" s="24" t="n">
        <f aca="false">H17*(1440/B17)</f>
        <v>29.376</v>
      </c>
      <c r="K17" s="28" t="s">
        <v>30</v>
      </c>
    </row>
    <row r="18" customFormat="false" ht="15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19.6418952</v>
      </c>
      <c r="E18" s="23" t="s">
        <v>28</v>
      </c>
      <c r="F18" s="23" t="n">
        <f aca="false">((D18/1000)/$B$2)*1000000</f>
        <v>367.2</v>
      </c>
      <c r="G18" s="23" t="s">
        <v>24</v>
      </c>
      <c r="H18" s="22" t="n">
        <f aca="false">F18/150</f>
        <v>2.448</v>
      </c>
      <c r="I18" s="23" t="s">
        <v>29</v>
      </c>
      <c r="J18" s="23" t="n">
        <f aca="false">H18*(1440/B18)</f>
        <v>29.376</v>
      </c>
      <c r="K18" s="25" t="s">
        <v>30</v>
      </c>
    </row>
    <row r="20" customFormat="false" ht="15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5" hidden="false" customHeight="false" outlineLevel="0" collapsed="false">
      <c r="A21" s="33" t="s">
        <v>36</v>
      </c>
      <c r="B21" s="34" t="n">
        <v>3</v>
      </c>
      <c r="C21" s="34" t="s">
        <v>37</v>
      </c>
      <c r="D21" s="34" t="n">
        <f aca="false">B21</f>
        <v>3</v>
      </c>
      <c r="E21" s="34" t="s">
        <v>38</v>
      </c>
      <c r="F21" s="35" t="n">
        <f aca="false">$F$15/D21</f>
        <v>15.3</v>
      </c>
      <c r="G21" s="36" t="s">
        <v>39</v>
      </c>
      <c r="H21" s="37" t="n">
        <f aca="false">F21*(1440/$B$15)</f>
        <v>1468.8</v>
      </c>
      <c r="I21" s="34" t="s">
        <v>39</v>
      </c>
      <c r="J21" s="35" t="n">
        <f aca="false">(H21*7)/100</f>
        <v>102.816</v>
      </c>
      <c r="K21" s="36" t="s">
        <v>9</v>
      </c>
      <c r="L21" s="0" t="n">
        <f aca="false">B21*F21</f>
        <v>45.9</v>
      </c>
    </row>
    <row r="22" customFormat="false" ht="15" hidden="false" customHeight="false" outlineLevel="0" collapsed="false">
      <c r="A22" s="38"/>
      <c r="B22" s="39" t="n">
        <v>4</v>
      </c>
      <c r="C22" s="39" t="s">
        <v>37</v>
      </c>
      <c r="D22" s="39" t="n">
        <f aca="false">B22</f>
        <v>4</v>
      </c>
      <c r="E22" s="39" t="s">
        <v>38</v>
      </c>
      <c r="F22" s="40" t="n">
        <f aca="false">$F$15/D22</f>
        <v>11.475</v>
      </c>
      <c r="G22" s="41" t="s">
        <v>39</v>
      </c>
      <c r="H22" s="42" t="n">
        <f aca="false">F22*(1440/$B$15)</f>
        <v>1101.6</v>
      </c>
      <c r="I22" s="39" t="s">
        <v>39</v>
      </c>
      <c r="J22" s="40" t="n">
        <f aca="false">(H22*7)/100</f>
        <v>77.112</v>
      </c>
      <c r="K22" s="41" t="s">
        <v>9</v>
      </c>
    </row>
    <row r="23" customFormat="false" ht="15" hidden="false" customHeight="false" outlineLevel="0" collapsed="false">
      <c r="A23" s="38" t="s">
        <v>40</v>
      </c>
      <c r="B23" s="39" t="n">
        <v>5</v>
      </c>
      <c r="C23" s="39" t="s">
        <v>37</v>
      </c>
      <c r="D23" s="39" t="n">
        <f aca="false">B23</f>
        <v>5</v>
      </c>
      <c r="E23" s="39" t="s">
        <v>38</v>
      </c>
      <c r="F23" s="40" t="n">
        <f aca="false">$F$15/D23</f>
        <v>9.18</v>
      </c>
      <c r="G23" s="41" t="s">
        <v>39</v>
      </c>
      <c r="H23" s="42" t="n">
        <f aca="false">F23*(1440/$B$15)</f>
        <v>881.28</v>
      </c>
      <c r="I23" s="39" t="s">
        <v>39</v>
      </c>
      <c r="J23" s="40" t="n">
        <f aca="false">(H23*7)/100</f>
        <v>61.6896</v>
      </c>
      <c r="K23" s="41" t="s">
        <v>9</v>
      </c>
    </row>
    <row r="24" customFormat="false" ht="15" hidden="false" customHeight="false" outlineLevel="0" collapsed="false">
      <c r="A24" s="38"/>
      <c r="B24" s="39" t="n">
        <v>6</v>
      </c>
      <c r="C24" s="39" t="s">
        <v>37</v>
      </c>
      <c r="D24" s="39" t="n">
        <f aca="false">B24</f>
        <v>6</v>
      </c>
      <c r="E24" s="39" t="s">
        <v>38</v>
      </c>
      <c r="F24" s="40" t="n">
        <f aca="false">$F$15/D24</f>
        <v>7.65</v>
      </c>
      <c r="G24" s="41" t="s">
        <v>39</v>
      </c>
      <c r="H24" s="42" t="n">
        <f aca="false">F24*(1440/$B$15)</f>
        <v>734.4</v>
      </c>
      <c r="I24" s="39" t="s">
        <v>39</v>
      </c>
      <c r="J24" s="40" t="n">
        <f aca="false">(H24*7)/100</f>
        <v>51.408</v>
      </c>
      <c r="K24" s="41" t="s">
        <v>9</v>
      </c>
    </row>
    <row r="25" customFormat="false" ht="15" hidden="false" customHeight="false" outlineLevel="0" collapsed="false">
      <c r="A25" s="38"/>
      <c r="B25" s="39" t="n">
        <v>7</v>
      </c>
      <c r="C25" s="39" t="s">
        <v>37</v>
      </c>
      <c r="D25" s="39" t="n">
        <f aca="false">B25</f>
        <v>7</v>
      </c>
      <c r="E25" s="39" t="s">
        <v>38</v>
      </c>
      <c r="F25" s="40" t="n">
        <f aca="false">$F$15/D25</f>
        <v>6.55714285714286</v>
      </c>
      <c r="G25" s="41" t="s">
        <v>39</v>
      </c>
      <c r="H25" s="42" t="n">
        <f aca="false">F25*(1440/$B$15)</f>
        <v>629.485714285714</v>
      </c>
      <c r="I25" s="39" t="s">
        <v>39</v>
      </c>
      <c r="J25" s="40" t="n">
        <f aca="false">(H25*7)/100</f>
        <v>44.064</v>
      </c>
      <c r="K25" s="41" t="s">
        <v>9</v>
      </c>
    </row>
    <row r="26" customFormat="false" ht="15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2.55</v>
      </c>
      <c r="G26" s="41" t="s">
        <v>39</v>
      </c>
      <c r="H26" s="42" t="n">
        <f aca="false">F26*(1440/$B$15)</f>
        <v>244.8</v>
      </c>
      <c r="I26" s="39" t="s">
        <v>39</v>
      </c>
      <c r="J26" s="40" t="n">
        <f aca="false">(H26*7)/100</f>
        <v>17.136</v>
      </c>
      <c r="K26" s="41" t="s">
        <v>9</v>
      </c>
    </row>
    <row r="27" customFormat="false" ht="15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2.295</v>
      </c>
      <c r="G27" s="41" t="s">
        <v>39</v>
      </c>
      <c r="H27" s="42" t="n">
        <f aca="false">F27*(1440/$B$15)</f>
        <v>220.32</v>
      </c>
      <c r="I27" s="39" t="s">
        <v>39</v>
      </c>
      <c r="J27" s="40" t="n">
        <f aca="false">(H27*7)/100</f>
        <v>15.4224</v>
      </c>
      <c r="K27" s="41" t="s">
        <v>9</v>
      </c>
    </row>
    <row r="28" customFormat="false" ht="15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1.836</v>
      </c>
      <c r="G28" s="41" t="s">
        <v>39</v>
      </c>
      <c r="H28" s="42" t="n">
        <f aca="false">F28*(1440/$B$15)</f>
        <v>176.256</v>
      </c>
      <c r="I28" s="39" t="s">
        <v>39</v>
      </c>
      <c r="J28" s="40" t="n">
        <f aca="false">(H28*7)/100</f>
        <v>12.33792</v>
      </c>
      <c r="K28" s="41" t="s">
        <v>9</v>
      </c>
    </row>
    <row r="29" customFormat="false" ht="15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1.1475</v>
      </c>
      <c r="G29" s="41" t="s">
        <v>39</v>
      </c>
      <c r="H29" s="42" t="n">
        <f aca="false">F29*(1440/$B$15)</f>
        <v>110.16</v>
      </c>
      <c r="I29" s="39" t="s">
        <v>39</v>
      </c>
      <c r="J29" s="40" t="n">
        <f aca="false">(H29*7)/100</f>
        <v>7.7112</v>
      </c>
      <c r="K29" s="41" t="s">
        <v>9</v>
      </c>
    </row>
    <row r="30" customFormat="false" ht="15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0.437142857142857</v>
      </c>
      <c r="G30" s="41" t="s">
        <v>39</v>
      </c>
      <c r="H30" s="43" t="n">
        <f aca="false">F30*(1440/$B$15)</f>
        <v>41.9657142857143</v>
      </c>
      <c r="I30" s="44" t="s">
        <v>39</v>
      </c>
      <c r="J30" s="45" t="n">
        <f aca="false">(H30*7)/100</f>
        <v>2.9376</v>
      </c>
      <c r="K30" s="46" t="s">
        <v>9</v>
      </c>
    </row>
    <row r="31" customFormat="false" ht="15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11.475</v>
      </c>
      <c r="G31" s="36" t="s">
        <v>39</v>
      </c>
      <c r="H31" s="37" t="n">
        <f aca="false">F31*(1440/$B$16)</f>
        <v>550.8</v>
      </c>
      <c r="I31" s="34" t="s">
        <v>39</v>
      </c>
      <c r="J31" s="35" t="n">
        <f aca="false">(H31*7)/100</f>
        <v>38.556</v>
      </c>
      <c r="K31" s="36" t="s">
        <v>9</v>
      </c>
    </row>
    <row r="32" customFormat="false" ht="15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9.18</v>
      </c>
      <c r="G32" s="41" t="s">
        <v>39</v>
      </c>
      <c r="H32" s="42" t="n">
        <f aca="false">F32*(1440/$B$16)</f>
        <v>440.64</v>
      </c>
      <c r="I32" s="39" t="s">
        <v>39</v>
      </c>
      <c r="J32" s="40" t="n">
        <f aca="false">(H32*7)/100</f>
        <v>30.8448</v>
      </c>
      <c r="K32" s="41" t="s">
        <v>9</v>
      </c>
    </row>
    <row r="33" customFormat="false" ht="15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6.12</v>
      </c>
      <c r="G33" s="41" t="s">
        <v>39</v>
      </c>
      <c r="H33" s="42" t="n">
        <f aca="false">F33*(1440/$B$16)</f>
        <v>293.76</v>
      </c>
      <c r="I33" s="39" t="s">
        <v>39</v>
      </c>
      <c r="J33" s="40" t="n">
        <f aca="false">(H33*7)/100</f>
        <v>20.5632</v>
      </c>
      <c r="K33" s="41" t="s">
        <v>9</v>
      </c>
    </row>
    <row r="34" customFormat="false" ht="15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4.59</v>
      </c>
      <c r="G34" s="41" t="s">
        <v>39</v>
      </c>
      <c r="H34" s="42" t="n">
        <f aca="false">F34*(1440/$B$16)</f>
        <v>220.32</v>
      </c>
      <c r="I34" s="39" t="s">
        <v>39</v>
      </c>
      <c r="J34" s="40" t="n">
        <f aca="false">(H34*7)/100</f>
        <v>15.4224</v>
      </c>
      <c r="K34" s="41" t="s">
        <v>9</v>
      </c>
    </row>
    <row r="35" customFormat="false" ht="15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3.06</v>
      </c>
      <c r="G35" s="41" t="s">
        <v>39</v>
      </c>
      <c r="H35" s="42" t="n">
        <f aca="false">F35*(1440/$B$16)</f>
        <v>146.88</v>
      </c>
      <c r="I35" s="39" t="s">
        <v>39</v>
      </c>
      <c r="J35" s="40" t="n">
        <f aca="false">(H35*7)/100</f>
        <v>10.2816</v>
      </c>
      <c r="K35" s="41" t="s">
        <v>9</v>
      </c>
    </row>
    <row r="36" customFormat="false" ht="15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2.295</v>
      </c>
      <c r="G36" s="41" t="s">
        <v>39</v>
      </c>
      <c r="H36" s="42" t="n">
        <f aca="false">F36*(1440/$B$16)</f>
        <v>110.16</v>
      </c>
      <c r="I36" s="39" t="s">
        <v>39</v>
      </c>
      <c r="J36" s="40" t="n">
        <f aca="false">(H36*7)/100</f>
        <v>7.7112</v>
      </c>
      <c r="K36" s="41" t="s">
        <v>9</v>
      </c>
    </row>
    <row r="37" customFormat="false" ht="15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1.836</v>
      </c>
      <c r="G37" s="41" t="s">
        <v>39</v>
      </c>
      <c r="H37" s="42" t="n">
        <f aca="false">F37*(1440/$B$16)</f>
        <v>88.128</v>
      </c>
      <c r="I37" s="39" t="s">
        <v>39</v>
      </c>
      <c r="J37" s="40" t="n">
        <f aca="false">(H37*7)/100</f>
        <v>6.16896</v>
      </c>
      <c r="K37" s="41" t="s">
        <v>9</v>
      </c>
    </row>
    <row r="38" customFormat="false" ht="15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1.224</v>
      </c>
      <c r="G38" s="41" t="s">
        <v>39</v>
      </c>
      <c r="H38" s="42" t="n">
        <f aca="false">F38*(1440/$B$16)</f>
        <v>58.752</v>
      </c>
      <c r="I38" s="39" t="s">
        <v>39</v>
      </c>
      <c r="J38" s="40" t="n">
        <f aca="false">(H38*7)/100</f>
        <v>4.11264</v>
      </c>
      <c r="K38" s="41" t="s">
        <v>9</v>
      </c>
    </row>
    <row r="39" customFormat="false" ht="15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1.02</v>
      </c>
      <c r="G39" s="41" t="s">
        <v>39</v>
      </c>
      <c r="H39" s="42" t="n">
        <f aca="false">F39*(1440/$B$16)</f>
        <v>48.96</v>
      </c>
      <c r="I39" s="39" t="s">
        <v>39</v>
      </c>
      <c r="J39" s="40" t="n">
        <f aca="false">(H39*7)/100</f>
        <v>3.4272</v>
      </c>
      <c r="K39" s="41" t="s">
        <v>9</v>
      </c>
    </row>
    <row r="40" customFormat="false" ht="15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0.874285714285714</v>
      </c>
      <c r="G40" s="41" t="s">
        <v>39</v>
      </c>
      <c r="H40" s="43" t="n">
        <f aca="false">F40*(1440/$B$16)</f>
        <v>41.9657142857143</v>
      </c>
      <c r="I40" s="44" t="s">
        <v>39</v>
      </c>
      <c r="J40" s="45" t="n">
        <f aca="false">(H40*7)/100</f>
        <v>2.9376</v>
      </c>
      <c r="K40" s="46" t="s">
        <v>9</v>
      </c>
    </row>
    <row r="41" customFormat="false" ht="15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9.18</v>
      </c>
      <c r="G41" s="36" t="s">
        <v>39</v>
      </c>
      <c r="H41" s="37" t="n">
        <f aca="false">F41*(1440/$B$17)</f>
        <v>220.32</v>
      </c>
      <c r="I41" s="34" t="s">
        <v>39</v>
      </c>
      <c r="J41" s="35" t="n">
        <f aca="false">(H41*7)/100</f>
        <v>15.4224</v>
      </c>
      <c r="K41" s="36" t="s">
        <v>9</v>
      </c>
    </row>
    <row r="42" customFormat="false" ht="15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6.12</v>
      </c>
      <c r="G42" s="41" t="s">
        <v>39</v>
      </c>
      <c r="H42" s="42" t="n">
        <f aca="false">F42*(1440/$B$17)</f>
        <v>146.88</v>
      </c>
      <c r="I42" s="39" t="s">
        <v>39</v>
      </c>
      <c r="J42" s="40" t="n">
        <f aca="false">(H42*7)/100</f>
        <v>10.2816</v>
      </c>
      <c r="K42" s="41" t="s">
        <v>9</v>
      </c>
    </row>
    <row r="43" customFormat="false" ht="15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5.24571428571428</v>
      </c>
      <c r="G43" s="41" t="s">
        <v>39</v>
      </c>
      <c r="H43" s="42" t="n">
        <f aca="false">F43*(1440/$B$17)</f>
        <v>125.897142857143</v>
      </c>
      <c r="I43" s="39" t="s">
        <v>39</v>
      </c>
      <c r="J43" s="40" t="n">
        <f aca="false">(H43*7)/100</f>
        <v>8.8128</v>
      </c>
      <c r="K43" s="41" t="s">
        <v>9</v>
      </c>
    </row>
    <row r="44" customFormat="false" ht="15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4.59</v>
      </c>
      <c r="G44" s="41" t="s">
        <v>39</v>
      </c>
      <c r="H44" s="42" t="n">
        <f aca="false">F44*(1440/$B$17)</f>
        <v>110.16</v>
      </c>
      <c r="I44" s="39" t="s">
        <v>39</v>
      </c>
      <c r="J44" s="40" t="n">
        <f aca="false">(H44*7)/100</f>
        <v>7.7112</v>
      </c>
      <c r="K44" s="41" t="s">
        <v>9</v>
      </c>
    </row>
    <row r="45" customFormat="false" ht="15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3.672</v>
      </c>
      <c r="G45" s="41" t="s">
        <v>39</v>
      </c>
      <c r="H45" s="42" t="n">
        <f aca="false">F45*(1440/$B$17)</f>
        <v>88.128</v>
      </c>
      <c r="I45" s="39" t="s">
        <v>39</v>
      </c>
      <c r="J45" s="40" t="n">
        <f aca="false">(H45*7)/100</f>
        <v>6.16896</v>
      </c>
      <c r="K45" s="41" t="s">
        <v>9</v>
      </c>
    </row>
    <row r="46" customFormat="false" ht="15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3.06</v>
      </c>
      <c r="G46" s="41" t="s">
        <v>39</v>
      </c>
      <c r="H46" s="42" t="n">
        <f aca="false">F46*(1440/$B$17)</f>
        <v>73.44</v>
      </c>
      <c r="I46" s="39" t="s">
        <v>39</v>
      </c>
      <c r="J46" s="40" t="n">
        <f aca="false">(H46*7)/100</f>
        <v>5.1408</v>
      </c>
      <c r="K46" s="41" t="s">
        <v>9</v>
      </c>
    </row>
    <row r="47" customFormat="false" ht="15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2.62285714285714</v>
      </c>
      <c r="G47" s="41" t="s">
        <v>39</v>
      </c>
      <c r="H47" s="42" t="n">
        <f aca="false">F47*(1440/$B$17)</f>
        <v>62.9485714285714</v>
      </c>
      <c r="I47" s="39" t="s">
        <v>39</v>
      </c>
      <c r="J47" s="40" t="n">
        <f aca="false">(H47*7)/100</f>
        <v>4.4064</v>
      </c>
      <c r="K47" s="41" t="s">
        <v>9</v>
      </c>
    </row>
    <row r="48" customFormat="false" ht="15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2.295</v>
      </c>
      <c r="G48" s="41" t="s">
        <v>39</v>
      </c>
      <c r="H48" s="42" t="n">
        <f aca="false">F48*(1440/$B$17)</f>
        <v>55.08</v>
      </c>
      <c r="I48" s="39" t="s">
        <v>39</v>
      </c>
      <c r="J48" s="40" t="n">
        <f aca="false">(H48*7)/100</f>
        <v>3.8556</v>
      </c>
      <c r="K48" s="41" t="s">
        <v>9</v>
      </c>
    </row>
    <row r="49" customFormat="false" ht="15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2.04</v>
      </c>
      <c r="G49" s="41" t="s">
        <v>39</v>
      </c>
      <c r="H49" s="42" t="n">
        <f aca="false">F49*(1440/$B$17)</f>
        <v>48.96</v>
      </c>
      <c r="I49" s="39" t="s">
        <v>39</v>
      </c>
      <c r="J49" s="40" t="n">
        <f aca="false">(H49*7)/100</f>
        <v>3.4272</v>
      </c>
      <c r="K49" s="41" t="s">
        <v>9</v>
      </c>
    </row>
    <row r="50" customFormat="false" ht="15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1.74857142857143</v>
      </c>
      <c r="G50" s="41" t="s">
        <v>39</v>
      </c>
      <c r="H50" s="43" t="n">
        <f aca="false">F50*(1440/$B$17)</f>
        <v>41.9657142857143</v>
      </c>
      <c r="I50" s="44" t="s">
        <v>39</v>
      </c>
      <c r="J50" s="45" t="n">
        <f aca="false">(H50*7)/100</f>
        <v>2.9376</v>
      </c>
      <c r="K50" s="46" t="s">
        <v>9</v>
      </c>
    </row>
    <row r="51" customFormat="false" ht="15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18.36</v>
      </c>
      <c r="G51" s="36" t="s">
        <v>39</v>
      </c>
      <c r="H51" s="37" t="n">
        <f aca="false">F51*(1440/$B$18)</f>
        <v>220.32</v>
      </c>
      <c r="I51" s="34" t="s">
        <v>39</v>
      </c>
      <c r="J51" s="35" t="n">
        <f aca="false">(H51*7)/100</f>
        <v>15.4224</v>
      </c>
      <c r="K51" s="36" t="s">
        <v>9</v>
      </c>
    </row>
    <row r="52" customFormat="false" ht="15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12.24</v>
      </c>
      <c r="G52" s="41" t="s">
        <v>39</v>
      </c>
      <c r="H52" s="42" t="n">
        <f aca="false">F52*(1440/$B$18)</f>
        <v>146.88</v>
      </c>
      <c r="I52" s="39" t="s">
        <v>39</v>
      </c>
      <c r="J52" s="40" t="n">
        <f aca="false">(H52*7)/100</f>
        <v>10.2816</v>
      </c>
      <c r="K52" s="41" t="s">
        <v>9</v>
      </c>
    </row>
    <row r="53" customFormat="false" ht="15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9.18</v>
      </c>
      <c r="G53" s="41" t="s">
        <v>39</v>
      </c>
      <c r="H53" s="42" t="n">
        <f aca="false">F53*(1440/$B$18)</f>
        <v>110.16</v>
      </c>
      <c r="I53" s="39" t="s">
        <v>39</v>
      </c>
      <c r="J53" s="40" t="n">
        <f aca="false">(H53*7)/100</f>
        <v>7.7112</v>
      </c>
      <c r="K53" s="41" t="s">
        <v>9</v>
      </c>
    </row>
    <row r="54" customFormat="false" ht="15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7.344</v>
      </c>
      <c r="G54" s="41" t="s">
        <v>39</v>
      </c>
      <c r="H54" s="42" t="n">
        <f aca="false">F54*(1440/$B$18)</f>
        <v>88.128</v>
      </c>
      <c r="I54" s="39" t="s">
        <v>39</v>
      </c>
      <c r="J54" s="40" t="n">
        <f aca="false">(H54*7)/100</f>
        <v>6.16896</v>
      </c>
      <c r="K54" s="41" t="s">
        <v>9</v>
      </c>
    </row>
    <row r="55" customFormat="false" ht="15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6.12</v>
      </c>
      <c r="G55" s="41" t="s">
        <v>39</v>
      </c>
      <c r="H55" s="42" t="n">
        <f aca="false">F55*(1440/$B$18)</f>
        <v>73.44</v>
      </c>
      <c r="I55" s="39" t="s">
        <v>39</v>
      </c>
      <c r="J55" s="40" t="n">
        <f aca="false">(H55*7)/100</f>
        <v>5.1408</v>
      </c>
      <c r="K55" s="41" t="s">
        <v>9</v>
      </c>
    </row>
    <row r="56" customFormat="false" ht="15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5.24571428571428</v>
      </c>
      <c r="G56" s="41" t="s">
        <v>39</v>
      </c>
      <c r="H56" s="42" t="n">
        <f aca="false">F56*(1440/$B$18)</f>
        <v>62.9485714285714</v>
      </c>
      <c r="I56" s="39" t="s">
        <v>39</v>
      </c>
      <c r="J56" s="40" t="n">
        <f aca="false">(H56*7)/100</f>
        <v>4.4064</v>
      </c>
      <c r="K56" s="41" t="s">
        <v>9</v>
      </c>
    </row>
    <row r="57" customFormat="false" ht="15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4.59</v>
      </c>
      <c r="G57" s="41" t="s">
        <v>39</v>
      </c>
      <c r="H57" s="42" t="n">
        <f aca="false">F57*(1440/$B$18)</f>
        <v>55.08</v>
      </c>
      <c r="I57" s="39" t="s">
        <v>39</v>
      </c>
      <c r="J57" s="40" t="n">
        <f aca="false">(H57*7)/100</f>
        <v>3.8556</v>
      </c>
      <c r="K57" s="41" t="s">
        <v>9</v>
      </c>
    </row>
    <row r="58" customFormat="false" ht="15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4.08</v>
      </c>
      <c r="G58" s="41" t="s">
        <v>39</v>
      </c>
      <c r="H58" s="42" t="n">
        <f aca="false">F58*(1440/$B$18)</f>
        <v>48.96</v>
      </c>
      <c r="I58" s="39" t="s">
        <v>39</v>
      </c>
      <c r="J58" s="40" t="n">
        <f aca="false">(H58*7)/100</f>
        <v>3.4272</v>
      </c>
      <c r="K58" s="41" t="s">
        <v>9</v>
      </c>
    </row>
    <row r="59" customFormat="false" ht="15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3.672</v>
      </c>
      <c r="G59" s="41" t="s">
        <v>39</v>
      </c>
      <c r="H59" s="42" t="n">
        <f aca="false">F59*(1440/$B$18)</f>
        <v>44.064</v>
      </c>
      <c r="I59" s="39" t="s">
        <v>39</v>
      </c>
      <c r="J59" s="40" t="n">
        <f aca="false">(H59*7)/100</f>
        <v>3.08448</v>
      </c>
      <c r="K59" s="41" t="s">
        <v>9</v>
      </c>
    </row>
    <row r="60" customFormat="false" ht="15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3.49714285714286</v>
      </c>
      <c r="G60" s="46" t="s">
        <v>39</v>
      </c>
      <c r="H60" s="43" t="n">
        <f aca="false">F60*(1440/$B$18)</f>
        <v>41.9657142857143</v>
      </c>
      <c r="I60" s="44" t="s">
        <v>39</v>
      </c>
      <c r="J60" s="45" t="n">
        <f aca="false">(H60*7)/100</f>
        <v>2.9376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5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5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5" hidden="false" customHeight="false" outlineLevel="0" collapsed="false">
      <c r="A6" s="4" t="s">
        <v>7</v>
      </c>
      <c r="B6" s="5"/>
      <c r="C6" s="5"/>
    </row>
    <row r="7" customFormat="false" ht="15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5" hidden="false" customHeight="false" outlineLevel="0" collapsed="false">
      <c r="A8" s="6" t="s">
        <v>49</v>
      </c>
      <c r="B8" s="7" t="n">
        <f aca="false">B9*60*24</f>
        <v>285.12</v>
      </c>
      <c r="C8" s="8" t="s">
        <v>11</v>
      </c>
    </row>
    <row r="9" customFormat="false" ht="15" hidden="false" customHeight="false" outlineLevel="0" collapsed="false">
      <c r="A9" s="9" t="s">
        <v>12</v>
      </c>
      <c r="B9" s="10" t="n">
        <v>0.198</v>
      </c>
      <c r="C9" s="11" t="s">
        <v>13</v>
      </c>
    </row>
    <row r="10" customFormat="false" ht="15" hidden="false" customHeight="false" outlineLevel="0" collapsed="false">
      <c r="A10" s="12"/>
      <c r="B10" s="49" t="n">
        <f aca="false">B9*1000</f>
        <v>198</v>
      </c>
      <c r="C10" s="50" t="s">
        <v>14</v>
      </c>
    </row>
    <row r="12" customFormat="false" ht="15" hidden="false" customHeight="false" outlineLevel="0" collapsed="false">
      <c r="A12" s="15" t="s">
        <v>15</v>
      </c>
      <c r="B12" s="16" t="s">
        <v>16</v>
      </c>
      <c r="C12" s="16"/>
      <c r="D12" s="16" t="s">
        <v>17</v>
      </c>
      <c r="E12" s="16"/>
      <c r="F12" s="16"/>
      <c r="G12" s="16"/>
      <c r="H12" s="16"/>
      <c r="I12" s="16"/>
      <c r="J12" s="16"/>
      <c r="K12" s="16"/>
    </row>
    <row r="13" customFormat="false" ht="15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5" hidden="false" customHeight="false" outlineLevel="0" collapsed="false">
      <c r="A14" s="21" t="s">
        <v>51</v>
      </c>
      <c r="B14" s="22" t="n">
        <f aca="false">((B3*B8)/1000000)*10</f>
        <v>0.1525135392</v>
      </c>
      <c r="C14" s="23" t="s">
        <v>22</v>
      </c>
      <c r="D14" s="23" t="n">
        <f aca="false">B14*1000</f>
        <v>152.5135392</v>
      </c>
      <c r="E14" s="23" t="s">
        <v>23</v>
      </c>
      <c r="F14" s="23"/>
      <c r="G14" s="23"/>
      <c r="H14" s="23"/>
      <c r="I14" s="23"/>
      <c r="J14" s="23" t="s">
        <v>25</v>
      </c>
      <c r="K14" s="25"/>
    </row>
    <row r="15" customFormat="false" ht="15" hidden="false" customHeight="false" outlineLevel="0" collapsed="false">
      <c r="A15" s="26" t="s">
        <v>52</v>
      </c>
      <c r="B15" s="24" t="n">
        <v>15</v>
      </c>
      <c r="C15" s="24" t="s">
        <v>27</v>
      </c>
      <c r="D15" s="27" t="n">
        <f aca="false">$D$14/(1440/B15)</f>
        <v>1.5886827</v>
      </c>
      <c r="E15" s="24" t="s">
        <v>28</v>
      </c>
      <c r="F15" s="24" t="n">
        <f aca="false">((D15/1000)/$B$2)*1000000</f>
        <v>29.7</v>
      </c>
      <c r="G15" s="24" t="s">
        <v>24</v>
      </c>
      <c r="H15" s="27" t="n">
        <f aca="false">F15/150</f>
        <v>0.198</v>
      </c>
      <c r="I15" s="24" t="s">
        <v>29</v>
      </c>
      <c r="J15" s="24" t="n">
        <f aca="false">H15*(1440/B15)</f>
        <v>19.008</v>
      </c>
      <c r="K15" s="28" t="s">
        <v>30</v>
      </c>
    </row>
    <row r="16" customFormat="false" ht="15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3.1773654</v>
      </c>
      <c r="E16" s="24" t="s">
        <v>28</v>
      </c>
      <c r="F16" s="24" t="n">
        <f aca="false">((D16/1000)/$B$2)*1000000</f>
        <v>59.4</v>
      </c>
      <c r="G16" s="24" t="s">
        <v>24</v>
      </c>
      <c r="H16" s="27" t="n">
        <f aca="false">F16/150</f>
        <v>0.396</v>
      </c>
      <c r="I16" s="24" t="s">
        <v>29</v>
      </c>
      <c r="J16" s="24" t="n">
        <f aca="false">H16*(1440/B16)</f>
        <v>19.008</v>
      </c>
      <c r="K16" s="28" t="s">
        <v>30</v>
      </c>
    </row>
    <row r="17" customFormat="false" ht="15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6.3547308</v>
      </c>
      <c r="E17" s="24" t="s">
        <v>28</v>
      </c>
      <c r="F17" s="24" t="n">
        <f aca="false">((D17/1000)/$B$2)*1000000</f>
        <v>118.8</v>
      </c>
      <c r="G17" s="24" t="s">
        <v>24</v>
      </c>
      <c r="H17" s="27" t="n">
        <f aca="false">F17/150</f>
        <v>0.792</v>
      </c>
      <c r="I17" s="24" t="s">
        <v>29</v>
      </c>
      <c r="J17" s="24" t="n">
        <f aca="false">H17*(1440/B17)</f>
        <v>19.008</v>
      </c>
      <c r="K17" s="28" t="s">
        <v>30</v>
      </c>
    </row>
    <row r="18" customFormat="false" ht="15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12.7094616</v>
      </c>
      <c r="E18" s="23" t="s">
        <v>28</v>
      </c>
      <c r="F18" s="23" t="n">
        <f aca="false">((D18/1000)/$B$2)*1000000</f>
        <v>237.6</v>
      </c>
      <c r="G18" s="23" t="s">
        <v>24</v>
      </c>
      <c r="H18" s="22" t="n">
        <f aca="false">F18/150</f>
        <v>1.584</v>
      </c>
      <c r="I18" s="23" t="s">
        <v>29</v>
      </c>
      <c r="J18" s="23" t="n">
        <f aca="false">H18*(1440/B18)</f>
        <v>19.008</v>
      </c>
      <c r="K18" s="25" t="s">
        <v>30</v>
      </c>
    </row>
    <row r="20" customFormat="false" ht="15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5" hidden="false" customHeight="false" outlineLevel="0" collapsed="false">
      <c r="A21" s="33" t="s">
        <v>36</v>
      </c>
      <c r="B21" s="34" t="n">
        <v>3</v>
      </c>
      <c r="C21" s="34" t="s">
        <v>37</v>
      </c>
      <c r="D21" s="34" t="n">
        <f aca="false">B21</f>
        <v>3</v>
      </c>
      <c r="E21" s="34" t="s">
        <v>38</v>
      </c>
      <c r="F21" s="35" t="n">
        <f aca="false">$F$15/D21</f>
        <v>9.9</v>
      </c>
      <c r="G21" s="36" t="s">
        <v>39</v>
      </c>
      <c r="H21" s="37" t="n">
        <f aca="false">F21*(1440/$B$15)</f>
        <v>950.4</v>
      </c>
      <c r="I21" s="34" t="s">
        <v>39</v>
      </c>
      <c r="J21" s="35" t="n">
        <f aca="false">(H21*7)/100</f>
        <v>66.528</v>
      </c>
      <c r="K21" s="36" t="s">
        <v>9</v>
      </c>
      <c r="L21" s="0" t="n">
        <f aca="false">B21*F21</f>
        <v>29.7</v>
      </c>
    </row>
    <row r="22" customFormat="false" ht="15" hidden="false" customHeight="false" outlineLevel="0" collapsed="false">
      <c r="A22" s="38"/>
      <c r="B22" s="39" t="n">
        <v>4</v>
      </c>
      <c r="C22" s="39" t="s">
        <v>37</v>
      </c>
      <c r="D22" s="39" t="n">
        <f aca="false">B22</f>
        <v>4</v>
      </c>
      <c r="E22" s="39" t="s">
        <v>38</v>
      </c>
      <c r="F22" s="40" t="n">
        <f aca="false">$F$15/D22</f>
        <v>7.425</v>
      </c>
      <c r="G22" s="41" t="s">
        <v>39</v>
      </c>
      <c r="H22" s="42" t="n">
        <f aca="false">F22*(1440/$B$15)</f>
        <v>712.8</v>
      </c>
      <c r="I22" s="39" t="s">
        <v>39</v>
      </c>
      <c r="J22" s="40" t="n">
        <f aca="false">(H22*7)/100</f>
        <v>49.896</v>
      </c>
      <c r="K22" s="41" t="s">
        <v>9</v>
      </c>
    </row>
    <row r="23" customFormat="false" ht="15" hidden="false" customHeight="false" outlineLevel="0" collapsed="false">
      <c r="A23" s="38" t="s">
        <v>40</v>
      </c>
      <c r="B23" s="39" t="n">
        <v>5</v>
      </c>
      <c r="C23" s="39" t="s">
        <v>37</v>
      </c>
      <c r="D23" s="39" t="n">
        <f aca="false">B23</f>
        <v>5</v>
      </c>
      <c r="E23" s="39" t="s">
        <v>38</v>
      </c>
      <c r="F23" s="40" t="n">
        <f aca="false">$F$15/D23</f>
        <v>5.94</v>
      </c>
      <c r="G23" s="41" t="s">
        <v>39</v>
      </c>
      <c r="H23" s="42" t="n">
        <f aca="false">F23*(1440/$B$15)</f>
        <v>570.24</v>
      </c>
      <c r="I23" s="39" t="s">
        <v>39</v>
      </c>
      <c r="J23" s="40" t="n">
        <f aca="false">(H23*7)/100</f>
        <v>39.9168</v>
      </c>
      <c r="K23" s="41" t="s">
        <v>9</v>
      </c>
    </row>
    <row r="24" customFormat="false" ht="15" hidden="false" customHeight="false" outlineLevel="0" collapsed="false">
      <c r="A24" s="38"/>
      <c r="B24" s="39" t="n">
        <v>6</v>
      </c>
      <c r="C24" s="39" t="s">
        <v>37</v>
      </c>
      <c r="D24" s="39" t="n">
        <f aca="false">B24</f>
        <v>6</v>
      </c>
      <c r="E24" s="39" t="s">
        <v>38</v>
      </c>
      <c r="F24" s="40" t="n">
        <f aca="false">$F$15/D24</f>
        <v>4.95</v>
      </c>
      <c r="G24" s="41" t="s">
        <v>39</v>
      </c>
      <c r="H24" s="42" t="n">
        <f aca="false">F24*(1440/$B$15)</f>
        <v>475.2</v>
      </c>
      <c r="I24" s="39" t="s">
        <v>39</v>
      </c>
      <c r="J24" s="40" t="n">
        <f aca="false">(H24*7)/100</f>
        <v>33.264</v>
      </c>
      <c r="K24" s="41" t="s">
        <v>9</v>
      </c>
    </row>
    <row r="25" customFormat="false" ht="15" hidden="false" customHeight="false" outlineLevel="0" collapsed="false">
      <c r="A25" s="38"/>
      <c r="B25" s="39" t="n">
        <v>7</v>
      </c>
      <c r="C25" s="39" t="s">
        <v>37</v>
      </c>
      <c r="D25" s="39" t="n">
        <f aca="false">B25</f>
        <v>7</v>
      </c>
      <c r="E25" s="39" t="s">
        <v>38</v>
      </c>
      <c r="F25" s="40" t="n">
        <f aca="false">$F$15/D25</f>
        <v>4.24285714285714</v>
      </c>
      <c r="G25" s="41" t="s">
        <v>39</v>
      </c>
      <c r="H25" s="42" t="n">
        <f aca="false">F25*(1440/$B$15)</f>
        <v>407.314285714286</v>
      </c>
      <c r="I25" s="39" t="s">
        <v>39</v>
      </c>
      <c r="J25" s="40" t="n">
        <f aca="false">(H25*7)/100</f>
        <v>28.512</v>
      </c>
      <c r="K25" s="41" t="s">
        <v>9</v>
      </c>
    </row>
    <row r="26" customFormat="false" ht="15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1.65</v>
      </c>
      <c r="G26" s="41" t="s">
        <v>39</v>
      </c>
      <c r="H26" s="42" t="n">
        <f aca="false">F26*(1440/$B$15)</f>
        <v>158.4</v>
      </c>
      <c r="I26" s="39" t="s">
        <v>39</v>
      </c>
      <c r="J26" s="40" t="n">
        <f aca="false">(H26*7)/100</f>
        <v>11.088</v>
      </c>
      <c r="K26" s="41" t="s">
        <v>9</v>
      </c>
    </row>
    <row r="27" customFormat="false" ht="15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1.485</v>
      </c>
      <c r="G27" s="41" t="s">
        <v>39</v>
      </c>
      <c r="H27" s="42" t="n">
        <f aca="false">F27*(1440/$B$15)</f>
        <v>142.56</v>
      </c>
      <c r="I27" s="39" t="s">
        <v>39</v>
      </c>
      <c r="J27" s="40" t="n">
        <f aca="false">(H27*7)/100</f>
        <v>9.9792</v>
      </c>
      <c r="K27" s="41" t="s">
        <v>9</v>
      </c>
    </row>
    <row r="28" customFormat="false" ht="15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1.188</v>
      </c>
      <c r="G28" s="41" t="s">
        <v>39</v>
      </c>
      <c r="H28" s="42" t="n">
        <f aca="false">F28*(1440/$B$15)</f>
        <v>114.048</v>
      </c>
      <c r="I28" s="39" t="s">
        <v>39</v>
      </c>
      <c r="J28" s="40" t="n">
        <f aca="false">(H28*7)/100</f>
        <v>7.98336</v>
      </c>
      <c r="K28" s="41" t="s">
        <v>9</v>
      </c>
    </row>
    <row r="29" customFormat="false" ht="15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0.7425</v>
      </c>
      <c r="G29" s="41" t="s">
        <v>39</v>
      </c>
      <c r="H29" s="42" t="n">
        <f aca="false">F29*(1440/$B$15)</f>
        <v>71.28</v>
      </c>
      <c r="I29" s="39" t="s">
        <v>39</v>
      </c>
      <c r="J29" s="40" t="n">
        <f aca="false">(H29*7)/100</f>
        <v>4.9896</v>
      </c>
      <c r="K29" s="41" t="s">
        <v>9</v>
      </c>
    </row>
    <row r="30" customFormat="false" ht="15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0.282857142857143</v>
      </c>
      <c r="G30" s="41" t="s">
        <v>39</v>
      </c>
      <c r="H30" s="43" t="n">
        <f aca="false">F30*(1440/$B$15)</f>
        <v>27.1542857142857</v>
      </c>
      <c r="I30" s="44" t="s">
        <v>39</v>
      </c>
      <c r="J30" s="45" t="n">
        <f aca="false">(H30*7)/100</f>
        <v>1.9008</v>
      </c>
      <c r="K30" s="46" t="s">
        <v>9</v>
      </c>
    </row>
    <row r="31" customFormat="false" ht="15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7.425</v>
      </c>
      <c r="G31" s="36" t="s">
        <v>39</v>
      </c>
      <c r="H31" s="37" t="n">
        <f aca="false">F31*(1440/$B$16)</f>
        <v>356.4</v>
      </c>
      <c r="I31" s="34" t="s">
        <v>39</v>
      </c>
      <c r="J31" s="35" t="n">
        <f aca="false">(H31*7)/100</f>
        <v>24.948</v>
      </c>
      <c r="K31" s="36" t="s">
        <v>9</v>
      </c>
    </row>
    <row r="32" customFormat="false" ht="15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5.94</v>
      </c>
      <c r="G32" s="41" t="s">
        <v>39</v>
      </c>
      <c r="H32" s="42" t="n">
        <f aca="false">F32*(1440/$B$16)</f>
        <v>285.12</v>
      </c>
      <c r="I32" s="39" t="s">
        <v>39</v>
      </c>
      <c r="J32" s="40" t="n">
        <f aca="false">(H32*7)/100</f>
        <v>19.9584</v>
      </c>
      <c r="K32" s="41" t="s">
        <v>9</v>
      </c>
    </row>
    <row r="33" customFormat="false" ht="15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3.96</v>
      </c>
      <c r="G33" s="41" t="s">
        <v>39</v>
      </c>
      <c r="H33" s="42" t="n">
        <f aca="false">F33*(1440/$B$16)</f>
        <v>190.08</v>
      </c>
      <c r="I33" s="39" t="s">
        <v>39</v>
      </c>
      <c r="J33" s="40" t="n">
        <f aca="false">(H33*7)/100</f>
        <v>13.3056</v>
      </c>
      <c r="K33" s="41" t="s">
        <v>9</v>
      </c>
    </row>
    <row r="34" customFormat="false" ht="15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2.97</v>
      </c>
      <c r="G34" s="41" t="s">
        <v>39</v>
      </c>
      <c r="H34" s="42" t="n">
        <f aca="false">F34*(1440/$B$16)</f>
        <v>142.56</v>
      </c>
      <c r="I34" s="39" t="s">
        <v>39</v>
      </c>
      <c r="J34" s="40" t="n">
        <f aca="false">(H34*7)/100</f>
        <v>9.9792</v>
      </c>
      <c r="K34" s="41" t="s">
        <v>9</v>
      </c>
    </row>
    <row r="35" customFormat="false" ht="15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1.98</v>
      </c>
      <c r="G35" s="41" t="s">
        <v>39</v>
      </c>
      <c r="H35" s="42" t="n">
        <f aca="false">F35*(1440/$B$16)</f>
        <v>95.04</v>
      </c>
      <c r="I35" s="39" t="s">
        <v>39</v>
      </c>
      <c r="J35" s="40" t="n">
        <f aca="false">(H35*7)/100</f>
        <v>6.6528</v>
      </c>
      <c r="K35" s="41" t="s">
        <v>9</v>
      </c>
    </row>
    <row r="36" customFormat="false" ht="15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1.485</v>
      </c>
      <c r="G36" s="41" t="s">
        <v>39</v>
      </c>
      <c r="H36" s="42" t="n">
        <f aca="false">F36*(1440/$B$16)</f>
        <v>71.28</v>
      </c>
      <c r="I36" s="39" t="s">
        <v>39</v>
      </c>
      <c r="J36" s="40" t="n">
        <f aca="false">(H36*7)/100</f>
        <v>4.9896</v>
      </c>
      <c r="K36" s="41" t="s">
        <v>9</v>
      </c>
    </row>
    <row r="37" customFormat="false" ht="15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1.188</v>
      </c>
      <c r="G37" s="41" t="s">
        <v>39</v>
      </c>
      <c r="H37" s="42" t="n">
        <f aca="false">F37*(1440/$B$16)</f>
        <v>57.024</v>
      </c>
      <c r="I37" s="39" t="s">
        <v>39</v>
      </c>
      <c r="J37" s="40" t="n">
        <f aca="false">(H37*7)/100</f>
        <v>3.99168</v>
      </c>
      <c r="K37" s="41" t="s">
        <v>9</v>
      </c>
    </row>
    <row r="38" customFormat="false" ht="15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0.792</v>
      </c>
      <c r="G38" s="41" t="s">
        <v>39</v>
      </c>
      <c r="H38" s="42" t="n">
        <f aca="false">F38*(1440/$B$16)</f>
        <v>38.016</v>
      </c>
      <c r="I38" s="39" t="s">
        <v>39</v>
      </c>
      <c r="J38" s="40" t="n">
        <f aca="false">(H38*7)/100</f>
        <v>2.66112</v>
      </c>
      <c r="K38" s="41" t="s">
        <v>9</v>
      </c>
    </row>
    <row r="39" customFormat="false" ht="15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0.66</v>
      </c>
      <c r="G39" s="41" t="s">
        <v>39</v>
      </c>
      <c r="H39" s="42" t="n">
        <f aca="false">F39*(1440/$B$16)</f>
        <v>31.68</v>
      </c>
      <c r="I39" s="39" t="s">
        <v>39</v>
      </c>
      <c r="J39" s="40" t="n">
        <f aca="false">(H39*7)/100</f>
        <v>2.2176</v>
      </c>
      <c r="K39" s="41" t="s">
        <v>9</v>
      </c>
    </row>
    <row r="40" customFormat="false" ht="15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0.565714285714286</v>
      </c>
      <c r="G40" s="41" t="s">
        <v>39</v>
      </c>
      <c r="H40" s="43" t="n">
        <f aca="false">F40*(1440/$B$16)</f>
        <v>27.1542857142857</v>
      </c>
      <c r="I40" s="44" t="s">
        <v>39</v>
      </c>
      <c r="J40" s="45" t="n">
        <f aca="false">(H40*7)/100</f>
        <v>1.9008</v>
      </c>
      <c r="K40" s="46" t="s">
        <v>9</v>
      </c>
    </row>
    <row r="41" customFormat="false" ht="15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5.94</v>
      </c>
      <c r="G41" s="36" t="s">
        <v>39</v>
      </c>
      <c r="H41" s="37" t="n">
        <f aca="false">F41*(1440/$B$17)</f>
        <v>142.56</v>
      </c>
      <c r="I41" s="34" t="s">
        <v>39</v>
      </c>
      <c r="J41" s="35" t="n">
        <f aca="false">(H41*7)/100</f>
        <v>9.9792</v>
      </c>
      <c r="K41" s="36" t="s">
        <v>9</v>
      </c>
    </row>
    <row r="42" customFormat="false" ht="15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3.96</v>
      </c>
      <c r="G42" s="41" t="s">
        <v>39</v>
      </c>
      <c r="H42" s="42" t="n">
        <f aca="false">F42*(1440/$B$17)</f>
        <v>95.04</v>
      </c>
      <c r="I42" s="39" t="s">
        <v>39</v>
      </c>
      <c r="J42" s="40" t="n">
        <f aca="false">(H42*7)/100</f>
        <v>6.6528</v>
      </c>
      <c r="K42" s="41" t="s">
        <v>9</v>
      </c>
    </row>
    <row r="43" customFormat="false" ht="15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3.39428571428571</v>
      </c>
      <c r="G43" s="41" t="s">
        <v>39</v>
      </c>
      <c r="H43" s="42" t="n">
        <f aca="false">F43*(1440/$B$17)</f>
        <v>81.4628571428571</v>
      </c>
      <c r="I43" s="39" t="s">
        <v>39</v>
      </c>
      <c r="J43" s="40" t="n">
        <f aca="false">(H43*7)/100</f>
        <v>5.7024</v>
      </c>
      <c r="K43" s="41" t="s">
        <v>9</v>
      </c>
    </row>
    <row r="44" customFormat="false" ht="15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2.97</v>
      </c>
      <c r="G44" s="41" t="s">
        <v>39</v>
      </c>
      <c r="H44" s="42" t="n">
        <f aca="false">F44*(1440/$B$17)</f>
        <v>71.28</v>
      </c>
      <c r="I44" s="39" t="s">
        <v>39</v>
      </c>
      <c r="J44" s="40" t="n">
        <f aca="false">(H44*7)/100</f>
        <v>4.9896</v>
      </c>
      <c r="K44" s="41" t="s">
        <v>9</v>
      </c>
    </row>
    <row r="45" customFormat="false" ht="15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2.376</v>
      </c>
      <c r="G45" s="41" t="s">
        <v>39</v>
      </c>
      <c r="H45" s="42" t="n">
        <f aca="false">F45*(1440/$B$17)</f>
        <v>57.024</v>
      </c>
      <c r="I45" s="39" t="s">
        <v>39</v>
      </c>
      <c r="J45" s="40" t="n">
        <f aca="false">(H45*7)/100</f>
        <v>3.99168</v>
      </c>
      <c r="K45" s="41" t="s">
        <v>9</v>
      </c>
    </row>
    <row r="46" customFormat="false" ht="15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1.98</v>
      </c>
      <c r="G46" s="41" t="s">
        <v>39</v>
      </c>
      <c r="H46" s="42" t="n">
        <f aca="false">F46*(1440/$B$17)</f>
        <v>47.52</v>
      </c>
      <c r="I46" s="39" t="s">
        <v>39</v>
      </c>
      <c r="J46" s="40" t="n">
        <f aca="false">(H46*7)/100</f>
        <v>3.3264</v>
      </c>
      <c r="K46" s="41" t="s">
        <v>9</v>
      </c>
    </row>
    <row r="47" customFormat="false" ht="15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1.69714285714286</v>
      </c>
      <c r="G47" s="41" t="s">
        <v>39</v>
      </c>
      <c r="H47" s="42" t="n">
        <f aca="false">F47*(1440/$B$17)</f>
        <v>40.7314285714286</v>
      </c>
      <c r="I47" s="39" t="s">
        <v>39</v>
      </c>
      <c r="J47" s="40" t="n">
        <f aca="false">(H47*7)/100</f>
        <v>2.8512</v>
      </c>
      <c r="K47" s="41" t="s">
        <v>9</v>
      </c>
    </row>
    <row r="48" customFormat="false" ht="15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1.485</v>
      </c>
      <c r="G48" s="41" t="s">
        <v>39</v>
      </c>
      <c r="H48" s="42" t="n">
        <f aca="false">F48*(1440/$B$17)</f>
        <v>35.64</v>
      </c>
      <c r="I48" s="39" t="s">
        <v>39</v>
      </c>
      <c r="J48" s="40" t="n">
        <f aca="false">(H48*7)/100</f>
        <v>2.4948</v>
      </c>
      <c r="K48" s="41" t="s">
        <v>9</v>
      </c>
    </row>
    <row r="49" customFormat="false" ht="15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1.32</v>
      </c>
      <c r="G49" s="41" t="s">
        <v>39</v>
      </c>
      <c r="H49" s="42" t="n">
        <f aca="false">F49*(1440/$B$17)</f>
        <v>31.68</v>
      </c>
      <c r="I49" s="39" t="s">
        <v>39</v>
      </c>
      <c r="J49" s="40" t="n">
        <f aca="false">(H49*7)/100</f>
        <v>2.2176</v>
      </c>
      <c r="K49" s="41" t="s">
        <v>9</v>
      </c>
    </row>
    <row r="50" customFormat="false" ht="15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1.13142857142857</v>
      </c>
      <c r="G50" s="41" t="s">
        <v>39</v>
      </c>
      <c r="H50" s="43" t="n">
        <f aca="false">F50*(1440/$B$17)</f>
        <v>27.1542857142857</v>
      </c>
      <c r="I50" s="44" t="s">
        <v>39</v>
      </c>
      <c r="J50" s="45" t="n">
        <f aca="false">(H50*7)/100</f>
        <v>1.9008</v>
      </c>
      <c r="K50" s="46" t="s">
        <v>9</v>
      </c>
    </row>
    <row r="51" customFormat="false" ht="15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11.88</v>
      </c>
      <c r="G51" s="36" t="s">
        <v>39</v>
      </c>
      <c r="H51" s="37" t="n">
        <f aca="false">F51*(1440/$B$18)</f>
        <v>142.56</v>
      </c>
      <c r="I51" s="34" t="s">
        <v>39</v>
      </c>
      <c r="J51" s="35" t="n">
        <f aca="false">(H51*7)/100</f>
        <v>9.9792</v>
      </c>
      <c r="K51" s="36" t="s">
        <v>9</v>
      </c>
    </row>
    <row r="52" customFormat="false" ht="15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7.92</v>
      </c>
      <c r="G52" s="41" t="s">
        <v>39</v>
      </c>
      <c r="H52" s="42" t="n">
        <f aca="false">F52*(1440/$B$18)</f>
        <v>95.04</v>
      </c>
      <c r="I52" s="39" t="s">
        <v>39</v>
      </c>
      <c r="J52" s="40" t="n">
        <f aca="false">(H52*7)/100</f>
        <v>6.6528</v>
      </c>
      <c r="K52" s="41" t="s">
        <v>9</v>
      </c>
    </row>
    <row r="53" customFormat="false" ht="15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5.94</v>
      </c>
      <c r="G53" s="41" t="s">
        <v>39</v>
      </c>
      <c r="H53" s="42" t="n">
        <f aca="false">F53*(1440/$B$18)</f>
        <v>71.28</v>
      </c>
      <c r="I53" s="39" t="s">
        <v>39</v>
      </c>
      <c r="J53" s="40" t="n">
        <f aca="false">(H53*7)/100</f>
        <v>4.9896</v>
      </c>
      <c r="K53" s="41" t="s">
        <v>9</v>
      </c>
    </row>
    <row r="54" customFormat="false" ht="15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4.752</v>
      </c>
      <c r="G54" s="41" t="s">
        <v>39</v>
      </c>
      <c r="H54" s="42" t="n">
        <f aca="false">F54*(1440/$B$18)</f>
        <v>57.024</v>
      </c>
      <c r="I54" s="39" t="s">
        <v>39</v>
      </c>
      <c r="J54" s="40" t="n">
        <f aca="false">(H54*7)/100</f>
        <v>3.99168</v>
      </c>
      <c r="K54" s="41" t="s">
        <v>9</v>
      </c>
    </row>
    <row r="55" customFormat="false" ht="15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3.96</v>
      </c>
      <c r="G55" s="41" t="s">
        <v>39</v>
      </c>
      <c r="H55" s="42" t="n">
        <f aca="false">F55*(1440/$B$18)</f>
        <v>47.52</v>
      </c>
      <c r="I55" s="39" t="s">
        <v>39</v>
      </c>
      <c r="J55" s="40" t="n">
        <f aca="false">(H55*7)/100</f>
        <v>3.3264</v>
      </c>
      <c r="K55" s="41" t="s">
        <v>9</v>
      </c>
    </row>
    <row r="56" customFormat="false" ht="15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3.39428571428571</v>
      </c>
      <c r="G56" s="41" t="s">
        <v>39</v>
      </c>
      <c r="H56" s="42" t="n">
        <f aca="false">F56*(1440/$B$18)</f>
        <v>40.7314285714286</v>
      </c>
      <c r="I56" s="39" t="s">
        <v>39</v>
      </c>
      <c r="J56" s="40" t="n">
        <f aca="false">(H56*7)/100</f>
        <v>2.8512</v>
      </c>
      <c r="K56" s="41" t="s">
        <v>9</v>
      </c>
    </row>
    <row r="57" customFormat="false" ht="15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2.97</v>
      </c>
      <c r="G57" s="41" t="s">
        <v>39</v>
      </c>
      <c r="H57" s="42" t="n">
        <f aca="false">F57*(1440/$B$18)</f>
        <v>35.64</v>
      </c>
      <c r="I57" s="39" t="s">
        <v>39</v>
      </c>
      <c r="J57" s="40" t="n">
        <f aca="false">(H57*7)/100</f>
        <v>2.4948</v>
      </c>
      <c r="K57" s="41" t="s">
        <v>9</v>
      </c>
    </row>
    <row r="58" customFormat="false" ht="15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2.64</v>
      </c>
      <c r="G58" s="41" t="s">
        <v>39</v>
      </c>
      <c r="H58" s="42" t="n">
        <f aca="false">F58*(1440/$B$18)</f>
        <v>31.68</v>
      </c>
      <c r="I58" s="39" t="s">
        <v>39</v>
      </c>
      <c r="J58" s="40" t="n">
        <f aca="false">(H58*7)/100</f>
        <v>2.2176</v>
      </c>
      <c r="K58" s="41" t="s">
        <v>9</v>
      </c>
    </row>
    <row r="59" customFormat="false" ht="15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2.376</v>
      </c>
      <c r="G59" s="41" t="s">
        <v>39</v>
      </c>
      <c r="H59" s="42" t="n">
        <f aca="false">F59*(1440/$B$18)</f>
        <v>28.512</v>
      </c>
      <c r="I59" s="39" t="s">
        <v>39</v>
      </c>
      <c r="J59" s="40" t="n">
        <f aca="false">(H59*7)/100</f>
        <v>1.99584</v>
      </c>
      <c r="K59" s="41" t="s">
        <v>9</v>
      </c>
    </row>
    <row r="60" customFormat="false" ht="15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2.26285714285714</v>
      </c>
      <c r="G60" s="46" t="s">
        <v>39</v>
      </c>
      <c r="H60" s="43" t="n">
        <f aca="false">F60*(1440/$B$18)</f>
        <v>27.1542857142857</v>
      </c>
      <c r="I60" s="44" t="s">
        <v>39</v>
      </c>
      <c r="J60" s="45" t="n">
        <f aca="false">(H60*7)/100</f>
        <v>1.9008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5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5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5" hidden="false" customHeight="false" outlineLevel="0" collapsed="false">
      <c r="A6" s="4" t="s">
        <v>7</v>
      </c>
      <c r="B6" s="5"/>
      <c r="C6" s="5"/>
    </row>
    <row r="7" customFormat="false" ht="15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5" hidden="false" customHeight="false" outlineLevel="0" collapsed="false">
      <c r="A8" s="6" t="s">
        <v>49</v>
      </c>
      <c r="B8" s="7" t="n">
        <f aca="false">B9*60*24</f>
        <v>311.04</v>
      </c>
      <c r="C8" s="8" t="s">
        <v>11</v>
      </c>
    </row>
    <row r="9" customFormat="false" ht="15" hidden="false" customHeight="false" outlineLevel="0" collapsed="false">
      <c r="A9" s="9" t="s">
        <v>12</v>
      </c>
      <c r="B9" s="10" t="n">
        <v>0.216</v>
      </c>
      <c r="C9" s="11" t="s">
        <v>13</v>
      </c>
    </row>
    <row r="10" customFormat="false" ht="15" hidden="false" customHeight="false" outlineLevel="0" collapsed="false">
      <c r="A10" s="12"/>
      <c r="B10" s="49" t="n">
        <f aca="false">B9*1000</f>
        <v>216</v>
      </c>
      <c r="C10" s="50" t="s">
        <v>14</v>
      </c>
    </row>
    <row r="12" customFormat="false" ht="15" hidden="false" customHeight="false" outlineLevel="0" collapsed="false">
      <c r="A12" s="15" t="s">
        <v>15</v>
      </c>
      <c r="B12" s="16" t="s">
        <v>16</v>
      </c>
      <c r="C12" s="16"/>
      <c r="D12" s="16" t="s">
        <v>17</v>
      </c>
      <c r="E12" s="16"/>
      <c r="F12" s="16"/>
      <c r="G12" s="16"/>
      <c r="H12" s="16"/>
      <c r="I12" s="16"/>
      <c r="J12" s="16"/>
      <c r="K12" s="16"/>
    </row>
    <row r="13" customFormat="false" ht="15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5" hidden="false" customHeight="false" outlineLevel="0" collapsed="false">
      <c r="A14" s="21" t="s">
        <v>53</v>
      </c>
      <c r="B14" s="22" t="n">
        <f aca="false">((B3*B8)/1000000)*10</f>
        <v>0.1663784064</v>
      </c>
      <c r="C14" s="23" t="s">
        <v>22</v>
      </c>
      <c r="D14" s="23" t="n">
        <f aca="false">B14*1000</f>
        <v>166.3784064</v>
      </c>
      <c r="E14" s="23" t="s">
        <v>23</v>
      </c>
      <c r="F14" s="23"/>
      <c r="G14" s="23"/>
      <c r="H14" s="23"/>
      <c r="I14" s="23"/>
      <c r="J14" s="23" t="s">
        <v>25</v>
      </c>
      <c r="K14" s="25"/>
    </row>
    <row r="15" customFormat="false" ht="15" hidden="false" customHeight="false" outlineLevel="0" collapsed="false">
      <c r="A15" s="26" t="s">
        <v>52</v>
      </c>
      <c r="B15" s="24" t="n">
        <v>15</v>
      </c>
      <c r="C15" s="24" t="s">
        <v>27</v>
      </c>
      <c r="D15" s="27" t="n">
        <f aca="false">$D$14/(1440/B15)</f>
        <v>1.7331084</v>
      </c>
      <c r="E15" s="24" t="s">
        <v>28</v>
      </c>
      <c r="F15" s="24" t="n">
        <f aca="false">((D15/1000)/$B$2)*1000000</f>
        <v>32.4</v>
      </c>
      <c r="G15" s="24" t="s">
        <v>24</v>
      </c>
      <c r="H15" s="27" t="n">
        <f aca="false">F15/150</f>
        <v>0.216</v>
      </c>
      <c r="I15" s="24" t="s">
        <v>29</v>
      </c>
      <c r="J15" s="24" t="n">
        <f aca="false">H15*(1440/B15)</f>
        <v>20.736</v>
      </c>
      <c r="K15" s="28" t="s">
        <v>30</v>
      </c>
    </row>
    <row r="16" customFormat="false" ht="15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3.4662168</v>
      </c>
      <c r="E16" s="24" t="s">
        <v>28</v>
      </c>
      <c r="F16" s="24" t="n">
        <f aca="false">((D16/1000)/$B$2)*1000000</f>
        <v>64.8</v>
      </c>
      <c r="G16" s="24" t="s">
        <v>24</v>
      </c>
      <c r="H16" s="27" t="n">
        <f aca="false">F16/150</f>
        <v>0.432</v>
      </c>
      <c r="I16" s="24" t="s">
        <v>29</v>
      </c>
      <c r="J16" s="24" t="n">
        <f aca="false">H16*(1440/B16)</f>
        <v>20.736</v>
      </c>
      <c r="K16" s="28" t="s">
        <v>30</v>
      </c>
    </row>
    <row r="17" customFormat="false" ht="15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6.9324336</v>
      </c>
      <c r="E17" s="24" t="s">
        <v>28</v>
      </c>
      <c r="F17" s="24" t="n">
        <f aca="false">((D17/1000)/$B$2)*1000000</f>
        <v>129.6</v>
      </c>
      <c r="G17" s="24" t="s">
        <v>24</v>
      </c>
      <c r="H17" s="27" t="n">
        <f aca="false">F17/150</f>
        <v>0.864</v>
      </c>
      <c r="I17" s="24" t="s">
        <v>29</v>
      </c>
      <c r="J17" s="24" t="n">
        <f aca="false">H17*(1440/B17)</f>
        <v>20.736</v>
      </c>
      <c r="K17" s="28" t="s">
        <v>30</v>
      </c>
    </row>
    <row r="18" customFormat="false" ht="15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13.8648672</v>
      </c>
      <c r="E18" s="23" t="s">
        <v>28</v>
      </c>
      <c r="F18" s="23" t="n">
        <f aca="false">((D18/1000)/$B$2)*1000000</f>
        <v>259.2</v>
      </c>
      <c r="G18" s="23" t="s">
        <v>24</v>
      </c>
      <c r="H18" s="22" t="n">
        <f aca="false">F18/150</f>
        <v>1.728</v>
      </c>
      <c r="I18" s="23" t="s">
        <v>29</v>
      </c>
      <c r="J18" s="23" t="n">
        <f aca="false">H18*(1440/B18)</f>
        <v>20.736</v>
      </c>
      <c r="K18" s="25" t="s">
        <v>30</v>
      </c>
    </row>
    <row r="20" customFormat="false" ht="15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5" hidden="false" customHeight="false" outlineLevel="0" collapsed="false">
      <c r="A21" s="33" t="s">
        <v>36</v>
      </c>
      <c r="B21" s="34" t="n">
        <v>3</v>
      </c>
      <c r="C21" s="34" t="s">
        <v>37</v>
      </c>
      <c r="D21" s="34" t="n">
        <f aca="false">B21</f>
        <v>3</v>
      </c>
      <c r="E21" s="34" t="s">
        <v>38</v>
      </c>
      <c r="F21" s="35" t="n">
        <f aca="false">$F$15/D21</f>
        <v>10.8</v>
      </c>
      <c r="G21" s="36" t="s">
        <v>39</v>
      </c>
      <c r="H21" s="37" t="n">
        <f aca="false">F21*(1440/$B$15)</f>
        <v>1036.8</v>
      </c>
      <c r="I21" s="34" t="s">
        <v>39</v>
      </c>
      <c r="J21" s="35" t="n">
        <f aca="false">(H21*7)/100</f>
        <v>72.576</v>
      </c>
      <c r="K21" s="36" t="s">
        <v>9</v>
      </c>
      <c r="L21" s="0" t="n">
        <f aca="false">B21*F21</f>
        <v>32.4</v>
      </c>
    </row>
    <row r="22" customFormat="false" ht="15" hidden="false" customHeight="false" outlineLevel="0" collapsed="false">
      <c r="A22" s="38"/>
      <c r="B22" s="39" t="n">
        <v>4</v>
      </c>
      <c r="C22" s="39" t="s">
        <v>37</v>
      </c>
      <c r="D22" s="39" t="n">
        <f aca="false">B22</f>
        <v>4</v>
      </c>
      <c r="E22" s="39" t="s">
        <v>38</v>
      </c>
      <c r="F22" s="40" t="n">
        <f aca="false">$F$15/D22</f>
        <v>8.1</v>
      </c>
      <c r="G22" s="41" t="s">
        <v>39</v>
      </c>
      <c r="H22" s="42" t="n">
        <f aca="false">F22*(1440/$B$15)</f>
        <v>777.6</v>
      </c>
      <c r="I22" s="39" t="s">
        <v>39</v>
      </c>
      <c r="J22" s="40" t="n">
        <f aca="false">(H22*7)/100</f>
        <v>54.432</v>
      </c>
      <c r="K22" s="41" t="s">
        <v>9</v>
      </c>
    </row>
    <row r="23" customFormat="false" ht="15" hidden="false" customHeight="false" outlineLevel="0" collapsed="false">
      <c r="A23" s="38" t="s">
        <v>40</v>
      </c>
      <c r="B23" s="39" t="n">
        <v>5</v>
      </c>
      <c r="C23" s="39" t="s">
        <v>37</v>
      </c>
      <c r="D23" s="39" t="n">
        <f aca="false">B23</f>
        <v>5</v>
      </c>
      <c r="E23" s="39" t="s">
        <v>38</v>
      </c>
      <c r="F23" s="40" t="n">
        <f aca="false">$F$15/D23</f>
        <v>6.48</v>
      </c>
      <c r="G23" s="41" t="s">
        <v>39</v>
      </c>
      <c r="H23" s="42" t="n">
        <f aca="false">F23*(1440/$B$15)</f>
        <v>622.08</v>
      </c>
      <c r="I23" s="39" t="s">
        <v>39</v>
      </c>
      <c r="J23" s="40" t="n">
        <f aca="false">(H23*7)/100</f>
        <v>43.5456</v>
      </c>
      <c r="K23" s="41" t="s">
        <v>9</v>
      </c>
    </row>
    <row r="24" customFormat="false" ht="15" hidden="false" customHeight="false" outlineLevel="0" collapsed="false">
      <c r="A24" s="38"/>
      <c r="B24" s="39" t="n">
        <v>6</v>
      </c>
      <c r="C24" s="39" t="s">
        <v>37</v>
      </c>
      <c r="D24" s="39" t="n">
        <f aca="false">B24</f>
        <v>6</v>
      </c>
      <c r="E24" s="39" t="s">
        <v>38</v>
      </c>
      <c r="F24" s="40" t="n">
        <f aca="false">$F$15/D24</f>
        <v>5.4</v>
      </c>
      <c r="G24" s="41" t="s">
        <v>39</v>
      </c>
      <c r="H24" s="42" t="n">
        <f aca="false">F24*(1440/$B$15)</f>
        <v>518.4</v>
      </c>
      <c r="I24" s="39" t="s">
        <v>39</v>
      </c>
      <c r="J24" s="40" t="n">
        <f aca="false">(H24*7)/100</f>
        <v>36.288</v>
      </c>
      <c r="K24" s="41" t="s">
        <v>9</v>
      </c>
    </row>
    <row r="25" customFormat="false" ht="15" hidden="false" customHeight="false" outlineLevel="0" collapsed="false">
      <c r="A25" s="38"/>
      <c r="B25" s="39" t="n">
        <v>7</v>
      </c>
      <c r="C25" s="39" t="s">
        <v>37</v>
      </c>
      <c r="D25" s="39" t="n">
        <f aca="false">B25</f>
        <v>7</v>
      </c>
      <c r="E25" s="39" t="s">
        <v>38</v>
      </c>
      <c r="F25" s="40" t="n">
        <f aca="false">$F$15/D25</f>
        <v>4.62857142857143</v>
      </c>
      <c r="G25" s="41" t="s">
        <v>39</v>
      </c>
      <c r="H25" s="42" t="n">
        <f aca="false">F25*(1440/$B$15)</f>
        <v>444.342857142857</v>
      </c>
      <c r="I25" s="39" t="s">
        <v>39</v>
      </c>
      <c r="J25" s="40" t="n">
        <f aca="false">(H25*7)/100</f>
        <v>31.104</v>
      </c>
      <c r="K25" s="41" t="s">
        <v>9</v>
      </c>
    </row>
    <row r="26" customFormat="false" ht="15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1.8</v>
      </c>
      <c r="G26" s="41" t="s">
        <v>39</v>
      </c>
      <c r="H26" s="42" t="n">
        <f aca="false">F26*(1440/$B$15)</f>
        <v>172.8</v>
      </c>
      <c r="I26" s="39" t="s">
        <v>39</v>
      </c>
      <c r="J26" s="40" t="n">
        <f aca="false">(H26*7)/100</f>
        <v>12.096</v>
      </c>
      <c r="K26" s="41" t="s">
        <v>9</v>
      </c>
    </row>
    <row r="27" customFormat="false" ht="15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1.62</v>
      </c>
      <c r="G27" s="41" t="s">
        <v>39</v>
      </c>
      <c r="H27" s="42" t="n">
        <f aca="false">F27*(1440/$B$15)</f>
        <v>155.52</v>
      </c>
      <c r="I27" s="39" t="s">
        <v>39</v>
      </c>
      <c r="J27" s="40" t="n">
        <f aca="false">(H27*7)/100</f>
        <v>10.8864</v>
      </c>
      <c r="K27" s="41" t="s">
        <v>9</v>
      </c>
    </row>
    <row r="28" customFormat="false" ht="15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1.296</v>
      </c>
      <c r="G28" s="41" t="s">
        <v>39</v>
      </c>
      <c r="H28" s="42" t="n">
        <f aca="false">F28*(1440/$B$15)</f>
        <v>124.416</v>
      </c>
      <c r="I28" s="39" t="s">
        <v>39</v>
      </c>
      <c r="J28" s="40" t="n">
        <f aca="false">(H28*7)/100</f>
        <v>8.70912</v>
      </c>
      <c r="K28" s="41" t="s">
        <v>9</v>
      </c>
    </row>
    <row r="29" customFormat="false" ht="15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0.81</v>
      </c>
      <c r="G29" s="41" t="s">
        <v>39</v>
      </c>
      <c r="H29" s="42" t="n">
        <f aca="false">F29*(1440/$B$15)</f>
        <v>77.76</v>
      </c>
      <c r="I29" s="39" t="s">
        <v>39</v>
      </c>
      <c r="J29" s="40" t="n">
        <f aca="false">(H29*7)/100</f>
        <v>5.4432</v>
      </c>
      <c r="K29" s="41" t="s">
        <v>9</v>
      </c>
    </row>
    <row r="30" customFormat="false" ht="15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0.308571428571428</v>
      </c>
      <c r="G30" s="41" t="s">
        <v>39</v>
      </c>
      <c r="H30" s="43" t="n">
        <f aca="false">F30*(1440/$B$15)</f>
        <v>29.6228571428571</v>
      </c>
      <c r="I30" s="44" t="s">
        <v>39</v>
      </c>
      <c r="J30" s="45" t="n">
        <f aca="false">(H30*7)/100</f>
        <v>2.0736</v>
      </c>
      <c r="K30" s="46" t="s">
        <v>9</v>
      </c>
    </row>
    <row r="31" customFormat="false" ht="15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8.1</v>
      </c>
      <c r="G31" s="36" t="s">
        <v>39</v>
      </c>
      <c r="H31" s="37" t="n">
        <f aca="false">F31*(1440/$B$16)</f>
        <v>388.8</v>
      </c>
      <c r="I31" s="34" t="s">
        <v>39</v>
      </c>
      <c r="J31" s="35" t="n">
        <f aca="false">(H31*7)/100</f>
        <v>27.216</v>
      </c>
      <c r="K31" s="36" t="s">
        <v>9</v>
      </c>
    </row>
    <row r="32" customFormat="false" ht="15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6.48</v>
      </c>
      <c r="G32" s="41" t="s">
        <v>39</v>
      </c>
      <c r="H32" s="42" t="n">
        <f aca="false">F32*(1440/$B$16)</f>
        <v>311.04</v>
      </c>
      <c r="I32" s="39" t="s">
        <v>39</v>
      </c>
      <c r="J32" s="40" t="n">
        <f aca="false">(H32*7)/100</f>
        <v>21.7728</v>
      </c>
      <c r="K32" s="41" t="s">
        <v>9</v>
      </c>
    </row>
    <row r="33" customFormat="false" ht="15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4.32</v>
      </c>
      <c r="G33" s="41" t="s">
        <v>39</v>
      </c>
      <c r="H33" s="42" t="n">
        <f aca="false">F33*(1440/$B$16)</f>
        <v>207.36</v>
      </c>
      <c r="I33" s="39" t="s">
        <v>39</v>
      </c>
      <c r="J33" s="40" t="n">
        <f aca="false">(H33*7)/100</f>
        <v>14.5152</v>
      </c>
      <c r="K33" s="41" t="s">
        <v>9</v>
      </c>
    </row>
    <row r="34" customFormat="false" ht="15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3.24</v>
      </c>
      <c r="G34" s="41" t="s">
        <v>39</v>
      </c>
      <c r="H34" s="42" t="n">
        <f aca="false">F34*(1440/$B$16)</f>
        <v>155.52</v>
      </c>
      <c r="I34" s="39" t="s">
        <v>39</v>
      </c>
      <c r="J34" s="40" t="n">
        <f aca="false">(H34*7)/100</f>
        <v>10.8864</v>
      </c>
      <c r="K34" s="41" t="s">
        <v>9</v>
      </c>
    </row>
    <row r="35" customFormat="false" ht="15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2.16</v>
      </c>
      <c r="G35" s="41" t="s">
        <v>39</v>
      </c>
      <c r="H35" s="42" t="n">
        <f aca="false">F35*(1440/$B$16)</f>
        <v>103.68</v>
      </c>
      <c r="I35" s="39" t="s">
        <v>39</v>
      </c>
      <c r="J35" s="40" t="n">
        <f aca="false">(H35*7)/100</f>
        <v>7.2576</v>
      </c>
      <c r="K35" s="41" t="s">
        <v>9</v>
      </c>
    </row>
    <row r="36" customFormat="false" ht="15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1.62</v>
      </c>
      <c r="G36" s="41" t="s">
        <v>39</v>
      </c>
      <c r="H36" s="42" t="n">
        <f aca="false">F36*(1440/$B$16)</f>
        <v>77.76</v>
      </c>
      <c r="I36" s="39" t="s">
        <v>39</v>
      </c>
      <c r="J36" s="40" t="n">
        <f aca="false">(H36*7)/100</f>
        <v>5.4432</v>
      </c>
      <c r="K36" s="41" t="s">
        <v>9</v>
      </c>
    </row>
    <row r="37" customFormat="false" ht="15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1.296</v>
      </c>
      <c r="G37" s="41" t="s">
        <v>39</v>
      </c>
      <c r="H37" s="42" t="n">
        <f aca="false">F37*(1440/$B$16)</f>
        <v>62.208</v>
      </c>
      <c r="I37" s="39" t="s">
        <v>39</v>
      </c>
      <c r="J37" s="40" t="n">
        <f aca="false">(H37*7)/100</f>
        <v>4.35456</v>
      </c>
      <c r="K37" s="41" t="s">
        <v>9</v>
      </c>
    </row>
    <row r="38" customFormat="false" ht="15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0.864</v>
      </c>
      <c r="G38" s="41" t="s">
        <v>39</v>
      </c>
      <c r="H38" s="42" t="n">
        <f aca="false">F38*(1440/$B$16)</f>
        <v>41.472</v>
      </c>
      <c r="I38" s="39" t="s">
        <v>39</v>
      </c>
      <c r="J38" s="40" t="n">
        <f aca="false">(H38*7)/100</f>
        <v>2.90304</v>
      </c>
      <c r="K38" s="41" t="s">
        <v>9</v>
      </c>
    </row>
    <row r="39" customFormat="false" ht="15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0.72</v>
      </c>
      <c r="G39" s="41" t="s">
        <v>39</v>
      </c>
      <c r="H39" s="42" t="n">
        <f aca="false">F39*(1440/$B$16)</f>
        <v>34.56</v>
      </c>
      <c r="I39" s="39" t="s">
        <v>39</v>
      </c>
      <c r="J39" s="40" t="n">
        <f aca="false">(H39*7)/100</f>
        <v>2.4192</v>
      </c>
      <c r="K39" s="41" t="s">
        <v>9</v>
      </c>
    </row>
    <row r="40" customFormat="false" ht="15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0.617142857142857</v>
      </c>
      <c r="G40" s="41" t="s">
        <v>39</v>
      </c>
      <c r="H40" s="43" t="n">
        <f aca="false">F40*(1440/$B$16)</f>
        <v>29.6228571428571</v>
      </c>
      <c r="I40" s="44" t="s">
        <v>39</v>
      </c>
      <c r="J40" s="45" t="n">
        <f aca="false">(H40*7)/100</f>
        <v>2.0736</v>
      </c>
      <c r="K40" s="46" t="s">
        <v>9</v>
      </c>
    </row>
    <row r="41" customFormat="false" ht="15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6.48</v>
      </c>
      <c r="G41" s="36" t="s">
        <v>39</v>
      </c>
      <c r="H41" s="37" t="n">
        <f aca="false">F41*(1440/$B$17)</f>
        <v>155.52</v>
      </c>
      <c r="I41" s="34" t="s">
        <v>39</v>
      </c>
      <c r="J41" s="35" t="n">
        <f aca="false">(H41*7)/100</f>
        <v>10.8864</v>
      </c>
      <c r="K41" s="36" t="s">
        <v>9</v>
      </c>
    </row>
    <row r="42" customFormat="false" ht="15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4.32</v>
      </c>
      <c r="G42" s="41" t="s">
        <v>39</v>
      </c>
      <c r="H42" s="42" t="n">
        <f aca="false">F42*(1440/$B$17)</f>
        <v>103.68</v>
      </c>
      <c r="I42" s="39" t="s">
        <v>39</v>
      </c>
      <c r="J42" s="40" t="n">
        <f aca="false">(H42*7)/100</f>
        <v>7.2576</v>
      </c>
      <c r="K42" s="41" t="s">
        <v>9</v>
      </c>
    </row>
    <row r="43" customFormat="false" ht="15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3.70285714285714</v>
      </c>
      <c r="G43" s="41" t="s">
        <v>39</v>
      </c>
      <c r="H43" s="42" t="n">
        <f aca="false">F43*(1440/$B$17)</f>
        <v>88.8685714285714</v>
      </c>
      <c r="I43" s="39" t="s">
        <v>39</v>
      </c>
      <c r="J43" s="40" t="n">
        <f aca="false">(H43*7)/100</f>
        <v>6.2208</v>
      </c>
      <c r="K43" s="41" t="s">
        <v>9</v>
      </c>
    </row>
    <row r="44" customFormat="false" ht="15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3.24</v>
      </c>
      <c r="G44" s="41" t="s">
        <v>39</v>
      </c>
      <c r="H44" s="42" t="n">
        <f aca="false">F44*(1440/$B$17)</f>
        <v>77.76</v>
      </c>
      <c r="I44" s="39" t="s">
        <v>39</v>
      </c>
      <c r="J44" s="40" t="n">
        <f aca="false">(H44*7)/100</f>
        <v>5.4432</v>
      </c>
      <c r="K44" s="41" t="s">
        <v>9</v>
      </c>
    </row>
    <row r="45" customFormat="false" ht="15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2.592</v>
      </c>
      <c r="G45" s="41" t="s">
        <v>39</v>
      </c>
      <c r="H45" s="42" t="n">
        <f aca="false">F45*(1440/$B$17)</f>
        <v>62.208</v>
      </c>
      <c r="I45" s="39" t="s">
        <v>39</v>
      </c>
      <c r="J45" s="40" t="n">
        <f aca="false">(H45*7)/100</f>
        <v>4.35456</v>
      </c>
      <c r="K45" s="41" t="s">
        <v>9</v>
      </c>
    </row>
    <row r="46" customFormat="false" ht="15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2.16</v>
      </c>
      <c r="G46" s="41" t="s">
        <v>39</v>
      </c>
      <c r="H46" s="42" t="n">
        <f aca="false">F46*(1440/$B$17)</f>
        <v>51.84</v>
      </c>
      <c r="I46" s="39" t="s">
        <v>39</v>
      </c>
      <c r="J46" s="40" t="n">
        <f aca="false">(H46*7)/100</f>
        <v>3.6288</v>
      </c>
      <c r="K46" s="41" t="s">
        <v>9</v>
      </c>
    </row>
    <row r="47" customFormat="false" ht="15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1.85142857142857</v>
      </c>
      <c r="G47" s="41" t="s">
        <v>39</v>
      </c>
      <c r="H47" s="42" t="n">
        <f aca="false">F47*(1440/$B$17)</f>
        <v>44.4342857142857</v>
      </c>
      <c r="I47" s="39" t="s">
        <v>39</v>
      </c>
      <c r="J47" s="40" t="n">
        <f aca="false">(H47*7)/100</f>
        <v>3.1104</v>
      </c>
      <c r="K47" s="41" t="s">
        <v>9</v>
      </c>
    </row>
    <row r="48" customFormat="false" ht="15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1.62</v>
      </c>
      <c r="G48" s="41" t="s">
        <v>39</v>
      </c>
      <c r="H48" s="42" t="n">
        <f aca="false">F48*(1440/$B$17)</f>
        <v>38.88</v>
      </c>
      <c r="I48" s="39" t="s">
        <v>39</v>
      </c>
      <c r="J48" s="40" t="n">
        <f aca="false">(H48*7)/100</f>
        <v>2.7216</v>
      </c>
      <c r="K48" s="41" t="s">
        <v>9</v>
      </c>
    </row>
    <row r="49" customFormat="false" ht="15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1.44</v>
      </c>
      <c r="G49" s="41" t="s">
        <v>39</v>
      </c>
      <c r="H49" s="42" t="n">
        <f aca="false">F49*(1440/$B$17)</f>
        <v>34.56</v>
      </c>
      <c r="I49" s="39" t="s">
        <v>39</v>
      </c>
      <c r="J49" s="40" t="n">
        <f aca="false">(H49*7)/100</f>
        <v>2.4192</v>
      </c>
      <c r="K49" s="41" t="s">
        <v>9</v>
      </c>
    </row>
    <row r="50" customFormat="false" ht="15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1.23428571428571</v>
      </c>
      <c r="G50" s="41" t="s">
        <v>39</v>
      </c>
      <c r="H50" s="43" t="n">
        <f aca="false">F50*(1440/$B$17)</f>
        <v>29.6228571428571</v>
      </c>
      <c r="I50" s="44" t="s">
        <v>39</v>
      </c>
      <c r="J50" s="45" t="n">
        <f aca="false">(H50*7)/100</f>
        <v>2.0736</v>
      </c>
      <c r="K50" s="46" t="s">
        <v>9</v>
      </c>
    </row>
    <row r="51" customFormat="false" ht="15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12.96</v>
      </c>
      <c r="G51" s="36" t="s">
        <v>39</v>
      </c>
      <c r="H51" s="37" t="n">
        <f aca="false">F51*(1440/$B$18)</f>
        <v>155.52</v>
      </c>
      <c r="I51" s="34" t="s">
        <v>39</v>
      </c>
      <c r="J51" s="35" t="n">
        <f aca="false">(H51*7)/100</f>
        <v>10.8864</v>
      </c>
      <c r="K51" s="36" t="s">
        <v>9</v>
      </c>
    </row>
    <row r="52" customFormat="false" ht="15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8.64</v>
      </c>
      <c r="G52" s="41" t="s">
        <v>39</v>
      </c>
      <c r="H52" s="42" t="n">
        <f aca="false">F52*(1440/$B$18)</f>
        <v>103.68</v>
      </c>
      <c r="I52" s="39" t="s">
        <v>39</v>
      </c>
      <c r="J52" s="40" t="n">
        <f aca="false">(H52*7)/100</f>
        <v>7.2576</v>
      </c>
      <c r="K52" s="41" t="s">
        <v>9</v>
      </c>
    </row>
    <row r="53" customFormat="false" ht="15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6.48</v>
      </c>
      <c r="G53" s="41" t="s">
        <v>39</v>
      </c>
      <c r="H53" s="42" t="n">
        <f aca="false">F53*(1440/$B$18)</f>
        <v>77.76</v>
      </c>
      <c r="I53" s="39" t="s">
        <v>39</v>
      </c>
      <c r="J53" s="40" t="n">
        <f aca="false">(H53*7)/100</f>
        <v>5.4432</v>
      </c>
      <c r="K53" s="41" t="s">
        <v>9</v>
      </c>
    </row>
    <row r="54" customFormat="false" ht="15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5.184</v>
      </c>
      <c r="G54" s="41" t="s">
        <v>39</v>
      </c>
      <c r="H54" s="42" t="n">
        <f aca="false">F54*(1440/$B$18)</f>
        <v>62.208</v>
      </c>
      <c r="I54" s="39" t="s">
        <v>39</v>
      </c>
      <c r="J54" s="40" t="n">
        <f aca="false">(H54*7)/100</f>
        <v>4.35456</v>
      </c>
      <c r="K54" s="41" t="s">
        <v>9</v>
      </c>
    </row>
    <row r="55" customFormat="false" ht="15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4.32</v>
      </c>
      <c r="G55" s="41" t="s">
        <v>39</v>
      </c>
      <c r="H55" s="42" t="n">
        <f aca="false">F55*(1440/$B$18)</f>
        <v>51.84</v>
      </c>
      <c r="I55" s="39" t="s">
        <v>39</v>
      </c>
      <c r="J55" s="40" t="n">
        <f aca="false">(H55*7)/100</f>
        <v>3.6288</v>
      </c>
      <c r="K55" s="41" t="s">
        <v>9</v>
      </c>
    </row>
    <row r="56" customFormat="false" ht="15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3.70285714285714</v>
      </c>
      <c r="G56" s="41" t="s">
        <v>39</v>
      </c>
      <c r="H56" s="42" t="n">
        <f aca="false">F56*(1440/$B$18)</f>
        <v>44.4342857142857</v>
      </c>
      <c r="I56" s="39" t="s">
        <v>39</v>
      </c>
      <c r="J56" s="40" t="n">
        <f aca="false">(H56*7)/100</f>
        <v>3.1104</v>
      </c>
      <c r="K56" s="41" t="s">
        <v>9</v>
      </c>
    </row>
    <row r="57" customFormat="false" ht="15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3.24</v>
      </c>
      <c r="G57" s="41" t="s">
        <v>39</v>
      </c>
      <c r="H57" s="42" t="n">
        <f aca="false">F57*(1440/$B$18)</f>
        <v>38.88</v>
      </c>
      <c r="I57" s="39" t="s">
        <v>39</v>
      </c>
      <c r="J57" s="40" t="n">
        <f aca="false">(H57*7)/100</f>
        <v>2.7216</v>
      </c>
      <c r="K57" s="41" t="s">
        <v>9</v>
      </c>
    </row>
    <row r="58" customFormat="false" ht="15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2.88</v>
      </c>
      <c r="G58" s="41" t="s">
        <v>39</v>
      </c>
      <c r="H58" s="42" t="n">
        <f aca="false">F58*(1440/$B$18)</f>
        <v>34.56</v>
      </c>
      <c r="I58" s="39" t="s">
        <v>39</v>
      </c>
      <c r="J58" s="40" t="n">
        <f aca="false">(H58*7)/100</f>
        <v>2.4192</v>
      </c>
      <c r="K58" s="41" t="s">
        <v>9</v>
      </c>
    </row>
    <row r="59" customFormat="false" ht="15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2.592</v>
      </c>
      <c r="G59" s="41" t="s">
        <v>39</v>
      </c>
      <c r="H59" s="42" t="n">
        <f aca="false">F59*(1440/$B$18)</f>
        <v>31.104</v>
      </c>
      <c r="I59" s="39" t="s">
        <v>39</v>
      </c>
      <c r="J59" s="40" t="n">
        <f aca="false">(H59*7)/100</f>
        <v>2.17728</v>
      </c>
      <c r="K59" s="41" t="s">
        <v>9</v>
      </c>
    </row>
    <row r="60" customFormat="false" ht="15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2.46857142857143</v>
      </c>
      <c r="G60" s="46" t="s">
        <v>39</v>
      </c>
      <c r="H60" s="43" t="n">
        <f aca="false">F60*(1440/$B$18)</f>
        <v>29.6228571428571</v>
      </c>
      <c r="I60" s="44" t="s">
        <v>39</v>
      </c>
      <c r="J60" s="45" t="n">
        <f aca="false">(H60*7)/100</f>
        <v>2.0736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5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5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5" hidden="false" customHeight="false" outlineLevel="0" collapsed="false">
      <c r="A6" s="4" t="s">
        <v>7</v>
      </c>
      <c r="B6" s="5"/>
      <c r="C6" s="5"/>
    </row>
    <row r="7" customFormat="false" ht="15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5" hidden="false" customHeight="false" outlineLevel="0" collapsed="false">
      <c r="A8" s="6" t="s">
        <v>49</v>
      </c>
      <c r="B8" s="7" t="n">
        <f aca="false">B9*60*24</f>
        <v>362.88</v>
      </c>
      <c r="C8" s="8" t="s">
        <v>11</v>
      </c>
    </row>
    <row r="9" customFormat="false" ht="15" hidden="false" customHeight="false" outlineLevel="0" collapsed="false">
      <c r="A9" s="9" t="s">
        <v>12</v>
      </c>
      <c r="B9" s="10" t="n">
        <v>0.252</v>
      </c>
      <c r="C9" s="11" t="s">
        <v>13</v>
      </c>
    </row>
    <row r="10" customFormat="false" ht="15" hidden="false" customHeight="false" outlineLevel="0" collapsed="false">
      <c r="A10" s="12"/>
      <c r="B10" s="49" t="n">
        <f aca="false">B9*1000</f>
        <v>252</v>
      </c>
      <c r="C10" s="50" t="s">
        <v>14</v>
      </c>
    </row>
    <row r="12" customFormat="false" ht="15" hidden="false" customHeight="false" outlineLevel="0" collapsed="false">
      <c r="A12" s="15" t="s">
        <v>15</v>
      </c>
      <c r="B12" s="16" t="s">
        <v>16</v>
      </c>
      <c r="C12" s="16"/>
      <c r="D12" s="16" t="s">
        <v>17</v>
      </c>
      <c r="E12" s="16"/>
      <c r="F12" s="16"/>
      <c r="G12" s="16"/>
      <c r="H12" s="16"/>
      <c r="I12" s="16"/>
      <c r="J12" s="16"/>
      <c r="K12" s="16"/>
    </row>
    <row r="13" customFormat="false" ht="15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5" hidden="false" customHeight="false" outlineLevel="0" collapsed="false">
      <c r="A14" s="21" t="s">
        <v>54</v>
      </c>
      <c r="B14" s="22" t="n">
        <f aca="false">((B3*B8)/1000000)*10</f>
        <v>0.1941081408</v>
      </c>
      <c r="C14" s="23" t="s">
        <v>22</v>
      </c>
      <c r="D14" s="23" t="n">
        <f aca="false">B14*1000</f>
        <v>194.1081408</v>
      </c>
      <c r="E14" s="23" t="s">
        <v>23</v>
      </c>
      <c r="F14" s="23"/>
      <c r="G14" s="23"/>
      <c r="H14" s="23"/>
      <c r="I14" s="23"/>
      <c r="J14" s="23" t="s">
        <v>25</v>
      </c>
      <c r="K14" s="25"/>
    </row>
    <row r="15" customFormat="false" ht="15" hidden="false" customHeight="false" outlineLevel="0" collapsed="false">
      <c r="A15" s="26" t="s">
        <v>52</v>
      </c>
      <c r="B15" s="24" t="n">
        <v>15</v>
      </c>
      <c r="C15" s="24" t="s">
        <v>27</v>
      </c>
      <c r="D15" s="27" t="n">
        <f aca="false">$D$14/(1440/B15)</f>
        <v>2.0219598</v>
      </c>
      <c r="E15" s="24" t="s">
        <v>28</v>
      </c>
      <c r="F15" s="24" t="n">
        <f aca="false">((D15/1000)/$B$2)*1000000</f>
        <v>37.8</v>
      </c>
      <c r="G15" s="24" t="s">
        <v>24</v>
      </c>
      <c r="H15" s="27" t="n">
        <f aca="false">F15/150</f>
        <v>0.252</v>
      </c>
      <c r="I15" s="24" t="s">
        <v>29</v>
      </c>
      <c r="J15" s="24" t="n">
        <f aca="false">H15*(1440/B15)</f>
        <v>24.192</v>
      </c>
      <c r="K15" s="28" t="s">
        <v>30</v>
      </c>
    </row>
    <row r="16" customFormat="false" ht="15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4.0439196</v>
      </c>
      <c r="E16" s="24" t="s">
        <v>28</v>
      </c>
      <c r="F16" s="24" t="n">
        <f aca="false">((D16/1000)/$B$2)*1000000</f>
        <v>75.6</v>
      </c>
      <c r="G16" s="24" t="s">
        <v>24</v>
      </c>
      <c r="H16" s="27" t="n">
        <f aca="false">F16/150</f>
        <v>0.504</v>
      </c>
      <c r="I16" s="24" t="s">
        <v>29</v>
      </c>
      <c r="J16" s="24" t="n">
        <f aca="false">H16*(1440/B16)</f>
        <v>24.192</v>
      </c>
      <c r="K16" s="28" t="s">
        <v>30</v>
      </c>
    </row>
    <row r="17" customFormat="false" ht="15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8.0878392</v>
      </c>
      <c r="E17" s="24" t="s">
        <v>28</v>
      </c>
      <c r="F17" s="24" t="n">
        <f aca="false">((D17/1000)/$B$2)*1000000</f>
        <v>151.2</v>
      </c>
      <c r="G17" s="24" t="s">
        <v>24</v>
      </c>
      <c r="H17" s="27" t="n">
        <f aca="false">F17/150</f>
        <v>1.008</v>
      </c>
      <c r="I17" s="24" t="s">
        <v>29</v>
      </c>
      <c r="J17" s="24" t="n">
        <f aca="false">H17*(1440/B17)</f>
        <v>24.192</v>
      </c>
      <c r="K17" s="28" t="s">
        <v>30</v>
      </c>
    </row>
    <row r="18" customFormat="false" ht="15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16.1756784</v>
      </c>
      <c r="E18" s="23" t="s">
        <v>28</v>
      </c>
      <c r="F18" s="23" t="n">
        <f aca="false">((D18/1000)/$B$2)*1000000</f>
        <v>302.4</v>
      </c>
      <c r="G18" s="23" t="s">
        <v>24</v>
      </c>
      <c r="H18" s="22" t="n">
        <f aca="false">F18/150</f>
        <v>2.016</v>
      </c>
      <c r="I18" s="23" t="s">
        <v>29</v>
      </c>
      <c r="J18" s="23" t="n">
        <f aca="false">H18*(1440/B18)</f>
        <v>24.192</v>
      </c>
      <c r="K18" s="25" t="s">
        <v>30</v>
      </c>
    </row>
    <row r="20" customFormat="false" ht="15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5" hidden="false" customHeight="false" outlineLevel="0" collapsed="false">
      <c r="A21" s="33" t="s">
        <v>36</v>
      </c>
      <c r="B21" s="34" t="n">
        <v>3</v>
      </c>
      <c r="C21" s="34" t="s">
        <v>37</v>
      </c>
      <c r="D21" s="34" t="n">
        <f aca="false">B21</f>
        <v>3</v>
      </c>
      <c r="E21" s="34" t="s">
        <v>38</v>
      </c>
      <c r="F21" s="35" t="n">
        <f aca="false">$F$15/D21</f>
        <v>12.6</v>
      </c>
      <c r="G21" s="36" t="s">
        <v>39</v>
      </c>
      <c r="H21" s="37" t="n">
        <f aca="false">F21*(1440/$B$15)</f>
        <v>1209.6</v>
      </c>
      <c r="I21" s="34" t="s">
        <v>39</v>
      </c>
      <c r="J21" s="35" t="n">
        <f aca="false">(H21*7)/100</f>
        <v>84.672</v>
      </c>
      <c r="K21" s="36" t="s">
        <v>9</v>
      </c>
      <c r="L21" s="0" t="n">
        <f aca="false">B21*F21</f>
        <v>37.8</v>
      </c>
    </row>
    <row r="22" customFormat="false" ht="15" hidden="false" customHeight="false" outlineLevel="0" collapsed="false">
      <c r="A22" s="38"/>
      <c r="B22" s="39" t="n">
        <v>4</v>
      </c>
      <c r="C22" s="39" t="s">
        <v>37</v>
      </c>
      <c r="D22" s="39" t="n">
        <f aca="false">B22</f>
        <v>4</v>
      </c>
      <c r="E22" s="39" t="s">
        <v>38</v>
      </c>
      <c r="F22" s="40" t="n">
        <f aca="false">$F$15/D22</f>
        <v>9.45</v>
      </c>
      <c r="G22" s="41" t="s">
        <v>39</v>
      </c>
      <c r="H22" s="42" t="n">
        <f aca="false">F22*(1440/$B$15)</f>
        <v>907.2</v>
      </c>
      <c r="I22" s="39" t="s">
        <v>39</v>
      </c>
      <c r="J22" s="40" t="n">
        <f aca="false">(H22*7)/100</f>
        <v>63.504</v>
      </c>
      <c r="K22" s="41" t="s">
        <v>9</v>
      </c>
    </row>
    <row r="23" customFormat="false" ht="15" hidden="false" customHeight="false" outlineLevel="0" collapsed="false">
      <c r="A23" s="38" t="s">
        <v>40</v>
      </c>
      <c r="B23" s="39" t="n">
        <v>5</v>
      </c>
      <c r="C23" s="39" t="s">
        <v>37</v>
      </c>
      <c r="D23" s="39" t="n">
        <f aca="false">B23</f>
        <v>5</v>
      </c>
      <c r="E23" s="39" t="s">
        <v>38</v>
      </c>
      <c r="F23" s="40" t="n">
        <f aca="false">$F$15/D23</f>
        <v>7.56</v>
      </c>
      <c r="G23" s="41" t="s">
        <v>39</v>
      </c>
      <c r="H23" s="42" t="n">
        <f aca="false">F23*(1440/$B$15)</f>
        <v>725.76</v>
      </c>
      <c r="I23" s="39" t="s">
        <v>39</v>
      </c>
      <c r="J23" s="40" t="n">
        <f aca="false">(H23*7)/100</f>
        <v>50.8032</v>
      </c>
      <c r="K23" s="41" t="s">
        <v>9</v>
      </c>
    </row>
    <row r="24" customFormat="false" ht="15" hidden="false" customHeight="false" outlineLevel="0" collapsed="false">
      <c r="A24" s="38"/>
      <c r="B24" s="39" t="n">
        <v>6</v>
      </c>
      <c r="C24" s="39" t="s">
        <v>37</v>
      </c>
      <c r="D24" s="39" t="n">
        <f aca="false">B24</f>
        <v>6</v>
      </c>
      <c r="E24" s="39" t="s">
        <v>38</v>
      </c>
      <c r="F24" s="40" t="n">
        <f aca="false">$F$15/D24</f>
        <v>6.3</v>
      </c>
      <c r="G24" s="41" t="s">
        <v>39</v>
      </c>
      <c r="H24" s="42" t="n">
        <f aca="false">F24*(1440/$B$15)</f>
        <v>604.8</v>
      </c>
      <c r="I24" s="39" t="s">
        <v>39</v>
      </c>
      <c r="J24" s="40" t="n">
        <f aca="false">(H24*7)/100</f>
        <v>42.336</v>
      </c>
      <c r="K24" s="41" t="s">
        <v>9</v>
      </c>
    </row>
    <row r="25" customFormat="false" ht="15" hidden="false" customHeight="false" outlineLevel="0" collapsed="false">
      <c r="A25" s="38"/>
      <c r="B25" s="39" t="n">
        <v>7</v>
      </c>
      <c r="C25" s="39" t="s">
        <v>37</v>
      </c>
      <c r="D25" s="39" t="n">
        <f aca="false">B25</f>
        <v>7</v>
      </c>
      <c r="E25" s="39" t="s">
        <v>38</v>
      </c>
      <c r="F25" s="40" t="n">
        <f aca="false">$F$15/D25</f>
        <v>5.4</v>
      </c>
      <c r="G25" s="41" t="s">
        <v>39</v>
      </c>
      <c r="H25" s="42" t="n">
        <f aca="false">F25*(1440/$B$15)</f>
        <v>518.4</v>
      </c>
      <c r="I25" s="39" t="s">
        <v>39</v>
      </c>
      <c r="J25" s="40" t="n">
        <f aca="false">(H25*7)/100</f>
        <v>36.288</v>
      </c>
      <c r="K25" s="41" t="s">
        <v>9</v>
      </c>
    </row>
    <row r="26" customFormat="false" ht="15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2.1</v>
      </c>
      <c r="G26" s="41" t="s">
        <v>39</v>
      </c>
      <c r="H26" s="42" t="n">
        <f aca="false">F26*(1440/$B$15)</f>
        <v>201.6</v>
      </c>
      <c r="I26" s="39" t="s">
        <v>39</v>
      </c>
      <c r="J26" s="40" t="n">
        <f aca="false">(H26*7)/100</f>
        <v>14.112</v>
      </c>
      <c r="K26" s="41" t="s">
        <v>9</v>
      </c>
    </row>
    <row r="27" customFormat="false" ht="15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1.89</v>
      </c>
      <c r="G27" s="41" t="s">
        <v>39</v>
      </c>
      <c r="H27" s="42" t="n">
        <f aca="false">F27*(1440/$B$15)</f>
        <v>181.44</v>
      </c>
      <c r="I27" s="39" t="s">
        <v>39</v>
      </c>
      <c r="J27" s="40" t="n">
        <f aca="false">(H27*7)/100</f>
        <v>12.7008</v>
      </c>
      <c r="K27" s="41" t="s">
        <v>9</v>
      </c>
    </row>
    <row r="28" customFormat="false" ht="15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1.512</v>
      </c>
      <c r="G28" s="41" t="s">
        <v>39</v>
      </c>
      <c r="H28" s="42" t="n">
        <f aca="false">F28*(1440/$B$15)</f>
        <v>145.152</v>
      </c>
      <c r="I28" s="39" t="s">
        <v>39</v>
      </c>
      <c r="J28" s="40" t="n">
        <f aca="false">(H28*7)/100</f>
        <v>10.16064</v>
      </c>
      <c r="K28" s="41" t="s">
        <v>9</v>
      </c>
    </row>
    <row r="29" customFormat="false" ht="15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0.945</v>
      </c>
      <c r="G29" s="41" t="s">
        <v>39</v>
      </c>
      <c r="H29" s="42" t="n">
        <f aca="false">F29*(1440/$B$15)</f>
        <v>90.72</v>
      </c>
      <c r="I29" s="39" t="s">
        <v>39</v>
      </c>
      <c r="J29" s="40" t="n">
        <f aca="false">(H29*7)/100</f>
        <v>6.3504</v>
      </c>
      <c r="K29" s="41" t="s">
        <v>9</v>
      </c>
    </row>
    <row r="30" customFormat="false" ht="15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0.36</v>
      </c>
      <c r="G30" s="41" t="s">
        <v>39</v>
      </c>
      <c r="H30" s="43" t="n">
        <f aca="false">F30*(1440/$B$15)</f>
        <v>34.56</v>
      </c>
      <c r="I30" s="44" t="s">
        <v>39</v>
      </c>
      <c r="J30" s="45" t="n">
        <f aca="false">(H30*7)/100</f>
        <v>2.4192</v>
      </c>
      <c r="K30" s="46" t="s">
        <v>9</v>
      </c>
    </row>
    <row r="31" customFormat="false" ht="15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9.45</v>
      </c>
      <c r="G31" s="36" t="s">
        <v>39</v>
      </c>
      <c r="H31" s="37" t="n">
        <f aca="false">F31*(1440/$B$16)</f>
        <v>453.6</v>
      </c>
      <c r="I31" s="34" t="s">
        <v>39</v>
      </c>
      <c r="J31" s="35" t="n">
        <f aca="false">(H31*7)/100</f>
        <v>31.752</v>
      </c>
      <c r="K31" s="36" t="s">
        <v>9</v>
      </c>
    </row>
    <row r="32" customFormat="false" ht="15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7.56</v>
      </c>
      <c r="G32" s="41" t="s">
        <v>39</v>
      </c>
      <c r="H32" s="42" t="n">
        <f aca="false">F32*(1440/$B$16)</f>
        <v>362.88</v>
      </c>
      <c r="I32" s="39" t="s">
        <v>39</v>
      </c>
      <c r="J32" s="40" t="n">
        <f aca="false">(H32*7)/100</f>
        <v>25.4016</v>
      </c>
      <c r="K32" s="41" t="s">
        <v>9</v>
      </c>
    </row>
    <row r="33" customFormat="false" ht="15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5.04</v>
      </c>
      <c r="G33" s="41" t="s">
        <v>39</v>
      </c>
      <c r="H33" s="42" t="n">
        <f aca="false">F33*(1440/$B$16)</f>
        <v>241.92</v>
      </c>
      <c r="I33" s="39" t="s">
        <v>39</v>
      </c>
      <c r="J33" s="40" t="n">
        <f aca="false">(H33*7)/100</f>
        <v>16.9344</v>
      </c>
      <c r="K33" s="41" t="s">
        <v>9</v>
      </c>
    </row>
    <row r="34" customFormat="false" ht="15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3.78</v>
      </c>
      <c r="G34" s="41" t="s">
        <v>39</v>
      </c>
      <c r="H34" s="42" t="n">
        <f aca="false">F34*(1440/$B$16)</f>
        <v>181.44</v>
      </c>
      <c r="I34" s="39" t="s">
        <v>39</v>
      </c>
      <c r="J34" s="40" t="n">
        <f aca="false">(H34*7)/100</f>
        <v>12.7008</v>
      </c>
      <c r="K34" s="41" t="s">
        <v>9</v>
      </c>
    </row>
    <row r="35" customFormat="false" ht="15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2.52</v>
      </c>
      <c r="G35" s="41" t="s">
        <v>39</v>
      </c>
      <c r="H35" s="42" t="n">
        <f aca="false">F35*(1440/$B$16)</f>
        <v>120.96</v>
      </c>
      <c r="I35" s="39" t="s">
        <v>39</v>
      </c>
      <c r="J35" s="40" t="n">
        <f aca="false">(H35*7)/100</f>
        <v>8.4672</v>
      </c>
      <c r="K35" s="41" t="s">
        <v>9</v>
      </c>
    </row>
    <row r="36" customFormat="false" ht="15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1.89</v>
      </c>
      <c r="G36" s="41" t="s">
        <v>39</v>
      </c>
      <c r="H36" s="42" t="n">
        <f aca="false">F36*(1440/$B$16)</f>
        <v>90.72</v>
      </c>
      <c r="I36" s="39" t="s">
        <v>39</v>
      </c>
      <c r="J36" s="40" t="n">
        <f aca="false">(H36*7)/100</f>
        <v>6.3504</v>
      </c>
      <c r="K36" s="41" t="s">
        <v>9</v>
      </c>
    </row>
    <row r="37" customFormat="false" ht="15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1.512</v>
      </c>
      <c r="G37" s="41" t="s">
        <v>39</v>
      </c>
      <c r="H37" s="42" t="n">
        <f aca="false">F37*(1440/$B$16)</f>
        <v>72.576</v>
      </c>
      <c r="I37" s="39" t="s">
        <v>39</v>
      </c>
      <c r="J37" s="40" t="n">
        <f aca="false">(H37*7)/100</f>
        <v>5.08032</v>
      </c>
      <c r="K37" s="41" t="s">
        <v>9</v>
      </c>
    </row>
    <row r="38" customFormat="false" ht="15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1.008</v>
      </c>
      <c r="G38" s="41" t="s">
        <v>39</v>
      </c>
      <c r="H38" s="42" t="n">
        <f aca="false">F38*(1440/$B$16)</f>
        <v>48.384</v>
      </c>
      <c r="I38" s="39" t="s">
        <v>39</v>
      </c>
      <c r="J38" s="40" t="n">
        <f aca="false">(H38*7)/100</f>
        <v>3.38688</v>
      </c>
      <c r="K38" s="41" t="s">
        <v>9</v>
      </c>
    </row>
    <row r="39" customFormat="false" ht="15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0.84</v>
      </c>
      <c r="G39" s="41" t="s">
        <v>39</v>
      </c>
      <c r="H39" s="42" t="n">
        <f aca="false">F39*(1440/$B$16)</f>
        <v>40.32</v>
      </c>
      <c r="I39" s="39" t="s">
        <v>39</v>
      </c>
      <c r="J39" s="40" t="n">
        <f aca="false">(H39*7)/100</f>
        <v>2.8224</v>
      </c>
      <c r="K39" s="41" t="s">
        <v>9</v>
      </c>
    </row>
    <row r="40" customFormat="false" ht="15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0.72</v>
      </c>
      <c r="G40" s="41" t="s">
        <v>39</v>
      </c>
      <c r="H40" s="43" t="n">
        <f aca="false">F40*(1440/$B$16)</f>
        <v>34.56</v>
      </c>
      <c r="I40" s="44" t="s">
        <v>39</v>
      </c>
      <c r="J40" s="45" t="n">
        <f aca="false">(H40*7)/100</f>
        <v>2.4192</v>
      </c>
      <c r="K40" s="46" t="s">
        <v>9</v>
      </c>
    </row>
    <row r="41" customFormat="false" ht="15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7.56</v>
      </c>
      <c r="G41" s="36" t="s">
        <v>39</v>
      </c>
      <c r="H41" s="37" t="n">
        <f aca="false">F41*(1440/$B$17)</f>
        <v>181.44</v>
      </c>
      <c r="I41" s="34" t="s">
        <v>39</v>
      </c>
      <c r="J41" s="35" t="n">
        <f aca="false">(H41*7)/100</f>
        <v>12.7008</v>
      </c>
      <c r="K41" s="36" t="s">
        <v>9</v>
      </c>
    </row>
    <row r="42" customFormat="false" ht="15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5.04</v>
      </c>
      <c r="G42" s="41" t="s">
        <v>39</v>
      </c>
      <c r="H42" s="42" t="n">
        <f aca="false">F42*(1440/$B$17)</f>
        <v>120.96</v>
      </c>
      <c r="I42" s="39" t="s">
        <v>39</v>
      </c>
      <c r="J42" s="40" t="n">
        <f aca="false">(H42*7)/100</f>
        <v>8.4672</v>
      </c>
      <c r="K42" s="41" t="s">
        <v>9</v>
      </c>
    </row>
    <row r="43" customFormat="false" ht="15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4.32</v>
      </c>
      <c r="G43" s="41" t="s">
        <v>39</v>
      </c>
      <c r="H43" s="42" t="n">
        <f aca="false">F43*(1440/$B$17)</f>
        <v>103.68</v>
      </c>
      <c r="I43" s="39" t="s">
        <v>39</v>
      </c>
      <c r="J43" s="40" t="n">
        <f aca="false">(H43*7)/100</f>
        <v>7.2576</v>
      </c>
      <c r="K43" s="41" t="s">
        <v>9</v>
      </c>
    </row>
    <row r="44" customFormat="false" ht="15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3.78</v>
      </c>
      <c r="G44" s="41" t="s">
        <v>39</v>
      </c>
      <c r="H44" s="42" t="n">
        <f aca="false">F44*(1440/$B$17)</f>
        <v>90.72</v>
      </c>
      <c r="I44" s="39" t="s">
        <v>39</v>
      </c>
      <c r="J44" s="40" t="n">
        <f aca="false">(H44*7)/100</f>
        <v>6.3504</v>
      </c>
      <c r="K44" s="41" t="s">
        <v>9</v>
      </c>
    </row>
    <row r="45" customFormat="false" ht="15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3.024</v>
      </c>
      <c r="G45" s="41" t="s">
        <v>39</v>
      </c>
      <c r="H45" s="42" t="n">
        <f aca="false">F45*(1440/$B$17)</f>
        <v>72.576</v>
      </c>
      <c r="I45" s="39" t="s">
        <v>39</v>
      </c>
      <c r="J45" s="40" t="n">
        <f aca="false">(H45*7)/100</f>
        <v>5.08032</v>
      </c>
      <c r="K45" s="41" t="s">
        <v>9</v>
      </c>
    </row>
    <row r="46" customFormat="false" ht="15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2.52</v>
      </c>
      <c r="G46" s="41" t="s">
        <v>39</v>
      </c>
      <c r="H46" s="42" t="n">
        <f aca="false">F46*(1440/$B$17)</f>
        <v>60.48</v>
      </c>
      <c r="I46" s="39" t="s">
        <v>39</v>
      </c>
      <c r="J46" s="40" t="n">
        <f aca="false">(H46*7)/100</f>
        <v>4.2336</v>
      </c>
      <c r="K46" s="41" t="s">
        <v>9</v>
      </c>
    </row>
    <row r="47" customFormat="false" ht="15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2.16</v>
      </c>
      <c r="G47" s="41" t="s">
        <v>39</v>
      </c>
      <c r="H47" s="42" t="n">
        <f aca="false">F47*(1440/$B$17)</f>
        <v>51.84</v>
      </c>
      <c r="I47" s="39" t="s">
        <v>39</v>
      </c>
      <c r="J47" s="40" t="n">
        <f aca="false">(H47*7)/100</f>
        <v>3.6288</v>
      </c>
      <c r="K47" s="41" t="s">
        <v>9</v>
      </c>
    </row>
    <row r="48" customFormat="false" ht="15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1.89</v>
      </c>
      <c r="G48" s="41" t="s">
        <v>39</v>
      </c>
      <c r="H48" s="42" t="n">
        <f aca="false">F48*(1440/$B$17)</f>
        <v>45.36</v>
      </c>
      <c r="I48" s="39" t="s">
        <v>39</v>
      </c>
      <c r="J48" s="40" t="n">
        <f aca="false">(H48*7)/100</f>
        <v>3.1752</v>
      </c>
      <c r="K48" s="41" t="s">
        <v>9</v>
      </c>
    </row>
    <row r="49" customFormat="false" ht="15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1.68</v>
      </c>
      <c r="G49" s="41" t="s">
        <v>39</v>
      </c>
      <c r="H49" s="42" t="n">
        <f aca="false">F49*(1440/$B$17)</f>
        <v>40.32</v>
      </c>
      <c r="I49" s="39" t="s">
        <v>39</v>
      </c>
      <c r="J49" s="40" t="n">
        <f aca="false">(H49*7)/100</f>
        <v>2.8224</v>
      </c>
      <c r="K49" s="41" t="s">
        <v>9</v>
      </c>
    </row>
    <row r="50" customFormat="false" ht="15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1.44</v>
      </c>
      <c r="G50" s="41" t="s">
        <v>39</v>
      </c>
      <c r="H50" s="43" t="n">
        <f aca="false">F50*(1440/$B$17)</f>
        <v>34.56</v>
      </c>
      <c r="I50" s="44" t="s">
        <v>39</v>
      </c>
      <c r="J50" s="45" t="n">
        <f aca="false">(H50*7)/100</f>
        <v>2.4192</v>
      </c>
      <c r="K50" s="46" t="s">
        <v>9</v>
      </c>
    </row>
    <row r="51" customFormat="false" ht="15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15.12</v>
      </c>
      <c r="G51" s="36" t="s">
        <v>39</v>
      </c>
      <c r="H51" s="37" t="n">
        <f aca="false">F51*(1440/$B$18)</f>
        <v>181.44</v>
      </c>
      <c r="I51" s="34" t="s">
        <v>39</v>
      </c>
      <c r="J51" s="35" t="n">
        <f aca="false">(H51*7)/100</f>
        <v>12.7008</v>
      </c>
      <c r="K51" s="36" t="s">
        <v>9</v>
      </c>
    </row>
    <row r="52" customFormat="false" ht="15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10.08</v>
      </c>
      <c r="G52" s="41" t="s">
        <v>39</v>
      </c>
      <c r="H52" s="42" t="n">
        <f aca="false">F52*(1440/$B$18)</f>
        <v>120.96</v>
      </c>
      <c r="I52" s="39" t="s">
        <v>39</v>
      </c>
      <c r="J52" s="40" t="n">
        <f aca="false">(H52*7)/100</f>
        <v>8.4672</v>
      </c>
      <c r="K52" s="41" t="s">
        <v>9</v>
      </c>
    </row>
    <row r="53" customFormat="false" ht="15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7.56</v>
      </c>
      <c r="G53" s="41" t="s">
        <v>39</v>
      </c>
      <c r="H53" s="42" t="n">
        <f aca="false">F53*(1440/$B$18)</f>
        <v>90.72</v>
      </c>
      <c r="I53" s="39" t="s">
        <v>39</v>
      </c>
      <c r="J53" s="40" t="n">
        <f aca="false">(H53*7)/100</f>
        <v>6.3504</v>
      </c>
      <c r="K53" s="41" t="s">
        <v>9</v>
      </c>
    </row>
    <row r="54" customFormat="false" ht="15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6.048</v>
      </c>
      <c r="G54" s="41" t="s">
        <v>39</v>
      </c>
      <c r="H54" s="42" t="n">
        <f aca="false">F54*(1440/$B$18)</f>
        <v>72.576</v>
      </c>
      <c r="I54" s="39" t="s">
        <v>39</v>
      </c>
      <c r="J54" s="40" t="n">
        <f aca="false">(H54*7)/100</f>
        <v>5.08032</v>
      </c>
      <c r="K54" s="41" t="s">
        <v>9</v>
      </c>
    </row>
    <row r="55" customFormat="false" ht="15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5.04</v>
      </c>
      <c r="G55" s="41" t="s">
        <v>39</v>
      </c>
      <c r="H55" s="42" t="n">
        <f aca="false">F55*(1440/$B$18)</f>
        <v>60.48</v>
      </c>
      <c r="I55" s="39" t="s">
        <v>39</v>
      </c>
      <c r="J55" s="40" t="n">
        <f aca="false">(H55*7)/100</f>
        <v>4.2336</v>
      </c>
      <c r="K55" s="41" t="s">
        <v>9</v>
      </c>
    </row>
    <row r="56" customFormat="false" ht="15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4.32</v>
      </c>
      <c r="G56" s="41" t="s">
        <v>39</v>
      </c>
      <c r="H56" s="42" t="n">
        <f aca="false">F56*(1440/$B$18)</f>
        <v>51.84</v>
      </c>
      <c r="I56" s="39" t="s">
        <v>39</v>
      </c>
      <c r="J56" s="40" t="n">
        <f aca="false">(H56*7)/100</f>
        <v>3.6288</v>
      </c>
      <c r="K56" s="41" t="s">
        <v>9</v>
      </c>
    </row>
    <row r="57" customFormat="false" ht="15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3.78</v>
      </c>
      <c r="G57" s="41" t="s">
        <v>39</v>
      </c>
      <c r="H57" s="42" t="n">
        <f aca="false">F57*(1440/$B$18)</f>
        <v>45.36</v>
      </c>
      <c r="I57" s="39" t="s">
        <v>39</v>
      </c>
      <c r="J57" s="40" t="n">
        <f aca="false">(H57*7)/100</f>
        <v>3.1752</v>
      </c>
      <c r="K57" s="41" t="s">
        <v>9</v>
      </c>
    </row>
    <row r="58" customFormat="false" ht="15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3.36</v>
      </c>
      <c r="G58" s="41" t="s">
        <v>39</v>
      </c>
      <c r="H58" s="42" t="n">
        <f aca="false">F58*(1440/$B$18)</f>
        <v>40.32</v>
      </c>
      <c r="I58" s="39" t="s">
        <v>39</v>
      </c>
      <c r="J58" s="40" t="n">
        <f aca="false">(H58*7)/100</f>
        <v>2.8224</v>
      </c>
      <c r="K58" s="41" t="s">
        <v>9</v>
      </c>
    </row>
    <row r="59" customFormat="false" ht="15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3.024</v>
      </c>
      <c r="G59" s="41" t="s">
        <v>39</v>
      </c>
      <c r="H59" s="42" t="n">
        <f aca="false">F59*(1440/$B$18)</f>
        <v>36.288</v>
      </c>
      <c r="I59" s="39" t="s">
        <v>39</v>
      </c>
      <c r="J59" s="40" t="n">
        <f aca="false">(H59*7)/100</f>
        <v>2.54016</v>
      </c>
      <c r="K59" s="41" t="s">
        <v>9</v>
      </c>
    </row>
    <row r="60" customFormat="false" ht="15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2.88</v>
      </c>
      <c r="G60" s="46" t="s">
        <v>39</v>
      </c>
      <c r="H60" s="43" t="n">
        <f aca="false">F60*(1440/$B$18)</f>
        <v>34.56</v>
      </c>
      <c r="I60" s="44" t="s">
        <v>39</v>
      </c>
      <c r="J60" s="45" t="n">
        <f aca="false">(H60*7)/100</f>
        <v>2.4192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RowHeight="1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16.16"/>
    <col collapsed="false" customWidth="true" hidden="false" outlineLevel="0" max="3" min="3" style="0" width="7.66"/>
    <col collapsed="false" customWidth="true" hidden="false" outlineLevel="0" max="4" min="4" style="0" width="12.17"/>
    <col collapsed="false" customWidth="true" hidden="false" outlineLevel="0" max="5" min="5" style="0" width="8.5"/>
    <col collapsed="false" customWidth="true" hidden="false" outlineLevel="0" max="6" min="6" style="0" width="12.17"/>
    <col collapsed="false" customWidth="true" hidden="false" outlineLevel="0" max="8" min="7" style="0" width="10.61"/>
    <col collapsed="false" customWidth="true" hidden="false" outlineLevel="0" max="9" min="9" style="0" width="17.5"/>
    <col collapsed="false" customWidth="true" hidden="false" outlineLevel="0" max="1025" min="10" style="0" width="10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</row>
    <row r="2" customFormat="false" ht="15" hidden="false" customHeight="false" outlineLevel="0" collapsed="false">
      <c r="A2" s="3" t="s">
        <v>3</v>
      </c>
      <c r="B2" s="3" t="n">
        <v>53.491</v>
      </c>
      <c r="C2" s="3" t="s">
        <v>4</v>
      </c>
    </row>
    <row r="3" customFormat="false" ht="15" hidden="false" customHeight="false" outlineLevel="0" collapsed="false">
      <c r="A3" s="3" t="s">
        <v>5</v>
      </c>
      <c r="B3" s="3" t="n">
        <v>53.491</v>
      </c>
      <c r="C3" s="3" t="s">
        <v>6</v>
      </c>
    </row>
    <row r="6" customFormat="false" ht="15" hidden="false" customHeight="false" outlineLevel="0" collapsed="false">
      <c r="A6" s="4" t="s">
        <v>7</v>
      </c>
      <c r="B6" s="5"/>
      <c r="C6" s="5"/>
    </row>
    <row r="7" customFormat="false" ht="15" hidden="false" customHeight="false" outlineLevel="0" collapsed="false">
      <c r="A7" s="5" t="s">
        <v>8</v>
      </c>
      <c r="B7" s="5" t="n">
        <v>150</v>
      </c>
      <c r="C7" s="5" t="s">
        <v>9</v>
      </c>
    </row>
    <row r="8" customFormat="false" ht="15" hidden="false" customHeight="false" outlineLevel="0" collapsed="false">
      <c r="A8" s="6" t="s">
        <v>49</v>
      </c>
      <c r="B8" s="7" t="n">
        <f aca="false">B9*60*24</f>
        <v>492.48</v>
      </c>
      <c r="C8" s="8" t="s">
        <v>11</v>
      </c>
    </row>
    <row r="9" customFormat="false" ht="15" hidden="false" customHeight="false" outlineLevel="0" collapsed="false">
      <c r="A9" s="9" t="s">
        <v>12</v>
      </c>
      <c r="B9" s="10" t="n">
        <v>0.342</v>
      </c>
      <c r="C9" s="11" t="s">
        <v>13</v>
      </c>
    </row>
    <row r="10" customFormat="false" ht="15" hidden="false" customHeight="false" outlineLevel="0" collapsed="false">
      <c r="A10" s="12"/>
      <c r="B10" s="49" t="n">
        <f aca="false">B9*1000</f>
        <v>342</v>
      </c>
      <c r="C10" s="50" t="s">
        <v>14</v>
      </c>
    </row>
    <row r="12" customFormat="false" ht="15" hidden="false" customHeight="false" outlineLevel="0" collapsed="false">
      <c r="A12" s="15" t="s">
        <v>15</v>
      </c>
      <c r="B12" s="16" t="s">
        <v>16</v>
      </c>
      <c r="C12" s="16"/>
      <c r="D12" s="16" t="s">
        <v>17</v>
      </c>
      <c r="E12" s="16"/>
      <c r="F12" s="16"/>
      <c r="G12" s="16"/>
      <c r="H12" s="16"/>
      <c r="I12" s="16"/>
      <c r="J12" s="16"/>
      <c r="K12" s="16"/>
    </row>
    <row r="13" customFormat="false" ht="15" hidden="false" customHeight="false" outlineLevel="0" collapsed="false">
      <c r="A13" s="17" t="s">
        <v>18</v>
      </c>
      <c r="B13" s="18" t="n">
        <f aca="false">((B3*B7)/1000000)*10</f>
        <v>0.0802365</v>
      </c>
      <c r="C13" s="19" t="s">
        <v>19</v>
      </c>
      <c r="D13" s="19" t="n">
        <f aca="false">B13*1000</f>
        <v>80.2365</v>
      </c>
      <c r="E13" s="19" t="s">
        <v>20</v>
      </c>
      <c r="F13" s="19"/>
      <c r="G13" s="19"/>
      <c r="H13" s="19"/>
      <c r="I13" s="19"/>
      <c r="J13" s="19"/>
      <c r="K13" s="20"/>
    </row>
    <row r="14" customFormat="false" ht="15" hidden="false" customHeight="false" outlineLevel="0" collapsed="false">
      <c r="A14" s="21" t="s">
        <v>55</v>
      </c>
      <c r="B14" s="22" t="n">
        <f aca="false">((B3*B8)/1000000)*10</f>
        <v>0.2634324768</v>
      </c>
      <c r="C14" s="23" t="s">
        <v>22</v>
      </c>
      <c r="D14" s="23" t="n">
        <f aca="false">B14*1000</f>
        <v>263.4324768</v>
      </c>
      <c r="E14" s="23" t="s">
        <v>23</v>
      </c>
      <c r="F14" s="23"/>
      <c r="G14" s="23"/>
      <c r="H14" s="23"/>
      <c r="I14" s="23"/>
      <c r="J14" s="23" t="s">
        <v>25</v>
      </c>
      <c r="K14" s="25"/>
    </row>
    <row r="15" customFormat="false" ht="15" hidden="false" customHeight="false" outlineLevel="0" collapsed="false">
      <c r="A15" s="26" t="s">
        <v>52</v>
      </c>
      <c r="B15" s="24" t="n">
        <v>15</v>
      </c>
      <c r="C15" s="24" t="s">
        <v>27</v>
      </c>
      <c r="D15" s="27" t="n">
        <f aca="false">$D$14/(1440/B15)</f>
        <v>2.7440883</v>
      </c>
      <c r="E15" s="24" t="s">
        <v>28</v>
      </c>
      <c r="F15" s="24" t="n">
        <f aca="false">((D15/1000)/$B$2)*1000000</f>
        <v>51.3</v>
      </c>
      <c r="G15" s="24" t="s">
        <v>24</v>
      </c>
      <c r="H15" s="27" t="n">
        <f aca="false">F15/150</f>
        <v>0.342</v>
      </c>
      <c r="I15" s="24" t="s">
        <v>29</v>
      </c>
      <c r="J15" s="24" t="n">
        <f aca="false">H15*(1440/B15)</f>
        <v>32.832</v>
      </c>
      <c r="K15" s="28" t="s">
        <v>30</v>
      </c>
    </row>
    <row r="16" customFormat="false" ht="15" hidden="false" customHeight="false" outlineLevel="0" collapsed="false">
      <c r="A16" s="26"/>
      <c r="B16" s="24" t="n">
        <v>30</v>
      </c>
      <c r="C16" s="24" t="s">
        <v>31</v>
      </c>
      <c r="D16" s="27" t="n">
        <f aca="false">$D$14/(1440/B16)</f>
        <v>5.4881766</v>
      </c>
      <c r="E16" s="24" t="s">
        <v>28</v>
      </c>
      <c r="F16" s="24" t="n">
        <f aca="false">((D16/1000)/$B$2)*1000000</f>
        <v>102.6</v>
      </c>
      <c r="G16" s="24" t="s">
        <v>24</v>
      </c>
      <c r="H16" s="27" t="n">
        <f aca="false">F16/150</f>
        <v>0.684</v>
      </c>
      <c r="I16" s="24" t="s">
        <v>29</v>
      </c>
      <c r="J16" s="24" t="n">
        <f aca="false">H16*(1440/B16)</f>
        <v>32.832</v>
      </c>
      <c r="K16" s="28" t="s">
        <v>30</v>
      </c>
    </row>
    <row r="17" customFormat="false" ht="15" hidden="false" customHeight="false" outlineLevel="0" collapsed="false">
      <c r="A17" s="26"/>
      <c r="B17" s="24" t="n">
        <v>60</v>
      </c>
      <c r="C17" s="24" t="s">
        <v>27</v>
      </c>
      <c r="D17" s="27" t="n">
        <f aca="false">$D$14/(1440/B17)</f>
        <v>10.9763532</v>
      </c>
      <c r="E17" s="24" t="s">
        <v>28</v>
      </c>
      <c r="F17" s="24" t="n">
        <f aca="false">((D17/1000)/$B$2)*1000000</f>
        <v>205.2</v>
      </c>
      <c r="G17" s="24" t="s">
        <v>24</v>
      </c>
      <c r="H17" s="27" t="n">
        <f aca="false">F17/150</f>
        <v>1.368</v>
      </c>
      <c r="I17" s="24" t="s">
        <v>29</v>
      </c>
      <c r="J17" s="24" t="n">
        <f aca="false">H17*(1440/B17)</f>
        <v>32.832</v>
      </c>
      <c r="K17" s="28" t="s">
        <v>30</v>
      </c>
    </row>
    <row r="18" customFormat="false" ht="15" hidden="false" customHeight="false" outlineLevel="0" collapsed="false">
      <c r="A18" s="26"/>
      <c r="B18" s="23" t="n">
        <v>120</v>
      </c>
      <c r="C18" s="23" t="s">
        <v>31</v>
      </c>
      <c r="D18" s="22" t="n">
        <f aca="false">$D$14/(1440/B18)</f>
        <v>21.9527064</v>
      </c>
      <c r="E18" s="23" t="s">
        <v>28</v>
      </c>
      <c r="F18" s="23" t="n">
        <f aca="false">((D18/1000)/$B$2)*1000000</f>
        <v>410.4</v>
      </c>
      <c r="G18" s="23" t="s">
        <v>24</v>
      </c>
      <c r="H18" s="22" t="n">
        <f aca="false">F18/150</f>
        <v>2.736</v>
      </c>
      <c r="I18" s="23" t="s">
        <v>29</v>
      </c>
      <c r="J18" s="23" t="n">
        <f aca="false">H18*(1440/B18)</f>
        <v>32.832</v>
      </c>
      <c r="K18" s="25" t="s">
        <v>30</v>
      </c>
    </row>
    <row r="20" customFormat="false" ht="15" hidden="false" customHeight="false" outlineLevel="0" collapsed="false">
      <c r="B20" s="29" t="s">
        <v>32</v>
      </c>
      <c r="C20" s="30"/>
      <c r="D20" s="30"/>
      <c r="E20" s="31"/>
      <c r="F20" s="29" t="s">
        <v>33</v>
      </c>
      <c r="G20" s="32"/>
      <c r="H20" s="29" t="s">
        <v>34</v>
      </c>
      <c r="I20" s="32"/>
      <c r="J20" s="29" t="s">
        <v>35</v>
      </c>
      <c r="K20" s="31"/>
    </row>
    <row r="21" customFormat="false" ht="15" hidden="false" customHeight="false" outlineLevel="0" collapsed="false">
      <c r="A21" s="33" t="s">
        <v>36</v>
      </c>
      <c r="B21" s="34" t="n">
        <v>3</v>
      </c>
      <c r="C21" s="34" t="s">
        <v>37</v>
      </c>
      <c r="D21" s="34" t="n">
        <f aca="false">B21</f>
        <v>3</v>
      </c>
      <c r="E21" s="34" t="s">
        <v>38</v>
      </c>
      <c r="F21" s="35" t="n">
        <f aca="false">$F$15/D21</f>
        <v>17.1</v>
      </c>
      <c r="G21" s="36" t="s">
        <v>39</v>
      </c>
      <c r="H21" s="37" t="n">
        <f aca="false">F21*(1440/$B$15)</f>
        <v>1641.6</v>
      </c>
      <c r="I21" s="34" t="s">
        <v>39</v>
      </c>
      <c r="J21" s="35" t="n">
        <f aca="false">(H21*7)/100</f>
        <v>114.912</v>
      </c>
      <c r="K21" s="36" t="s">
        <v>9</v>
      </c>
      <c r="L21" s="0" t="n">
        <f aca="false">B21*F21</f>
        <v>51.3</v>
      </c>
    </row>
    <row r="22" customFormat="false" ht="15" hidden="false" customHeight="false" outlineLevel="0" collapsed="false">
      <c r="A22" s="38"/>
      <c r="B22" s="39" t="n">
        <v>4</v>
      </c>
      <c r="C22" s="39" t="s">
        <v>37</v>
      </c>
      <c r="D22" s="39" t="n">
        <f aca="false">B22</f>
        <v>4</v>
      </c>
      <c r="E22" s="39" t="s">
        <v>38</v>
      </c>
      <c r="F22" s="40" t="n">
        <f aca="false">$F$15/D22</f>
        <v>12.825</v>
      </c>
      <c r="G22" s="41" t="s">
        <v>39</v>
      </c>
      <c r="H22" s="42" t="n">
        <f aca="false">F22*(1440/$B$15)</f>
        <v>1231.2</v>
      </c>
      <c r="I22" s="39" t="s">
        <v>39</v>
      </c>
      <c r="J22" s="40" t="n">
        <f aca="false">(H22*7)/100</f>
        <v>86.184</v>
      </c>
      <c r="K22" s="41" t="s">
        <v>9</v>
      </c>
    </row>
    <row r="23" customFormat="false" ht="15" hidden="false" customHeight="false" outlineLevel="0" collapsed="false">
      <c r="A23" s="38" t="s">
        <v>40</v>
      </c>
      <c r="B23" s="39" t="n">
        <v>5</v>
      </c>
      <c r="C23" s="39" t="s">
        <v>37</v>
      </c>
      <c r="D23" s="39" t="n">
        <f aca="false">B23</f>
        <v>5</v>
      </c>
      <c r="E23" s="39" t="s">
        <v>38</v>
      </c>
      <c r="F23" s="40" t="n">
        <f aca="false">$F$15/D23</f>
        <v>10.26</v>
      </c>
      <c r="G23" s="41" t="s">
        <v>39</v>
      </c>
      <c r="H23" s="42" t="n">
        <f aca="false">F23*(1440/$B$15)</f>
        <v>984.96</v>
      </c>
      <c r="I23" s="39" t="s">
        <v>39</v>
      </c>
      <c r="J23" s="40" t="n">
        <f aca="false">(H23*7)/100</f>
        <v>68.9472</v>
      </c>
      <c r="K23" s="41" t="s">
        <v>9</v>
      </c>
    </row>
    <row r="24" customFormat="false" ht="15" hidden="false" customHeight="false" outlineLevel="0" collapsed="false">
      <c r="A24" s="38"/>
      <c r="B24" s="39" t="n">
        <v>6</v>
      </c>
      <c r="C24" s="39" t="s">
        <v>37</v>
      </c>
      <c r="D24" s="39" t="n">
        <f aca="false">B24</f>
        <v>6</v>
      </c>
      <c r="E24" s="39" t="s">
        <v>38</v>
      </c>
      <c r="F24" s="40" t="n">
        <f aca="false">$F$15/D24</f>
        <v>8.55</v>
      </c>
      <c r="G24" s="41" t="s">
        <v>39</v>
      </c>
      <c r="H24" s="42" t="n">
        <f aca="false">F24*(1440/$B$15)</f>
        <v>820.8</v>
      </c>
      <c r="I24" s="39" t="s">
        <v>39</v>
      </c>
      <c r="J24" s="40" t="n">
        <f aca="false">(H24*7)/100</f>
        <v>57.456</v>
      </c>
      <c r="K24" s="41" t="s">
        <v>9</v>
      </c>
    </row>
    <row r="25" customFormat="false" ht="15" hidden="false" customHeight="false" outlineLevel="0" collapsed="false">
      <c r="A25" s="38"/>
      <c r="B25" s="39" t="n">
        <v>7</v>
      </c>
      <c r="C25" s="39" t="s">
        <v>37</v>
      </c>
      <c r="D25" s="39" t="n">
        <f aca="false">B25</f>
        <v>7</v>
      </c>
      <c r="E25" s="39" t="s">
        <v>38</v>
      </c>
      <c r="F25" s="40" t="n">
        <f aca="false">$F$15/D25</f>
        <v>7.32857142857143</v>
      </c>
      <c r="G25" s="41" t="s">
        <v>39</v>
      </c>
      <c r="H25" s="42" t="n">
        <f aca="false">F25*(1440/$B$15)</f>
        <v>703.542857142857</v>
      </c>
      <c r="I25" s="39" t="s">
        <v>39</v>
      </c>
      <c r="J25" s="40" t="n">
        <f aca="false">(H25*7)/100</f>
        <v>49.248</v>
      </c>
      <c r="K25" s="41" t="s">
        <v>9</v>
      </c>
    </row>
    <row r="26" customFormat="false" ht="15" hidden="false" customHeight="false" outlineLevel="0" collapsed="false">
      <c r="A26" s="38"/>
      <c r="B26" s="39" t="n">
        <v>18</v>
      </c>
      <c r="C26" s="39" t="s">
        <v>37</v>
      </c>
      <c r="D26" s="39" t="n">
        <f aca="false">B26</f>
        <v>18</v>
      </c>
      <c r="E26" s="39" t="s">
        <v>38</v>
      </c>
      <c r="F26" s="40" t="n">
        <f aca="false">$F$15/D26</f>
        <v>2.85</v>
      </c>
      <c r="G26" s="41" t="s">
        <v>39</v>
      </c>
      <c r="H26" s="42" t="n">
        <f aca="false">F26*(1440/$B$15)</f>
        <v>273.6</v>
      </c>
      <c r="I26" s="39" t="s">
        <v>39</v>
      </c>
      <c r="J26" s="40" t="n">
        <f aca="false">(H26*7)/100</f>
        <v>19.152</v>
      </c>
      <c r="K26" s="41" t="s">
        <v>9</v>
      </c>
    </row>
    <row r="27" customFormat="false" ht="15" hidden="false" customHeight="false" outlineLevel="0" collapsed="false">
      <c r="A27" s="38"/>
      <c r="B27" s="39" t="n">
        <v>20</v>
      </c>
      <c r="C27" s="39" t="s">
        <v>37</v>
      </c>
      <c r="D27" s="39" t="n">
        <f aca="false">B27</f>
        <v>20</v>
      </c>
      <c r="E27" s="39" t="s">
        <v>38</v>
      </c>
      <c r="F27" s="40" t="n">
        <f aca="false">$F$15/D27</f>
        <v>2.565</v>
      </c>
      <c r="G27" s="41" t="s">
        <v>39</v>
      </c>
      <c r="H27" s="42" t="n">
        <f aca="false">F27*(1440/$B$15)</f>
        <v>246.24</v>
      </c>
      <c r="I27" s="39" t="s">
        <v>39</v>
      </c>
      <c r="J27" s="40" t="n">
        <f aca="false">(H27*7)/100</f>
        <v>17.2368</v>
      </c>
      <c r="K27" s="41" t="s">
        <v>9</v>
      </c>
    </row>
    <row r="28" customFormat="false" ht="15" hidden="false" customHeight="false" outlineLevel="0" collapsed="false">
      <c r="A28" s="38"/>
      <c r="B28" s="39" t="n">
        <v>25</v>
      </c>
      <c r="C28" s="39" t="s">
        <v>37</v>
      </c>
      <c r="D28" s="39" t="n">
        <f aca="false">B28</f>
        <v>25</v>
      </c>
      <c r="E28" s="39" t="s">
        <v>38</v>
      </c>
      <c r="F28" s="40" t="n">
        <f aca="false">$F$15/D28</f>
        <v>2.052</v>
      </c>
      <c r="G28" s="41" t="s">
        <v>39</v>
      </c>
      <c r="H28" s="42" t="n">
        <f aca="false">F28*(1440/$B$15)</f>
        <v>196.992</v>
      </c>
      <c r="I28" s="39" t="s">
        <v>39</v>
      </c>
      <c r="J28" s="40" t="n">
        <f aca="false">(H28*7)/100</f>
        <v>13.78944</v>
      </c>
      <c r="K28" s="41" t="s">
        <v>9</v>
      </c>
    </row>
    <row r="29" customFormat="false" ht="15" hidden="false" customHeight="false" outlineLevel="0" collapsed="false">
      <c r="A29" s="38"/>
      <c r="B29" s="39" t="n">
        <v>40</v>
      </c>
      <c r="C29" s="39" t="s">
        <v>37</v>
      </c>
      <c r="D29" s="39" t="n">
        <f aca="false">B29</f>
        <v>40</v>
      </c>
      <c r="E29" s="39" t="s">
        <v>38</v>
      </c>
      <c r="F29" s="40" t="n">
        <f aca="false">$F$15/D29</f>
        <v>1.2825</v>
      </c>
      <c r="G29" s="41" t="s">
        <v>39</v>
      </c>
      <c r="H29" s="42" t="n">
        <f aca="false">F29*(1440/$B$15)</f>
        <v>123.12</v>
      </c>
      <c r="I29" s="39" t="s">
        <v>39</v>
      </c>
      <c r="J29" s="40" t="n">
        <f aca="false">(H29*7)/100</f>
        <v>8.6184</v>
      </c>
      <c r="K29" s="41" t="s">
        <v>9</v>
      </c>
    </row>
    <row r="30" customFormat="false" ht="15" hidden="false" customHeight="false" outlineLevel="0" collapsed="false">
      <c r="A30" s="38"/>
      <c r="B30" s="39" t="n">
        <v>105</v>
      </c>
      <c r="C30" s="39" t="s">
        <v>37</v>
      </c>
      <c r="D30" s="39" t="n">
        <f aca="false">B30</f>
        <v>105</v>
      </c>
      <c r="E30" s="39" t="s">
        <v>38</v>
      </c>
      <c r="F30" s="40" t="n">
        <f aca="false">$F$15/D30</f>
        <v>0.488571428571429</v>
      </c>
      <c r="G30" s="41" t="s">
        <v>39</v>
      </c>
      <c r="H30" s="43" t="n">
        <f aca="false">F30*(1440/$B$15)</f>
        <v>46.9028571428571</v>
      </c>
      <c r="I30" s="44" t="s">
        <v>39</v>
      </c>
      <c r="J30" s="45" t="n">
        <f aca="false">(H30*7)/100</f>
        <v>3.2832</v>
      </c>
      <c r="K30" s="46" t="s">
        <v>9</v>
      </c>
    </row>
    <row r="31" customFormat="false" ht="15" hidden="false" customHeight="false" outlineLevel="0" collapsed="false">
      <c r="A31" s="33" t="s">
        <v>41</v>
      </c>
      <c r="B31" s="34" t="n">
        <v>8</v>
      </c>
      <c r="C31" s="34" t="s">
        <v>37</v>
      </c>
      <c r="D31" s="34" t="n">
        <f aca="false">B31</f>
        <v>8</v>
      </c>
      <c r="E31" s="34" t="s">
        <v>38</v>
      </c>
      <c r="F31" s="35" t="n">
        <f aca="false">$F$16/D31</f>
        <v>12.825</v>
      </c>
      <c r="G31" s="36" t="s">
        <v>39</v>
      </c>
      <c r="H31" s="37" t="n">
        <f aca="false">F31*(1440/$B$16)</f>
        <v>615.6</v>
      </c>
      <c r="I31" s="34" t="s">
        <v>39</v>
      </c>
      <c r="J31" s="35" t="n">
        <f aca="false">(H31*7)/100</f>
        <v>43.092</v>
      </c>
      <c r="K31" s="36" t="s">
        <v>9</v>
      </c>
    </row>
    <row r="32" customFormat="false" ht="15" hidden="false" customHeight="false" outlineLevel="0" collapsed="false">
      <c r="A32" s="38"/>
      <c r="B32" s="39" t="n">
        <v>10</v>
      </c>
      <c r="C32" s="39" t="s">
        <v>37</v>
      </c>
      <c r="D32" s="39" t="n">
        <f aca="false">B32</f>
        <v>10</v>
      </c>
      <c r="E32" s="39" t="s">
        <v>38</v>
      </c>
      <c r="F32" s="40" t="n">
        <f aca="false">$F$16/D32</f>
        <v>10.26</v>
      </c>
      <c r="G32" s="41" t="s">
        <v>39</v>
      </c>
      <c r="H32" s="42" t="n">
        <f aca="false">F32*(1440/$B$16)</f>
        <v>492.48</v>
      </c>
      <c r="I32" s="39" t="s">
        <v>39</v>
      </c>
      <c r="J32" s="40" t="n">
        <f aca="false">(H32*7)/100</f>
        <v>34.4736</v>
      </c>
      <c r="K32" s="41" t="s">
        <v>9</v>
      </c>
    </row>
    <row r="33" customFormat="false" ht="15" hidden="false" customHeight="false" outlineLevel="0" collapsed="false">
      <c r="A33" s="38"/>
      <c r="B33" s="39" t="n">
        <v>15</v>
      </c>
      <c r="C33" s="39" t="s">
        <v>37</v>
      </c>
      <c r="D33" s="39" t="n">
        <f aca="false">B33</f>
        <v>15</v>
      </c>
      <c r="E33" s="39" t="s">
        <v>38</v>
      </c>
      <c r="F33" s="40" t="n">
        <f aca="false">$F$16/D33</f>
        <v>6.84</v>
      </c>
      <c r="G33" s="41" t="s">
        <v>39</v>
      </c>
      <c r="H33" s="42" t="n">
        <f aca="false">F33*(1440/$B$16)</f>
        <v>328.32</v>
      </c>
      <c r="I33" s="39" t="s">
        <v>39</v>
      </c>
      <c r="J33" s="40" t="n">
        <f aca="false">(H33*7)/100</f>
        <v>22.9824</v>
      </c>
      <c r="K33" s="41" t="s">
        <v>9</v>
      </c>
    </row>
    <row r="34" customFormat="false" ht="15" hidden="false" customHeight="false" outlineLevel="0" collapsed="false">
      <c r="A34" s="38"/>
      <c r="B34" s="39" t="n">
        <v>20</v>
      </c>
      <c r="C34" s="39" t="s">
        <v>37</v>
      </c>
      <c r="D34" s="39" t="n">
        <f aca="false">B34</f>
        <v>20</v>
      </c>
      <c r="E34" s="39" t="s">
        <v>38</v>
      </c>
      <c r="F34" s="40" t="n">
        <f aca="false">$F$16/D34</f>
        <v>5.13</v>
      </c>
      <c r="G34" s="41" t="s">
        <v>39</v>
      </c>
      <c r="H34" s="42" t="n">
        <f aca="false">F34*(1440/$B$16)</f>
        <v>246.24</v>
      </c>
      <c r="I34" s="39" t="s">
        <v>39</v>
      </c>
      <c r="J34" s="40" t="n">
        <f aca="false">(H34*7)/100</f>
        <v>17.2368</v>
      </c>
      <c r="K34" s="41" t="s">
        <v>9</v>
      </c>
    </row>
    <row r="35" customFormat="false" ht="15" hidden="false" customHeight="false" outlineLevel="0" collapsed="false">
      <c r="A35" s="38"/>
      <c r="B35" s="39" t="n">
        <v>30</v>
      </c>
      <c r="C35" s="39" t="s">
        <v>37</v>
      </c>
      <c r="D35" s="39" t="n">
        <f aca="false">B35</f>
        <v>30</v>
      </c>
      <c r="E35" s="39" t="s">
        <v>38</v>
      </c>
      <c r="F35" s="40" t="n">
        <f aca="false">$F$16/D35</f>
        <v>3.42</v>
      </c>
      <c r="G35" s="41" t="s">
        <v>39</v>
      </c>
      <c r="H35" s="42" t="n">
        <f aca="false">F35*(1440/$B$16)</f>
        <v>164.16</v>
      </c>
      <c r="I35" s="39" t="s">
        <v>39</v>
      </c>
      <c r="J35" s="40" t="n">
        <f aca="false">(H35*7)/100</f>
        <v>11.4912</v>
      </c>
      <c r="K35" s="41" t="s">
        <v>9</v>
      </c>
    </row>
    <row r="36" customFormat="false" ht="15" hidden="false" customHeight="false" outlineLevel="0" collapsed="false">
      <c r="A36" s="38"/>
      <c r="B36" s="39" t="n">
        <v>40</v>
      </c>
      <c r="C36" s="39" t="s">
        <v>37</v>
      </c>
      <c r="D36" s="39" t="n">
        <f aca="false">B36</f>
        <v>40</v>
      </c>
      <c r="E36" s="39" t="s">
        <v>38</v>
      </c>
      <c r="F36" s="40" t="n">
        <f aca="false">$F$16/D36</f>
        <v>2.565</v>
      </c>
      <c r="G36" s="41" t="s">
        <v>39</v>
      </c>
      <c r="H36" s="42" t="n">
        <f aca="false">F36*(1440/$B$16)</f>
        <v>123.12</v>
      </c>
      <c r="I36" s="39" t="s">
        <v>39</v>
      </c>
      <c r="J36" s="40" t="n">
        <f aca="false">(H36*7)/100</f>
        <v>8.6184</v>
      </c>
      <c r="K36" s="41" t="s">
        <v>9</v>
      </c>
    </row>
    <row r="37" customFormat="false" ht="15" hidden="false" customHeight="false" outlineLevel="0" collapsed="false">
      <c r="A37" s="38"/>
      <c r="B37" s="39" t="n">
        <v>50</v>
      </c>
      <c r="C37" s="39" t="s">
        <v>37</v>
      </c>
      <c r="D37" s="39" t="n">
        <f aca="false">B37</f>
        <v>50</v>
      </c>
      <c r="E37" s="39" t="s">
        <v>38</v>
      </c>
      <c r="F37" s="40" t="n">
        <f aca="false">$F$16/D37</f>
        <v>2.052</v>
      </c>
      <c r="G37" s="41" t="s">
        <v>39</v>
      </c>
      <c r="H37" s="42" t="n">
        <f aca="false">F37*(1440/$B$16)</f>
        <v>98.496</v>
      </c>
      <c r="I37" s="39" t="s">
        <v>39</v>
      </c>
      <c r="J37" s="40" t="n">
        <f aca="false">(H37*7)/100</f>
        <v>6.89472</v>
      </c>
      <c r="K37" s="41" t="s">
        <v>9</v>
      </c>
    </row>
    <row r="38" customFormat="false" ht="15" hidden="false" customHeight="false" outlineLevel="0" collapsed="false">
      <c r="A38" s="38"/>
      <c r="B38" s="39" t="n">
        <v>75</v>
      </c>
      <c r="C38" s="39" t="s">
        <v>37</v>
      </c>
      <c r="D38" s="39" t="n">
        <f aca="false">B38</f>
        <v>75</v>
      </c>
      <c r="E38" s="39" t="s">
        <v>38</v>
      </c>
      <c r="F38" s="40" t="n">
        <f aca="false">$F$16/D38</f>
        <v>1.368</v>
      </c>
      <c r="G38" s="41" t="s">
        <v>39</v>
      </c>
      <c r="H38" s="42" t="n">
        <f aca="false">F38*(1440/$B$16)</f>
        <v>65.664</v>
      </c>
      <c r="I38" s="39" t="s">
        <v>39</v>
      </c>
      <c r="J38" s="40" t="n">
        <f aca="false">(H38*7)/100</f>
        <v>4.59648</v>
      </c>
      <c r="K38" s="41" t="s">
        <v>9</v>
      </c>
    </row>
    <row r="39" customFormat="false" ht="15" hidden="false" customHeight="false" outlineLevel="0" collapsed="false">
      <c r="A39" s="38"/>
      <c r="B39" s="39" t="n">
        <v>90</v>
      </c>
      <c r="C39" s="39" t="s">
        <v>37</v>
      </c>
      <c r="D39" s="39" t="n">
        <f aca="false">B39</f>
        <v>90</v>
      </c>
      <c r="E39" s="39" t="s">
        <v>38</v>
      </c>
      <c r="F39" s="40" t="n">
        <f aca="false">$F$16/D39</f>
        <v>1.14</v>
      </c>
      <c r="G39" s="41" t="s">
        <v>39</v>
      </c>
      <c r="H39" s="42" t="n">
        <f aca="false">F39*(1440/$B$16)</f>
        <v>54.72</v>
      </c>
      <c r="I39" s="39" t="s">
        <v>39</v>
      </c>
      <c r="J39" s="40" t="n">
        <f aca="false">(H39*7)/100</f>
        <v>3.8304</v>
      </c>
      <c r="K39" s="41" t="s">
        <v>9</v>
      </c>
    </row>
    <row r="40" customFormat="false" ht="15" hidden="false" customHeight="false" outlineLevel="0" collapsed="false">
      <c r="A40" s="38"/>
      <c r="B40" s="39" t="n">
        <v>105</v>
      </c>
      <c r="C40" s="39" t="s">
        <v>37</v>
      </c>
      <c r="D40" s="39" t="n">
        <f aca="false">B40</f>
        <v>105</v>
      </c>
      <c r="E40" s="39" t="s">
        <v>38</v>
      </c>
      <c r="F40" s="40" t="n">
        <f aca="false">$F$16/D40</f>
        <v>0.977142857142857</v>
      </c>
      <c r="G40" s="41" t="s">
        <v>39</v>
      </c>
      <c r="H40" s="43" t="n">
        <f aca="false">F40*(1440/$B$16)</f>
        <v>46.9028571428571</v>
      </c>
      <c r="I40" s="44" t="s">
        <v>39</v>
      </c>
      <c r="J40" s="45" t="n">
        <f aca="false">(H40*7)/100</f>
        <v>3.2832</v>
      </c>
      <c r="K40" s="46" t="s">
        <v>9</v>
      </c>
    </row>
    <row r="41" customFormat="false" ht="15" hidden="false" customHeight="false" outlineLevel="0" collapsed="false">
      <c r="A41" s="33" t="s">
        <v>42</v>
      </c>
      <c r="B41" s="34" t="n">
        <v>20</v>
      </c>
      <c r="C41" s="34" t="s">
        <v>37</v>
      </c>
      <c r="D41" s="34" t="n">
        <f aca="false">B41</f>
        <v>20</v>
      </c>
      <c r="E41" s="34" t="s">
        <v>38</v>
      </c>
      <c r="F41" s="35" t="n">
        <f aca="false">$F$17/D41</f>
        <v>10.26</v>
      </c>
      <c r="G41" s="36" t="s">
        <v>39</v>
      </c>
      <c r="H41" s="37" t="n">
        <f aca="false">F41*(1440/$B$17)</f>
        <v>246.24</v>
      </c>
      <c r="I41" s="34" t="s">
        <v>39</v>
      </c>
      <c r="J41" s="35" t="n">
        <f aca="false">(H41*7)/100</f>
        <v>17.2368</v>
      </c>
      <c r="K41" s="36" t="s">
        <v>9</v>
      </c>
    </row>
    <row r="42" customFormat="false" ht="15" hidden="false" customHeight="false" outlineLevel="0" collapsed="false">
      <c r="A42" s="38"/>
      <c r="B42" s="39" t="n">
        <v>30</v>
      </c>
      <c r="C42" s="39" t="s">
        <v>37</v>
      </c>
      <c r="D42" s="39" t="n">
        <f aca="false">B42</f>
        <v>30</v>
      </c>
      <c r="E42" s="39" t="s">
        <v>38</v>
      </c>
      <c r="F42" s="40" t="n">
        <f aca="false">$F$17/D42</f>
        <v>6.84</v>
      </c>
      <c r="G42" s="41" t="s">
        <v>39</v>
      </c>
      <c r="H42" s="42" t="n">
        <f aca="false">F42*(1440/$B$17)</f>
        <v>164.16</v>
      </c>
      <c r="I42" s="39" t="s">
        <v>39</v>
      </c>
      <c r="J42" s="40" t="n">
        <f aca="false">(H42*7)/100</f>
        <v>11.4912</v>
      </c>
      <c r="K42" s="41" t="s">
        <v>9</v>
      </c>
    </row>
    <row r="43" customFormat="false" ht="15" hidden="false" customHeight="false" outlineLevel="0" collapsed="false">
      <c r="A43" s="38"/>
      <c r="B43" s="39" t="n">
        <v>35</v>
      </c>
      <c r="C43" s="39" t="s">
        <v>37</v>
      </c>
      <c r="D43" s="39" t="n">
        <f aca="false">B43</f>
        <v>35</v>
      </c>
      <c r="E43" s="39" t="s">
        <v>38</v>
      </c>
      <c r="F43" s="40" t="n">
        <f aca="false">$F$17/D43</f>
        <v>5.86285714285714</v>
      </c>
      <c r="G43" s="41" t="s">
        <v>39</v>
      </c>
      <c r="H43" s="42" t="n">
        <f aca="false">F43*(1440/$B$17)</f>
        <v>140.708571428571</v>
      </c>
      <c r="I43" s="39" t="s">
        <v>39</v>
      </c>
      <c r="J43" s="40" t="n">
        <f aca="false">(H43*7)/100</f>
        <v>9.8496</v>
      </c>
      <c r="K43" s="41" t="s">
        <v>9</v>
      </c>
    </row>
    <row r="44" customFormat="false" ht="15" hidden="false" customHeight="false" outlineLevel="0" collapsed="false">
      <c r="A44" s="38"/>
      <c r="B44" s="39" t="n">
        <v>40</v>
      </c>
      <c r="C44" s="39" t="s">
        <v>37</v>
      </c>
      <c r="D44" s="39" t="n">
        <f aca="false">B44</f>
        <v>40</v>
      </c>
      <c r="E44" s="39" t="s">
        <v>38</v>
      </c>
      <c r="F44" s="40" t="n">
        <f aca="false">$F$17/D44</f>
        <v>5.13</v>
      </c>
      <c r="G44" s="41" t="s">
        <v>39</v>
      </c>
      <c r="H44" s="42" t="n">
        <f aca="false">F44*(1440/$B$17)</f>
        <v>123.12</v>
      </c>
      <c r="I44" s="39" t="s">
        <v>39</v>
      </c>
      <c r="J44" s="40" t="n">
        <f aca="false">(H44*7)/100</f>
        <v>8.6184</v>
      </c>
      <c r="K44" s="41" t="s">
        <v>9</v>
      </c>
    </row>
    <row r="45" customFormat="false" ht="15" hidden="false" customHeight="false" outlineLevel="0" collapsed="false">
      <c r="A45" s="38"/>
      <c r="B45" s="39" t="n">
        <v>50</v>
      </c>
      <c r="C45" s="39" t="s">
        <v>37</v>
      </c>
      <c r="D45" s="39" t="n">
        <f aca="false">B45</f>
        <v>50</v>
      </c>
      <c r="E45" s="39" t="s">
        <v>38</v>
      </c>
      <c r="F45" s="40" t="n">
        <f aca="false">$F$17/D45</f>
        <v>4.104</v>
      </c>
      <c r="G45" s="41" t="s">
        <v>39</v>
      </c>
      <c r="H45" s="42" t="n">
        <f aca="false">F45*(1440/$B$17)</f>
        <v>98.496</v>
      </c>
      <c r="I45" s="39" t="s">
        <v>39</v>
      </c>
      <c r="J45" s="40" t="n">
        <f aca="false">(H45*7)/100</f>
        <v>6.89472</v>
      </c>
      <c r="K45" s="41" t="s">
        <v>9</v>
      </c>
    </row>
    <row r="46" customFormat="false" ht="15" hidden="false" customHeight="false" outlineLevel="0" collapsed="false">
      <c r="A46" s="38"/>
      <c r="B46" s="39" t="n">
        <v>60</v>
      </c>
      <c r="C46" s="39" t="s">
        <v>37</v>
      </c>
      <c r="D46" s="39" t="n">
        <f aca="false">B46</f>
        <v>60</v>
      </c>
      <c r="E46" s="39" t="s">
        <v>38</v>
      </c>
      <c r="F46" s="40" t="n">
        <f aca="false">$F$17/D46</f>
        <v>3.42</v>
      </c>
      <c r="G46" s="41" t="s">
        <v>39</v>
      </c>
      <c r="H46" s="42" t="n">
        <f aca="false">F46*(1440/$B$17)</f>
        <v>82.08</v>
      </c>
      <c r="I46" s="39" t="s">
        <v>39</v>
      </c>
      <c r="J46" s="40" t="n">
        <f aca="false">(H46*7)/100</f>
        <v>5.7456</v>
      </c>
      <c r="K46" s="41" t="s">
        <v>9</v>
      </c>
    </row>
    <row r="47" customFormat="false" ht="15" hidden="false" customHeight="false" outlineLevel="0" collapsed="false">
      <c r="A47" s="38"/>
      <c r="B47" s="39" t="n">
        <v>70</v>
      </c>
      <c r="C47" s="39" t="s">
        <v>37</v>
      </c>
      <c r="D47" s="39" t="n">
        <f aca="false">B47</f>
        <v>70</v>
      </c>
      <c r="E47" s="39" t="s">
        <v>38</v>
      </c>
      <c r="F47" s="40" t="n">
        <f aca="false">$F$17/D47</f>
        <v>2.93142857142857</v>
      </c>
      <c r="G47" s="41" t="s">
        <v>39</v>
      </c>
      <c r="H47" s="42" t="n">
        <f aca="false">F47*(1440/$B$17)</f>
        <v>70.3542857142857</v>
      </c>
      <c r="I47" s="39" t="s">
        <v>39</v>
      </c>
      <c r="J47" s="40" t="n">
        <f aca="false">(H47*7)/100</f>
        <v>4.9248</v>
      </c>
      <c r="K47" s="41" t="s">
        <v>9</v>
      </c>
    </row>
    <row r="48" customFormat="false" ht="15" hidden="false" customHeight="false" outlineLevel="0" collapsed="false">
      <c r="A48" s="38"/>
      <c r="B48" s="39" t="n">
        <v>80</v>
      </c>
      <c r="C48" s="39" t="s">
        <v>37</v>
      </c>
      <c r="D48" s="39" t="n">
        <f aca="false">B48</f>
        <v>80</v>
      </c>
      <c r="E48" s="39" t="s">
        <v>38</v>
      </c>
      <c r="F48" s="40" t="n">
        <f aca="false">$F$17/D48</f>
        <v>2.565</v>
      </c>
      <c r="G48" s="41" t="s">
        <v>39</v>
      </c>
      <c r="H48" s="42" t="n">
        <f aca="false">F48*(1440/$B$17)</f>
        <v>61.56</v>
      </c>
      <c r="I48" s="39" t="s">
        <v>39</v>
      </c>
      <c r="J48" s="40" t="n">
        <f aca="false">(H48*7)/100</f>
        <v>4.3092</v>
      </c>
      <c r="K48" s="41" t="s">
        <v>9</v>
      </c>
    </row>
    <row r="49" customFormat="false" ht="15" hidden="false" customHeight="false" outlineLevel="0" collapsed="false">
      <c r="A49" s="38"/>
      <c r="B49" s="39" t="n">
        <v>90</v>
      </c>
      <c r="C49" s="39" t="s">
        <v>37</v>
      </c>
      <c r="D49" s="39" t="n">
        <f aca="false">B49</f>
        <v>90</v>
      </c>
      <c r="E49" s="39" t="s">
        <v>38</v>
      </c>
      <c r="F49" s="40" t="n">
        <f aca="false">$F$17/D49</f>
        <v>2.28</v>
      </c>
      <c r="G49" s="41" t="s">
        <v>39</v>
      </c>
      <c r="H49" s="42" t="n">
        <f aca="false">F49*(1440/$B$17)</f>
        <v>54.72</v>
      </c>
      <c r="I49" s="39" t="s">
        <v>39</v>
      </c>
      <c r="J49" s="40" t="n">
        <f aca="false">(H49*7)/100</f>
        <v>3.8304</v>
      </c>
      <c r="K49" s="41" t="s">
        <v>9</v>
      </c>
    </row>
    <row r="50" customFormat="false" ht="15" hidden="false" customHeight="false" outlineLevel="0" collapsed="false">
      <c r="A50" s="38"/>
      <c r="B50" s="39" t="n">
        <v>105</v>
      </c>
      <c r="C50" s="39" t="s">
        <v>37</v>
      </c>
      <c r="D50" s="39" t="n">
        <f aca="false">B50</f>
        <v>105</v>
      </c>
      <c r="E50" s="39" t="s">
        <v>38</v>
      </c>
      <c r="F50" s="40" t="n">
        <f aca="false">$F$17/D50</f>
        <v>1.95428571428571</v>
      </c>
      <c r="G50" s="41" t="s">
        <v>39</v>
      </c>
      <c r="H50" s="43" t="n">
        <f aca="false">F50*(1440/$B$17)</f>
        <v>46.9028571428571</v>
      </c>
      <c r="I50" s="44" t="s">
        <v>39</v>
      </c>
      <c r="J50" s="45" t="n">
        <f aca="false">(H50*7)/100</f>
        <v>3.2832</v>
      </c>
      <c r="K50" s="46" t="s">
        <v>9</v>
      </c>
    </row>
    <row r="51" customFormat="false" ht="15" hidden="false" customHeight="false" outlineLevel="0" collapsed="false">
      <c r="A51" s="33" t="s">
        <v>43</v>
      </c>
      <c r="B51" s="34" t="n">
        <v>20</v>
      </c>
      <c r="C51" s="34" t="s">
        <v>37</v>
      </c>
      <c r="D51" s="34" t="n">
        <f aca="false">B51</f>
        <v>20</v>
      </c>
      <c r="E51" s="34" t="s">
        <v>38</v>
      </c>
      <c r="F51" s="35" t="n">
        <f aca="false">$F$18/D51</f>
        <v>20.52</v>
      </c>
      <c r="G51" s="36" t="s">
        <v>39</v>
      </c>
      <c r="H51" s="37" t="n">
        <f aca="false">F51*(1440/$B$18)</f>
        <v>246.24</v>
      </c>
      <c r="I51" s="34" t="s">
        <v>39</v>
      </c>
      <c r="J51" s="35" t="n">
        <f aca="false">(H51*7)/100</f>
        <v>17.2368</v>
      </c>
      <c r="K51" s="36" t="s">
        <v>9</v>
      </c>
    </row>
    <row r="52" customFormat="false" ht="15" hidden="false" customHeight="false" outlineLevel="0" collapsed="false">
      <c r="A52" s="38"/>
      <c r="B52" s="39" t="n">
        <v>30</v>
      </c>
      <c r="C52" s="39" t="s">
        <v>37</v>
      </c>
      <c r="D52" s="39" t="n">
        <f aca="false">B52</f>
        <v>30</v>
      </c>
      <c r="E52" s="39" t="s">
        <v>38</v>
      </c>
      <c r="F52" s="40" t="n">
        <f aca="false">$F$18/D52</f>
        <v>13.68</v>
      </c>
      <c r="G52" s="41" t="s">
        <v>39</v>
      </c>
      <c r="H52" s="42" t="n">
        <f aca="false">F52*(1440/$B$18)</f>
        <v>164.16</v>
      </c>
      <c r="I52" s="39" t="s">
        <v>39</v>
      </c>
      <c r="J52" s="40" t="n">
        <f aca="false">(H52*7)/100</f>
        <v>11.4912</v>
      </c>
      <c r="K52" s="41" t="s">
        <v>9</v>
      </c>
    </row>
    <row r="53" customFormat="false" ht="15" hidden="false" customHeight="false" outlineLevel="0" collapsed="false">
      <c r="A53" s="38"/>
      <c r="B53" s="39" t="n">
        <v>40</v>
      </c>
      <c r="C53" s="39" t="s">
        <v>37</v>
      </c>
      <c r="D53" s="39" t="n">
        <f aca="false">B53</f>
        <v>40</v>
      </c>
      <c r="E53" s="39" t="s">
        <v>38</v>
      </c>
      <c r="F53" s="40" t="n">
        <f aca="false">$F$18/D53</f>
        <v>10.26</v>
      </c>
      <c r="G53" s="41" t="s">
        <v>39</v>
      </c>
      <c r="H53" s="42" t="n">
        <f aca="false">F53*(1440/$B$18)</f>
        <v>123.12</v>
      </c>
      <c r="I53" s="39" t="s">
        <v>39</v>
      </c>
      <c r="J53" s="40" t="n">
        <f aca="false">(H53*7)/100</f>
        <v>8.6184</v>
      </c>
      <c r="K53" s="41" t="s">
        <v>9</v>
      </c>
    </row>
    <row r="54" customFormat="false" ht="15" hidden="false" customHeight="false" outlineLevel="0" collapsed="false">
      <c r="A54" s="38"/>
      <c r="B54" s="39" t="n">
        <v>50</v>
      </c>
      <c r="C54" s="39" t="s">
        <v>37</v>
      </c>
      <c r="D54" s="39" t="n">
        <f aca="false">B54</f>
        <v>50</v>
      </c>
      <c r="E54" s="39" t="s">
        <v>38</v>
      </c>
      <c r="F54" s="40" t="n">
        <f aca="false">$F$18/D54</f>
        <v>8.208</v>
      </c>
      <c r="G54" s="41" t="s">
        <v>39</v>
      </c>
      <c r="H54" s="42" t="n">
        <f aca="false">F54*(1440/$B$18)</f>
        <v>98.496</v>
      </c>
      <c r="I54" s="39" t="s">
        <v>39</v>
      </c>
      <c r="J54" s="40" t="n">
        <f aca="false">(H54*7)/100</f>
        <v>6.89472</v>
      </c>
      <c r="K54" s="41" t="s">
        <v>9</v>
      </c>
    </row>
    <row r="55" customFormat="false" ht="15" hidden="false" customHeight="false" outlineLevel="0" collapsed="false">
      <c r="A55" s="38"/>
      <c r="B55" s="39" t="n">
        <v>60</v>
      </c>
      <c r="C55" s="39" t="s">
        <v>37</v>
      </c>
      <c r="D55" s="39" t="n">
        <f aca="false">B55</f>
        <v>60</v>
      </c>
      <c r="E55" s="39" t="s">
        <v>38</v>
      </c>
      <c r="F55" s="40" t="n">
        <f aca="false">$F$18/D55</f>
        <v>6.84</v>
      </c>
      <c r="G55" s="41" t="s">
        <v>39</v>
      </c>
      <c r="H55" s="42" t="n">
        <f aca="false">F55*(1440/$B$18)</f>
        <v>82.08</v>
      </c>
      <c r="I55" s="39" t="s">
        <v>39</v>
      </c>
      <c r="J55" s="40" t="n">
        <f aca="false">(H55*7)/100</f>
        <v>5.7456</v>
      </c>
      <c r="K55" s="41" t="s">
        <v>9</v>
      </c>
    </row>
    <row r="56" customFormat="false" ht="15" hidden="false" customHeight="false" outlineLevel="0" collapsed="false">
      <c r="A56" s="38"/>
      <c r="B56" s="39" t="n">
        <v>70</v>
      </c>
      <c r="C56" s="39" t="s">
        <v>37</v>
      </c>
      <c r="D56" s="39" t="n">
        <f aca="false">B56</f>
        <v>70</v>
      </c>
      <c r="E56" s="39" t="s">
        <v>38</v>
      </c>
      <c r="F56" s="40" t="n">
        <f aca="false">$F$18/D56</f>
        <v>5.86285714285714</v>
      </c>
      <c r="G56" s="41" t="s">
        <v>39</v>
      </c>
      <c r="H56" s="42" t="n">
        <f aca="false">F56*(1440/$B$18)</f>
        <v>70.3542857142857</v>
      </c>
      <c r="I56" s="39" t="s">
        <v>39</v>
      </c>
      <c r="J56" s="40" t="n">
        <f aca="false">(H56*7)/100</f>
        <v>4.9248</v>
      </c>
      <c r="K56" s="41" t="s">
        <v>9</v>
      </c>
    </row>
    <row r="57" customFormat="false" ht="15" hidden="false" customHeight="false" outlineLevel="0" collapsed="false">
      <c r="A57" s="38"/>
      <c r="B57" s="39" t="n">
        <v>80</v>
      </c>
      <c r="C57" s="39" t="s">
        <v>37</v>
      </c>
      <c r="D57" s="39" t="n">
        <f aca="false">B57</f>
        <v>80</v>
      </c>
      <c r="E57" s="39" t="s">
        <v>38</v>
      </c>
      <c r="F57" s="40" t="n">
        <f aca="false">$F$18/D57</f>
        <v>5.13</v>
      </c>
      <c r="G57" s="41" t="s">
        <v>39</v>
      </c>
      <c r="H57" s="42" t="n">
        <f aca="false">F57*(1440/$B$18)</f>
        <v>61.56</v>
      </c>
      <c r="I57" s="39" t="s">
        <v>39</v>
      </c>
      <c r="J57" s="40" t="n">
        <f aca="false">(H57*7)/100</f>
        <v>4.3092</v>
      </c>
      <c r="K57" s="41" t="s">
        <v>9</v>
      </c>
    </row>
    <row r="58" customFormat="false" ht="15" hidden="false" customHeight="false" outlineLevel="0" collapsed="false">
      <c r="A58" s="38"/>
      <c r="B58" s="39" t="n">
        <v>90</v>
      </c>
      <c r="C58" s="39" t="s">
        <v>37</v>
      </c>
      <c r="D58" s="39" t="n">
        <f aca="false">B58</f>
        <v>90</v>
      </c>
      <c r="E58" s="39" t="s">
        <v>38</v>
      </c>
      <c r="F58" s="40" t="n">
        <f aca="false">$F$18/D58</f>
        <v>4.56</v>
      </c>
      <c r="G58" s="41" t="s">
        <v>39</v>
      </c>
      <c r="H58" s="42" t="n">
        <f aca="false">F58*(1440/$B$18)</f>
        <v>54.72</v>
      </c>
      <c r="I58" s="39" t="s">
        <v>39</v>
      </c>
      <c r="J58" s="40" t="n">
        <f aca="false">(H58*7)/100</f>
        <v>3.8304</v>
      </c>
      <c r="K58" s="41" t="s">
        <v>9</v>
      </c>
    </row>
    <row r="59" customFormat="false" ht="15" hidden="false" customHeight="false" outlineLevel="0" collapsed="false">
      <c r="A59" s="38"/>
      <c r="B59" s="39" t="n">
        <v>100</v>
      </c>
      <c r="C59" s="39" t="s">
        <v>37</v>
      </c>
      <c r="D59" s="39" t="n">
        <f aca="false">B59</f>
        <v>100</v>
      </c>
      <c r="E59" s="39" t="s">
        <v>38</v>
      </c>
      <c r="F59" s="40" t="n">
        <f aca="false">$F$18/D59</f>
        <v>4.104</v>
      </c>
      <c r="G59" s="41" t="s">
        <v>39</v>
      </c>
      <c r="H59" s="42" t="n">
        <f aca="false">F59*(1440/$B$18)</f>
        <v>49.248</v>
      </c>
      <c r="I59" s="39" t="s">
        <v>39</v>
      </c>
      <c r="J59" s="40" t="n">
        <f aca="false">(H59*7)/100</f>
        <v>3.44736</v>
      </c>
      <c r="K59" s="41" t="s">
        <v>9</v>
      </c>
    </row>
    <row r="60" customFormat="false" ht="15" hidden="false" customHeight="false" outlineLevel="0" collapsed="false">
      <c r="A60" s="47"/>
      <c r="B60" s="44" t="n">
        <v>105</v>
      </c>
      <c r="C60" s="44" t="s">
        <v>37</v>
      </c>
      <c r="D60" s="44" t="n">
        <f aca="false">B60</f>
        <v>105</v>
      </c>
      <c r="E60" s="44" t="s">
        <v>38</v>
      </c>
      <c r="F60" s="45" t="n">
        <f aca="false">$F$18/D60</f>
        <v>3.90857142857143</v>
      </c>
      <c r="G60" s="46" t="s">
        <v>39</v>
      </c>
      <c r="H60" s="43" t="n">
        <f aca="false">F60*(1440/$B$18)</f>
        <v>46.9028571428571</v>
      </c>
      <c r="I60" s="44" t="s">
        <v>39</v>
      </c>
      <c r="J60" s="45" t="n">
        <f aca="false">(H60*7)/100</f>
        <v>3.2832</v>
      </c>
      <c r="K60" s="46" t="s">
        <v>9</v>
      </c>
    </row>
  </sheetData>
  <mergeCells count="1">
    <mergeCell ref="A15:A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2020-01-27T20:08:05Z</dcterms:created>
  <dc:creator>Microsoft Office User</dc:creator>
  <dc:description/>
  <dc:language>en-US</dc:language>
  <cp:lastModifiedBy/>
  <dcterms:modified xsi:type="dcterms:W3CDTF">2020-03-19T17:06:48Z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