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W_groups_corrected" sheetId="1" state="visible" r:id="rId2"/>
  </sheets>
  <definedNames>
    <definedName function="false" hidden="true" localSheetId="0" name="_xlnm._FilterDatabase" vbProcedure="false">BW_groups_corrected!$BF$1:$BT$73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<sst xmlns="http://schemas.openxmlformats.org/spreadsheetml/2006/main" count="573" uniqueCount="75">
  <si>
    <t xml:space="preserve">Nutrient treatment</t>
  </si>
  <si>
    <t xml:space="preserve">Growth range (days)</t>
  </si>
  <si>
    <t xml:space="preserve">Day in  model</t>
  </si>
  <si>
    <t xml:space="preserve">Em mean</t>
  </si>
  <si>
    <t xml:space="preserve">SE</t>
  </si>
  <si>
    <t xml:space="preserve">df</t>
  </si>
  <si>
    <t xml:space="preserve">Lower CL</t>
  </si>
  <si>
    <t xml:space="preserve">Upper CL</t>
  </si>
  <si>
    <t xml:space="preserve">Tukey Group</t>
  </si>
  <si>
    <t xml:space="preserve">% change respect Ambient</t>
  </si>
  <si>
    <t xml:space="preserve">% change respect baseline</t>
  </si>
  <si>
    <t xml:space="preserve">% change respect control (Day 75)</t>
  </si>
  <si>
    <t xml:space="preserve">Genet</t>
  </si>
  <si>
    <t xml:space="preserve">n</t>
  </si>
  <si>
    <t xml:space="preserve">% respect G_48</t>
  </si>
  <si>
    <t xml:space="preserve">%  respect G_31</t>
  </si>
  <si>
    <t xml:space="preserve">n Fragments</t>
  </si>
  <si>
    <t xml:space="preserve">% respect G_08</t>
  </si>
  <si>
    <t xml:space="preserve">%  respect G_48</t>
  </si>
  <si>
    <t xml:space="preserve">% respect G_07</t>
  </si>
  <si>
    <t xml:space="preserve">Nutrients</t>
  </si>
  <si>
    <t xml:space="preserve">Day</t>
  </si>
  <si>
    <t xml:space="preserve">% respect Baseline (day -28)</t>
  </si>
  <si>
    <t xml:space="preserve">%  respect Ambient (same day)</t>
  </si>
  <si>
    <t xml:space="preserve">%  respect Control</t>
  </si>
  <si>
    <t xml:space="preserve">D respect baseline (day -28)</t>
  </si>
  <si>
    <t xml:space="preserve">D  respect Ambient (same day)</t>
  </si>
  <si>
    <t xml:space="preserve">D respect Control</t>
  </si>
  <si>
    <t xml:space="preserve">A</t>
  </si>
  <si>
    <t xml:space="preserve">-78 to -29</t>
  </si>
  <si>
    <t xml:space="preserve">-28 baseline</t>
  </si>
  <si>
    <t xml:space="preserve">NA</t>
  </si>
  <si>
    <t xml:space="preserve">G_48</t>
  </si>
  <si>
    <t xml:space="preserve">1-8</t>
  </si>
  <si>
    <t xml:space="preserve">G_08</t>
  </si>
  <si>
    <t xml:space="preserve">G_07</t>
  </si>
  <si>
    <t xml:space="preserve">Ambient</t>
  </si>
  <si>
    <t xml:space="preserve">N</t>
  </si>
  <si>
    <t xml:space="preserve">G_62</t>
  </si>
  <si>
    <t xml:space="preserve"> 2-B</t>
  </si>
  <si>
    <t xml:space="preserve">Elevated</t>
  </si>
  <si>
    <t xml:space="preserve">N+P</t>
  </si>
  <si>
    <t xml:space="preserve">9-B</t>
  </si>
  <si>
    <t xml:space="preserve">G_50</t>
  </si>
  <si>
    <t xml:space="preserve">1 to 28</t>
  </si>
  <si>
    <t xml:space="preserve">28 (C)</t>
  </si>
  <si>
    <t xml:space="preserve">1-B</t>
  </si>
  <si>
    <t xml:space="preserve">G_31</t>
  </si>
  <si>
    <t xml:space="preserve">29 to 62</t>
  </si>
  <si>
    <t xml:space="preserve">62 (Co)</t>
  </si>
  <si>
    <t xml:space="preserve">4-B</t>
  </si>
  <si>
    <t xml:space="preserve">Day 75</t>
  </si>
  <si>
    <t xml:space="preserve">Day 100</t>
  </si>
  <si>
    <t xml:space="preserve">62 to 75</t>
  </si>
  <si>
    <t xml:space="preserve">75 (Co)</t>
  </si>
  <si>
    <t xml:space="preserve">B</t>
  </si>
  <si>
    <t xml:space="preserve">AB</t>
  </si>
  <si>
    <t xml:space="preserve">7-B</t>
  </si>
  <si>
    <t xml:space="preserve">75-91</t>
  </si>
  <si>
    <t xml:space="preserve">91 (Ramp-up)</t>
  </si>
  <si>
    <t xml:space="preserve">1-6</t>
  </si>
  <si>
    <t xml:space="preserve">*</t>
  </si>
  <si>
    <t xml:space="preserve">91-100</t>
  </si>
  <si>
    <t xml:space="preserve">100 (H)</t>
  </si>
  <si>
    <t xml:space="preserve">1-A</t>
  </si>
  <si>
    <t xml:space="preserve">1-5</t>
  </si>
  <si>
    <t xml:space="preserve">All nutrinets</t>
  </si>
  <si>
    <t xml:space="preserve">Baseline</t>
  </si>
  <si>
    <t xml:space="preserve">1-3</t>
  </si>
  <si>
    <t xml:space="preserve">5-B</t>
  </si>
  <si>
    <t xml:space="preserve">3-B</t>
  </si>
  <si>
    <t xml:space="preserve">1-10</t>
  </si>
  <si>
    <t xml:space="preserve">1-9   </t>
  </si>
  <si>
    <t xml:space="preserve">Control overtime</t>
  </si>
  <si>
    <t xml:space="preserve">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</si>
</sst>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@"/>
    <numFmt numFmtId="166" formatCode="0.00"/>
    <numFmt numFmtId="167" formatCode="0%"/>
    <numFmt numFmtId="168" formatCode="0.0%"/>
    <numFmt numFmtId="169" formatCode="0"/>
    <numFmt numFmtId="170" formatCode="0.0"/>
    <numFmt numFmtId="171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  <font>
      <b val="true"/>
      <sz val="10"/>
      <name val="Times New Roman"/>
      <family val="1"/>
      <charset val="1"/>
    </font>
    <font>
      <sz val="10"/>
      <color rgb="FFFF3333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FF6600"/>
        <bgColor rgb="FFFF9900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8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6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BT73"/>
  <sheetViews>
    <sheetView showFormulas="false" showGridLines="true" showRowColHeaders="true" showZeros="true" rightToLeft="false" tabSelected="true" showOutlineSymbols="true" defaultGridColor="true" view="normal" topLeftCell="BB1" colorId="64" zoomScale="120" zoomScaleNormal="120" zoomScalePageLayoutView="100" workbookViewId="0">
      <selection pane="topLeft" activeCell="BQ36" activeCellId="0" sqref="BQ36"/>
    </sheetView>
  </sheetViews>
  <sheetFormatPr defaultRowHeight="12.8" zeroHeight="false" outlineLevelRow="0" outlineLevelCol="0"/>
  <cols>
    <col collapsed="false" customWidth="true" hidden="false" outlineLevel="0" max="1" min="1" style="1" width="10.19"/>
    <col collapsed="false" customWidth="false" hidden="false" outlineLevel="0" max="2" min="2" style="1" width="11.52"/>
    <col collapsed="false" customWidth="true" hidden="false" outlineLevel="0" max="3" min="3" style="1" width="7.98"/>
    <col collapsed="false" customWidth="true" hidden="false" outlineLevel="0" max="4" min="4" style="2" width="5.89"/>
    <col collapsed="false" customWidth="true" hidden="false" outlineLevel="0" max="5" min="5" style="2" width="5.36"/>
    <col collapsed="false" customWidth="true" hidden="false" outlineLevel="0" max="6" min="6" style="2" width="6.4"/>
    <col collapsed="false" customWidth="true" hidden="false" outlineLevel="0" max="8" min="7" style="2" width="6.05"/>
    <col collapsed="false" customWidth="true" hidden="false" outlineLevel="0" max="9" min="9" style="2" width="7.61"/>
    <col collapsed="false" customWidth="true" hidden="false" outlineLevel="0" max="12" min="10" style="3" width="8.83"/>
    <col collapsed="false" customWidth="false" hidden="false" outlineLevel="0" max="13" min="13" style="1" width="11.52"/>
    <col collapsed="false" customWidth="true" hidden="false" outlineLevel="0" max="21" min="14" style="1" width="7.64"/>
    <col collapsed="false" customWidth="true" hidden="false" outlineLevel="0" max="24" min="22" style="1" width="9.95"/>
    <col collapsed="false" customWidth="false" hidden="false" outlineLevel="0" max="25" min="25" style="1" width="11.52"/>
    <col collapsed="false" customWidth="true" hidden="false" outlineLevel="0" max="26" min="26" style="2" width="8.67"/>
    <col collapsed="false" customWidth="true" hidden="false" outlineLevel="0" max="27" min="27" style="2" width="9.6"/>
    <col collapsed="false" customWidth="true" hidden="false" outlineLevel="0" max="28" min="28" style="2" width="7.41"/>
    <col collapsed="false" customWidth="true" hidden="false" outlineLevel="0" max="29" min="29" style="2" width="6.13"/>
    <col collapsed="false" customWidth="true" hidden="false" outlineLevel="0" max="31" min="30" style="2" width="8.1"/>
    <col collapsed="false" customWidth="true" hidden="false" outlineLevel="0" max="32" min="32" style="2" width="7.04"/>
    <col collapsed="false" customWidth="true" hidden="false" outlineLevel="0" max="33" min="33" style="2" width="10.41"/>
    <col collapsed="false" customWidth="true" hidden="false" outlineLevel="0" max="34" min="34" style="1" width="9.72"/>
    <col collapsed="false" customWidth="false" hidden="false" outlineLevel="0" max="35" min="35" style="1" width="11.52"/>
    <col collapsed="false" customWidth="true" hidden="false" outlineLevel="0" max="37" min="36" style="1" width="6.48"/>
    <col collapsed="false" customWidth="true" hidden="false" outlineLevel="0" max="38" min="38" style="1" width="5.2"/>
    <col collapsed="false" customWidth="true" hidden="false" outlineLevel="0" max="39" min="39" style="1" width="4.39"/>
    <col collapsed="false" customWidth="true" hidden="false" outlineLevel="0" max="40" min="40" style="1" width="6.71"/>
    <col collapsed="false" customWidth="true" hidden="false" outlineLevel="0" max="41" min="41" style="1" width="6.6"/>
    <col collapsed="false" customWidth="true" hidden="false" outlineLevel="0" max="42" min="42" style="1" width="6.24"/>
    <col collapsed="false" customWidth="true" hidden="false" outlineLevel="0" max="43" min="43" style="1" width="4.05"/>
    <col collapsed="false" customWidth="true" hidden="false" outlineLevel="0" max="45" min="44" style="1" width="7.53"/>
    <col collapsed="false" customWidth="false" hidden="false" outlineLevel="0" max="46" min="46" style="1" width="11.52"/>
    <col collapsed="false" customWidth="true" hidden="false" outlineLevel="0" max="47" min="47" style="1" width="5.99"/>
    <col collapsed="false" customWidth="true" hidden="false" outlineLevel="0" max="48" min="48" style="1" width="11.66"/>
    <col collapsed="false" customWidth="true" hidden="false" outlineLevel="0" max="49" min="49" style="1" width="5.99"/>
    <col collapsed="false" customWidth="true" hidden="false" outlineLevel="0" max="50" min="50" style="1" width="5.64"/>
    <col collapsed="false" customWidth="true" hidden="false" outlineLevel="0" max="51" min="51" style="1" width="5.07"/>
    <col collapsed="false" customWidth="true" hidden="false" outlineLevel="0" max="52" min="52" style="1" width="6.71"/>
    <col collapsed="false" customWidth="true" hidden="false" outlineLevel="0" max="54" min="53" style="1" width="6.6"/>
    <col collapsed="false" customWidth="true" hidden="false" outlineLevel="0" max="55" min="55" style="1" width="7.76"/>
    <col collapsed="false" customWidth="false" hidden="false" outlineLevel="0" max="57" min="56" style="1" width="11.52"/>
    <col collapsed="false" customWidth="true" hidden="false" outlineLevel="0" max="58" min="58" style="1" width="5.99"/>
    <col collapsed="false" customWidth="true" hidden="false" outlineLevel="0" max="59" min="59" style="1" width="11.66"/>
    <col collapsed="false" customWidth="true" hidden="false" outlineLevel="0" max="60" min="60" style="1" width="5.99"/>
    <col collapsed="false" customWidth="true" hidden="false" outlineLevel="0" max="61" min="61" style="1" width="5.64"/>
    <col collapsed="false" customWidth="true" hidden="false" outlineLevel="0" max="62" min="62" style="1" width="5.07"/>
    <col collapsed="false" customWidth="true" hidden="false" outlineLevel="0" max="63" min="63" style="1" width="6.71"/>
    <col collapsed="false" customWidth="true" hidden="false" outlineLevel="0" max="65" min="64" style="1" width="6.6"/>
    <col collapsed="false" customWidth="true" hidden="false" outlineLevel="0" max="66" min="66" style="1" width="2.52"/>
    <col collapsed="false" customWidth="true" hidden="false" outlineLevel="0" max="67" min="67" style="1" width="8.1"/>
    <col collapsed="false" customWidth="true" hidden="false" outlineLevel="0" max="68" min="68" style="1" width="9.49"/>
    <col collapsed="false" customWidth="true" hidden="false" outlineLevel="0" max="69" min="69" style="1" width="7.17"/>
    <col collapsed="false" customWidth="true" hidden="false" outlineLevel="0" max="70" min="70" style="1" width="9.6"/>
    <col collapsed="false" customWidth="true" hidden="false" outlineLevel="0" max="71" min="71" style="1" width="11.11"/>
    <col collapsed="false" customWidth="true" hidden="false" outlineLevel="0" max="72" min="72" style="1" width="9.03"/>
    <col collapsed="false" customWidth="false" hidden="false" outlineLevel="0" max="1025" min="73" style="1" width="11.52"/>
  </cols>
  <sheetData>
    <row r="1" customFormat="false" ht="79.8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N1" s="4" t="s">
        <v>12</v>
      </c>
      <c r="O1" s="4" t="s">
        <v>3</v>
      </c>
      <c r="P1" s="5" t="s">
        <v>4</v>
      </c>
      <c r="Q1" s="5" t="s">
        <v>5</v>
      </c>
      <c r="R1" s="4" t="s">
        <v>6</v>
      </c>
      <c r="S1" s="4" t="s">
        <v>7</v>
      </c>
      <c r="T1" s="4" t="s">
        <v>8</v>
      </c>
      <c r="U1" s="5" t="s">
        <v>13</v>
      </c>
      <c r="V1" s="4" t="s">
        <v>14</v>
      </c>
      <c r="W1" s="4" t="s">
        <v>15</v>
      </c>
      <c r="Y1" s="4" t="s">
        <v>12</v>
      </c>
      <c r="Z1" s="4" t="s">
        <v>2</v>
      </c>
      <c r="AA1" s="4" t="s">
        <v>3</v>
      </c>
      <c r="AB1" s="5" t="s">
        <v>4</v>
      </c>
      <c r="AC1" s="5" t="s">
        <v>5</v>
      </c>
      <c r="AD1" s="4" t="s">
        <v>6</v>
      </c>
      <c r="AE1" s="4" t="s">
        <v>7</v>
      </c>
      <c r="AF1" s="4" t="s">
        <v>8</v>
      </c>
      <c r="AG1" s="4" t="s">
        <v>16</v>
      </c>
      <c r="AH1" s="4" t="s">
        <v>10</v>
      </c>
      <c r="AJ1" s="4" t="s">
        <v>12</v>
      </c>
      <c r="AK1" s="4" t="s">
        <v>3</v>
      </c>
      <c r="AL1" s="5" t="s">
        <v>4</v>
      </c>
      <c r="AM1" s="5" t="s">
        <v>5</v>
      </c>
      <c r="AN1" s="4" t="s">
        <v>6</v>
      </c>
      <c r="AO1" s="4" t="s">
        <v>7</v>
      </c>
      <c r="AP1" s="4" t="s">
        <v>8</v>
      </c>
      <c r="AQ1" s="5" t="s">
        <v>13</v>
      </c>
      <c r="AR1" s="4" t="s">
        <v>17</v>
      </c>
      <c r="AS1" s="4" t="s">
        <v>18</v>
      </c>
      <c r="AT1" s="4"/>
      <c r="AU1" s="4" t="s">
        <v>12</v>
      </c>
      <c r="AV1" s="4" t="s">
        <v>3</v>
      </c>
      <c r="AW1" s="5" t="s">
        <v>4</v>
      </c>
      <c r="AX1" s="5" t="s">
        <v>5</v>
      </c>
      <c r="AY1" s="4" t="s">
        <v>6</v>
      </c>
      <c r="AZ1" s="4" t="s">
        <v>7</v>
      </c>
      <c r="BA1" s="4" t="s">
        <v>8</v>
      </c>
      <c r="BB1" s="5" t="s">
        <v>13</v>
      </c>
      <c r="BC1" s="4" t="s">
        <v>19</v>
      </c>
      <c r="BD1" s="4" t="s">
        <v>15</v>
      </c>
      <c r="BF1" s="6" t="s">
        <v>12</v>
      </c>
      <c r="BG1" s="7" t="s">
        <v>20</v>
      </c>
      <c r="BH1" s="7" t="s">
        <v>21</v>
      </c>
      <c r="BI1" s="6" t="s">
        <v>3</v>
      </c>
      <c r="BJ1" s="8" t="s">
        <v>4</v>
      </c>
      <c r="BK1" s="8" t="s">
        <v>5</v>
      </c>
      <c r="BL1" s="6" t="s">
        <v>6</v>
      </c>
      <c r="BM1" s="6" t="s">
        <v>7</v>
      </c>
      <c r="BN1" s="8" t="s">
        <v>13</v>
      </c>
      <c r="BO1" s="6" t="s">
        <v>22</v>
      </c>
      <c r="BP1" s="6" t="s">
        <v>23</v>
      </c>
      <c r="BQ1" s="6" t="s">
        <v>24</v>
      </c>
      <c r="BR1" s="6" t="s">
        <v>25</v>
      </c>
      <c r="BS1" s="6" t="s">
        <v>26</v>
      </c>
      <c r="BT1" s="6" t="s">
        <v>27</v>
      </c>
    </row>
    <row r="2" customFormat="false" ht="12.8" hidden="false" customHeight="true" outlineLevel="0" collapsed="false">
      <c r="A2" s="1" t="s">
        <v>28</v>
      </c>
      <c r="B2" s="9" t="s">
        <v>29</v>
      </c>
      <c r="C2" s="10" t="s">
        <v>30</v>
      </c>
      <c r="D2" s="11" t="n">
        <v>3.51287234229635</v>
      </c>
      <c r="E2" s="11" t="n">
        <v>0.20964122843358</v>
      </c>
      <c r="F2" s="11" t="n">
        <v>11.6142266503465</v>
      </c>
      <c r="G2" s="11" t="n">
        <v>3.05441495800798</v>
      </c>
      <c r="H2" s="11" t="n">
        <v>3.97132972658471</v>
      </c>
      <c r="I2" s="2" t="n">
        <v>7</v>
      </c>
      <c r="J2" s="12" t="s">
        <v>31</v>
      </c>
      <c r="K2" s="13" t="s">
        <v>31</v>
      </c>
      <c r="L2" s="13" t="s">
        <v>31</v>
      </c>
      <c r="N2" s="14" t="s">
        <v>32</v>
      </c>
      <c r="O2" s="15" t="n">
        <v>3.12658214285714</v>
      </c>
      <c r="P2" s="15" t="n">
        <v>0.161926677853457</v>
      </c>
      <c r="Q2" s="16" t="n">
        <v>112</v>
      </c>
      <c r="R2" s="15" t="n">
        <v>2.80574518728175</v>
      </c>
      <c r="S2" s="15" t="n">
        <v>3.44741909843254</v>
      </c>
      <c r="T2" s="17" t="n">
        <v>1</v>
      </c>
      <c r="U2" s="17" t="n">
        <v>28</v>
      </c>
      <c r="V2" s="18" t="s">
        <v>31</v>
      </c>
      <c r="W2" s="18" t="n">
        <f aca="false">(O2-O$7)/O$7</f>
        <v>-0.271951357695377</v>
      </c>
      <c r="Y2" s="19" t="s">
        <v>32</v>
      </c>
      <c r="Z2" s="17" t="n">
        <v>-28</v>
      </c>
      <c r="AA2" s="15" t="n">
        <v>3.14370999999997</v>
      </c>
      <c r="AB2" s="15" t="n">
        <v>0.210212005592176</v>
      </c>
      <c r="AC2" s="20" t="n">
        <v>68.1367444540042</v>
      </c>
      <c r="AD2" s="15" t="n">
        <v>2.72425371647811</v>
      </c>
      <c r="AE2" s="15" t="n">
        <v>3.56316628352182</v>
      </c>
      <c r="AF2" s="17" t="s">
        <v>33</v>
      </c>
      <c r="AG2" s="17" t="n">
        <v>10</v>
      </c>
      <c r="AH2" s="18" t="s">
        <v>31</v>
      </c>
      <c r="AJ2" s="14" t="s">
        <v>34</v>
      </c>
      <c r="AK2" s="15" t="n">
        <v>2.06255</v>
      </c>
      <c r="AL2" s="15" t="n">
        <v>0.47538614747428</v>
      </c>
      <c r="AM2" s="16" t="n">
        <v>33</v>
      </c>
      <c r="AN2" s="15" t="n">
        <v>1.09536961076807</v>
      </c>
      <c r="AO2" s="15" t="n">
        <v>3.02973038923193</v>
      </c>
      <c r="AP2" s="17" t="n">
        <v>1</v>
      </c>
      <c r="AQ2" s="17" t="n">
        <v>10</v>
      </c>
      <c r="AR2" s="18" t="s">
        <v>31</v>
      </c>
      <c r="AS2" s="21" t="n">
        <f aca="false">(AK2-AK$7)/AK$7</f>
        <v>-0.501211573061967</v>
      </c>
      <c r="AT2" s="21"/>
      <c r="AU2" s="14" t="s">
        <v>35</v>
      </c>
      <c r="AV2" s="15" t="n">
        <v>1.18103300163061</v>
      </c>
      <c r="AW2" s="15" t="n">
        <v>0.229451880410397</v>
      </c>
      <c r="AX2" s="16" t="n">
        <v>1.59293001647856</v>
      </c>
      <c r="AY2" s="15" t="n">
        <v>-0.0921630659813208</v>
      </c>
      <c r="AZ2" s="15" t="n">
        <v>2.45422906924253</v>
      </c>
      <c r="BA2" s="17" t="n">
        <v>1</v>
      </c>
      <c r="BB2" s="17" t="n">
        <v>7</v>
      </c>
      <c r="BC2" s="18" t="s">
        <v>31</v>
      </c>
      <c r="BD2" s="21" t="n">
        <f aca="false">(AV2-AV$7)/AV$7</f>
        <v>-0.523839415548118</v>
      </c>
      <c r="BF2" s="22" t="s">
        <v>32</v>
      </c>
      <c r="BG2" s="7" t="s">
        <v>36</v>
      </c>
      <c r="BH2" s="7" t="n">
        <v>-28</v>
      </c>
      <c r="BI2" s="23" t="n">
        <v>3.14371000000003</v>
      </c>
      <c r="BJ2" s="23" t="n">
        <v>0.212832397487378</v>
      </c>
      <c r="BK2" s="24" t="n">
        <v>304.156908003967</v>
      </c>
      <c r="BL2" s="23" t="n">
        <v>2.7248996674679</v>
      </c>
      <c r="BM2" s="23" t="n">
        <v>3.56252033253215</v>
      </c>
      <c r="BN2" s="14"/>
      <c r="BO2" s="18" t="s">
        <v>31</v>
      </c>
      <c r="BP2" s="18" t="s">
        <v>31</v>
      </c>
      <c r="BQ2" s="14" t="s">
        <v>31</v>
      </c>
      <c r="BR2" s="18" t="s">
        <v>31</v>
      </c>
      <c r="BS2" s="18" t="s">
        <v>31</v>
      </c>
      <c r="BT2" s="14" t="s">
        <v>31</v>
      </c>
    </row>
    <row r="3" customFormat="false" ht="12.8" hidden="true" customHeight="false" outlineLevel="0" collapsed="false">
      <c r="A3" s="1" t="s">
        <v>37</v>
      </c>
      <c r="B3" s="9"/>
      <c r="C3" s="10" t="n">
        <v>-28</v>
      </c>
      <c r="D3" s="11" t="n">
        <v>3.6344762093342</v>
      </c>
      <c r="E3" s="11" t="n">
        <v>0.208646831195343</v>
      </c>
      <c r="F3" s="11" t="n">
        <v>11.3966577571926</v>
      </c>
      <c r="G3" s="11" t="n">
        <v>3.17719018739601</v>
      </c>
      <c r="H3" s="11" t="n">
        <v>4.09176223127239</v>
      </c>
      <c r="I3" s="2" t="n">
        <v>7</v>
      </c>
      <c r="J3" s="12" t="n">
        <f aca="false">(D3-D$2)/D$2</f>
        <v>0.0346166484826938</v>
      </c>
      <c r="K3" s="13" t="s">
        <v>31</v>
      </c>
      <c r="L3" s="13" t="s">
        <v>31</v>
      </c>
      <c r="N3" s="1" t="s">
        <v>38</v>
      </c>
      <c r="O3" s="11" t="n">
        <v>3.16651034482759</v>
      </c>
      <c r="P3" s="11" t="n">
        <v>0.159110346877232</v>
      </c>
      <c r="Q3" s="25" t="n">
        <v>112</v>
      </c>
      <c r="R3" s="11" t="n">
        <v>2.85125358806985</v>
      </c>
      <c r="S3" s="11" t="n">
        <v>3.48176710158533</v>
      </c>
      <c r="T3" s="2" t="n">
        <v>1</v>
      </c>
      <c r="U3" s="2" t="n">
        <v>29</v>
      </c>
      <c r="V3" s="12" t="n">
        <f aca="false">(O3-O$2)/O$2</f>
        <v>0.012770559078919</v>
      </c>
      <c r="W3" s="12" t="n">
        <f aca="false">(O3-O$7)/O$7</f>
        <v>-0.262653769496499</v>
      </c>
      <c r="Y3" s="19" t="s">
        <v>32</v>
      </c>
      <c r="Z3" s="2" t="n">
        <v>28</v>
      </c>
      <c r="AA3" s="11" t="n">
        <v>3.73612</v>
      </c>
      <c r="AB3" s="11" t="n">
        <v>0.210212005592176</v>
      </c>
      <c r="AC3" s="26" t="n">
        <v>68.1367444540072</v>
      </c>
      <c r="AD3" s="11" t="n">
        <v>3.31666371647814</v>
      </c>
      <c r="AE3" s="11" t="n">
        <v>4.15557628352185</v>
      </c>
      <c r="AF3" s="2" t="s">
        <v>39</v>
      </c>
      <c r="AG3" s="2" t="n">
        <v>10</v>
      </c>
      <c r="AH3" s="12" t="n">
        <f aca="false">(AA3-AA$2)/AA$2</f>
        <v>0.188442954343765</v>
      </c>
      <c r="AJ3" s="1" t="s">
        <v>35</v>
      </c>
      <c r="AK3" s="11" t="n">
        <v>2.49026666666667</v>
      </c>
      <c r="AL3" s="11" t="n">
        <v>0.224099179040807</v>
      </c>
      <c r="AM3" s="25" t="n">
        <v>33</v>
      </c>
      <c r="AN3" s="11" t="n">
        <v>2.03433345876231</v>
      </c>
      <c r="AO3" s="11" t="n">
        <v>2.94619987457103</v>
      </c>
      <c r="AP3" s="2" t="n">
        <v>1</v>
      </c>
      <c r="AQ3" s="2" t="n">
        <v>9</v>
      </c>
      <c r="AR3" s="12" t="n">
        <f aca="false">(AK3-AK$2)/AK$2</f>
        <v>0.207372750559584</v>
      </c>
      <c r="AS3" s="27" t="n">
        <f aca="false">(AK3-AK$7)/AK$7</f>
        <v>-0.397776445020539</v>
      </c>
      <c r="AT3" s="27"/>
      <c r="AU3" s="1" t="s">
        <v>38</v>
      </c>
      <c r="AV3" s="11" t="n">
        <v>1.52043300163061</v>
      </c>
      <c r="AW3" s="11" t="n">
        <v>0.229451880410397</v>
      </c>
      <c r="AX3" s="25" t="n">
        <v>1.59293001647856</v>
      </c>
      <c r="AY3" s="11" t="n">
        <v>0.247236934018679</v>
      </c>
      <c r="AZ3" s="11" t="n">
        <v>2.79362906924253</v>
      </c>
      <c r="BA3" s="2" t="n">
        <v>12</v>
      </c>
      <c r="BB3" s="2" t="n">
        <v>7</v>
      </c>
      <c r="BC3" s="12" t="n">
        <f aca="false">(AV3-AV$2)/AV$2</f>
        <v>0.287375542877635</v>
      </c>
      <c r="BD3" s="27" t="n">
        <f aca="false">(AV3-AV$7)/AV$7</f>
        <v>-0.387002509094326</v>
      </c>
      <c r="BF3" s="22" t="s">
        <v>32</v>
      </c>
      <c r="BG3" s="0" t="s">
        <v>40</v>
      </c>
      <c r="BH3" s="0" t="n">
        <v>-28</v>
      </c>
      <c r="BI3" s="28" t="n">
        <v>3.11706666666662</v>
      </c>
      <c r="BJ3" s="28" t="n">
        <v>0.158635902865335</v>
      </c>
      <c r="BK3" s="29" t="n">
        <v>304.1569080041</v>
      </c>
      <c r="BL3" s="28" t="n">
        <v>2.80490387559293</v>
      </c>
      <c r="BM3" s="28" t="n">
        <v>3.42922945774031</v>
      </c>
      <c r="BO3" s="12" t="s">
        <v>31</v>
      </c>
      <c r="BP3" s="12" t="n">
        <f aca="false">(BI3-BI2)/BI2</f>
        <v>-0.00847512440187229</v>
      </c>
      <c r="BQ3" s="1" t="s">
        <v>31</v>
      </c>
      <c r="BR3" s="18" t="s">
        <v>31</v>
      </c>
      <c r="BS3" s="30" t="n">
        <f aca="false">BI3-BI2</f>
        <v>-0.0266433333334102</v>
      </c>
      <c r="BT3" s="1" t="s">
        <v>31</v>
      </c>
    </row>
    <row r="4" customFormat="false" ht="12.8" hidden="false" customHeight="false" outlineLevel="0" collapsed="false">
      <c r="A4" s="1" t="s">
        <v>41</v>
      </c>
      <c r="B4" s="9"/>
      <c r="C4" s="10" t="n">
        <v>-28</v>
      </c>
      <c r="D4" s="11" t="n">
        <v>3.53089216032909</v>
      </c>
      <c r="E4" s="11" t="n">
        <v>0.209541809467251</v>
      </c>
      <c r="F4" s="11" t="n">
        <v>11.5944618375795</v>
      </c>
      <c r="G4" s="11" t="n">
        <v>3.07256238741277</v>
      </c>
      <c r="H4" s="11" t="n">
        <v>3.98922193324541</v>
      </c>
      <c r="I4" s="2" t="n">
        <v>7</v>
      </c>
      <c r="J4" s="12" t="n">
        <f aca="false">(D4-D$2)/D$2</f>
        <v>0.00512965353616025</v>
      </c>
      <c r="K4" s="13" t="s">
        <v>31</v>
      </c>
      <c r="L4" s="13" t="s">
        <v>31</v>
      </c>
      <c r="N4" s="1" t="s">
        <v>35</v>
      </c>
      <c r="O4" s="11" t="n">
        <v>3.92435384615385</v>
      </c>
      <c r="P4" s="11" t="n">
        <v>0.168039255031308</v>
      </c>
      <c r="Q4" s="25" t="n">
        <v>112</v>
      </c>
      <c r="R4" s="11" t="n">
        <v>3.591405602442</v>
      </c>
      <c r="S4" s="11" t="n">
        <v>4.25730208986569</v>
      </c>
      <c r="T4" s="2" t="n">
        <v>2</v>
      </c>
      <c r="U4" s="2" t="n">
        <v>16</v>
      </c>
      <c r="V4" s="12" t="n">
        <f aca="false">(O4-O$2)/O$2</f>
        <v>0.255157762324993</v>
      </c>
      <c r="W4" s="12" t="n">
        <f aca="false">(O4-O$7)/O$7</f>
        <v>-0.0861840952611796</v>
      </c>
      <c r="Y4" s="19" t="s">
        <v>32</v>
      </c>
      <c r="Z4" s="2" t="n">
        <v>62</v>
      </c>
      <c r="AA4" s="11" t="n">
        <v>4.17512999999999</v>
      </c>
      <c r="AB4" s="11" t="n">
        <v>0.210212005592176</v>
      </c>
      <c r="AC4" s="26" t="n">
        <v>68.1367444540069</v>
      </c>
      <c r="AD4" s="11" t="n">
        <v>3.75567371647814</v>
      </c>
      <c r="AE4" s="11" t="n">
        <v>4.59458628352184</v>
      </c>
      <c r="AF4" s="2" t="s">
        <v>42</v>
      </c>
      <c r="AG4" s="2" t="n">
        <v>10</v>
      </c>
      <c r="AH4" s="31" t="n">
        <f aca="false">(AA4-AA$2)/AA$2</f>
        <v>0.328090059197582</v>
      </c>
      <c r="AJ4" s="1" t="s">
        <v>43</v>
      </c>
      <c r="AK4" s="11" t="n">
        <v>2.71935</v>
      </c>
      <c r="AL4" s="11" t="n">
        <v>0.336148768561211</v>
      </c>
      <c r="AM4" s="25" t="n">
        <v>33</v>
      </c>
      <c r="AN4" s="11" t="n">
        <v>2.03545018814346</v>
      </c>
      <c r="AO4" s="11" t="n">
        <v>3.40324981185654</v>
      </c>
      <c r="AP4" s="2" t="n">
        <v>12</v>
      </c>
      <c r="AQ4" s="2" t="n">
        <v>5</v>
      </c>
      <c r="AR4" s="12" t="n">
        <f aca="false">(AK4-AK$2)/AK$2</f>
        <v>0.318440765072362</v>
      </c>
      <c r="AS4" s="27" t="n">
        <f aca="false">(AK4-AK$7)/AK$7</f>
        <v>-0.34237700477858</v>
      </c>
      <c r="AT4" s="27"/>
      <c r="AU4" s="1" t="s">
        <v>43</v>
      </c>
      <c r="AV4" s="11" t="n">
        <v>1.60304999999999</v>
      </c>
      <c r="AW4" s="11" t="n">
        <v>0.251183700777708</v>
      </c>
      <c r="AX4" s="25" t="n">
        <v>2.27214129330788</v>
      </c>
      <c r="AY4" s="11" t="n">
        <v>0.637336812100895</v>
      </c>
      <c r="AZ4" s="11" t="n">
        <v>2.56876318789909</v>
      </c>
      <c r="BA4" s="2" t="n">
        <v>12</v>
      </c>
      <c r="BB4" s="2" t="n">
        <v>4</v>
      </c>
      <c r="BC4" s="12" t="n">
        <f aca="false">(AV4-AV$2)/AV$2</f>
        <v>0.357328709516767</v>
      </c>
      <c r="BD4" s="27" t="n">
        <f aca="false">(AV4-AV$7)/AV$7</f>
        <v>-0.353693568383177</v>
      </c>
      <c r="BF4" s="22" t="s">
        <v>32</v>
      </c>
      <c r="BG4" s="0" t="s">
        <v>36</v>
      </c>
      <c r="BH4" s="0" t="n">
        <v>28</v>
      </c>
      <c r="BI4" s="28" t="n">
        <v>3.73611999999994</v>
      </c>
      <c r="BJ4" s="28" t="n">
        <v>0.212832397487367</v>
      </c>
      <c r="BK4" s="29" t="n">
        <v>304.156908004054</v>
      </c>
      <c r="BL4" s="28" t="n">
        <v>3.31730966746784</v>
      </c>
      <c r="BM4" s="28" t="n">
        <v>4.15493033253204</v>
      </c>
      <c r="BO4" s="12" t="n">
        <f aca="false">(BI4-BI$2)/BI$2</f>
        <v>0.188442954343723</v>
      </c>
      <c r="BP4" s="32" t="s">
        <v>31</v>
      </c>
      <c r="BQ4" s="1" t="s">
        <v>31</v>
      </c>
      <c r="BR4" s="33" t="n">
        <f aca="false">(BI4-BI$2)</f>
        <v>0.59240999999991</v>
      </c>
      <c r="BS4" s="32" t="s">
        <v>31</v>
      </c>
      <c r="BT4" s="1" t="s">
        <v>31</v>
      </c>
    </row>
    <row r="5" customFormat="false" ht="12.8" hidden="true" customHeight="true" outlineLevel="0" collapsed="false">
      <c r="A5" s="14" t="s">
        <v>28</v>
      </c>
      <c r="B5" s="34" t="s">
        <v>44</v>
      </c>
      <c r="C5" s="35" t="s">
        <v>45</v>
      </c>
      <c r="D5" s="15" t="n">
        <v>3.62400291035323</v>
      </c>
      <c r="E5" s="15" t="n">
        <v>0.210627801688993</v>
      </c>
      <c r="F5" s="15" t="n">
        <v>11.8337579870807</v>
      </c>
      <c r="G5" s="15" t="n">
        <v>3.16436830761137</v>
      </c>
      <c r="H5" s="15" t="n">
        <v>4.08363751309509</v>
      </c>
      <c r="I5" s="17" t="n">
        <v>7</v>
      </c>
      <c r="J5" s="18" t="s">
        <v>31</v>
      </c>
      <c r="K5" s="36" t="n">
        <f aca="false">(D5-D$2)/D$2</f>
        <v>0.0316352423966065</v>
      </c>
      <c r="L5" s="36" t="s">
        <v>31</v>
      </c>
      <c r="N5" s="1" t="s">
        <v>34</v>
      </c>
      <c r="O5" s="37" t="n">
        <v>4.07108333333333</v>
      </c>
      <c r="P5" s="37" t="n">
        <v>0.349801603774292</v>
      </c>
      <c r="Q5" s="38" t="n">
        <v>112</v>
      </c>
      <c r="R5" s="37" t="n">
        <v>3.37799629481642</v>
      </c>
      <c r="S5" s="37" t="n">
        <v>4.76417037185024</v>
      </c>
      <c r="T5" s="39" t="n">
        <v>12</v>
      </c>
      <c r="U5" s="39" t="n">
        <v>6</v>
      </c>
      <c r="V5" s="12" t="n">
        <f aca="false">(O5-O$2)/O$2</f>
        <v>0.302087438397855</v>
      </c>
      <c r="W5" s="12" t="n">
        <f aca="false">(O5-O$7)/O$7</f>
        <v>-0.0520170083125368</v>
      </c>
      <c r="Y5" s="19" t="s">
        <v>32</v>
      </c>
      <c r="Z5" s="40" t="n">
        <v>75</v>
      </c>
      <c r="AA5" s="41" t="n">
        <v>4.13511999999999</v>
      </c>
      <c r="AB5" s="41" t="n">
        <v>0.210212005592176</v>
      </c>
      <c r="AC5" s="42" t="n">
        <v>68.1367444540072</v>
      </c>
      <c r="AD5" s="41" t="n">
        <v>3.71566371647814</v>
      </c>
      <c r="AE5" s="41" t="n">
        <v>4.55457628352184</v>
      </c>
      <c r="AF5" s="40" t="s">
        <v>42</v>
      </c>
      <c r="AG5" s="40" t="n">
        <v>10</v>
      </c>
      <c r="AH5" s="43" t="n">
        <f aca="false">(AA5-AA$2)/AA$2</f>
        <v>0.315363058297371</v>
      </c>
      <c r="AJ5" s="1" t="s">
        <v>38</v>
      </c>
      <c r="AK5" s="37" t="n">
        <v>3.86168888888889</v>
      </c>
      <c r="AL5" s="37" t="n">
        <v>0.224099179040807</v>
      </c>
      <c r="AM5" s="38" t="n">
        <v>33</v>
      </c>
      <c r="AN5" s="37" t="n">
        <v>3.40575568098453</v>
      </c>
      <c r="AO5" s="37" t="n">
        <v>4.31762209679325</v>
      </c>
      <c r="AP5" s="39" t="n">
        <v>23</v>
      </c>
      <c r="AQ5" s="39" t="n">
        <v>2</v>
      </c>
      <c r="AR5" s="31" t="n">
        <f aca="false">(AK5-AK$2)/AK$2</f>
        <v>0.872288617919028</v>
      </c>
      <c r="AS5" s="32" t="n">
        <f aca="false">(AK5-AK$7)/AK$7</f>
        <v>-0.0661241054941839</v>
      </c>
      <c r="AT5" s="32"/>
      <c r="AU5" s="1" t="s">
        <v>32</v>
      </c>
      <c r="AV5" s="37" t="n">
        <v>1.73404999999999</v>
      </c>
      <c r="AW5" s="37" t="n">
        <v>0.225424601741276</v>
      </c>
      <c r="AX5" s="38" t="n">
        <v>1.48668994760186</v>
      </c>
      <c r="AY5" s="37" t="n">
        <v>0.36060892284141</v>
      </c>
      <c r="AZ5" s="37" t="n">
        <v>3.10749107715858</v>
      </c>
      <c r="BA5" s="39" t="n">
        <v>2</v>
      </c>
      <c r="BB5" s="39" t="n">
        <v>8</v>
      </c>
      <c r="BC5" s="31" t="n">
        <f aca="false">(AV5-AV$2)/AV$2</f>
        <v>0.468248556649856</v>
      </c>
      <c r="BD5" s="32" t="n">
        <f aca="false">(AV5-AV$7)/AV$7</f>
        <v>-0.300877909144972</v>
      </c>
      <c r="BF5" s="22" t="s">
        <v>32</v>
      </c>
      <c r="BG5" s="44" t="s">
        <v>40</v>
      </c>
      <c r="BH5" s="0" t="n">
        <v>28</v>
      </c>
      <c r="BI5" s="28" t="n">
        <v>3.29499444444445</v>
      </c>
      <c r="BJ5" s="28" t="n">
        <v>0.158635902865337</v>
      </c>
      <c r="BK5" s="29" t="n">
        <v>304.15690800408</v>
      </c>
      <c r="BL5" s="28" t="n">
        <v>2.98283165337076</v>
      </c>
      <c r="BM5" s="28" t="n">
        <v>3.60715723551814</v>
      </c>
      <c r="BO5" s="12" t="n">
        <f aca="false">(BI5-BI$3)/BI$3</f>
        <v>0.0570818005532443</v>
      </c>
      <c r="BP5" s="12" t="n">
        <f aca="false">(BI5-BI4)/BI4</f>
        <v>-0.118070499757903</v>
      </c>
      <c r="BQ5" s="1" t="s">
        <v>31</v>
      </c>
      <c r="BR5" s="33" t="n">
        <f aca="false">(BI5-BI$3)</f>
        <v>0.17792777777783</v>
      </c>
      <c r="BS5" s="30" t="n">
        <f aca="false">BI5-BI4</f>
        <v>-0.44112555555549</v>
      </c>
      <c r="BT5" s="1" t="s">
        <v>31</v>
      </c>
    </row>
    <row r="6" customFormat="false" ht="12.8" hidden="false" customHeight="false" outlineLevel="0" collapsed="false">
      <c r="A6" s="1" t="s">
        <v>37</v>
      </c>
      <c r="B6" s="34"/>
      <c r="C6" s="35" t="n">
        <v>28</v>
      </c>
      <c r="D6" s="11" t="n">
        <v>2.58786831993608</v>
      </c>
      <c r="E6" s="11" t="n">
        <v>0.207507903850951</v>
      </c>
      <c r="F6" s="11" t="n">
        <v>11.1596986755913</v>
      </c>
      <c r="G6" s="11" t="n">
        <v>2.13194264987771</v>
      </c>
      <c r="H6" s="11" t="n">
        <v>3.04379398999446</v>
      </c>
      <c r="I6" s="2" t="n">
        <v>56</v>
      </c>
      <c r="J6" s="12" t="n">
        <f aca="false">(D6-D$5)/D$5</f>
        <v>-0.285908873708978</v>
      </c>
      <c r="K6" s="45" t="n">
        <f aca="false">(D6-D$3)/D$3</f>
        <v>-0.287966636488136</v>
      </c>
      <c r="L6" s="13" t="s">
        <v>31</v>
      </c>
      <c r="N6" s="1" t="s">
        <v>43</v>
      </c>
      <c r="O6" s="11" t="n">
        <v>4.23433846153846</v>
      </c>
      <c r="P6" s="11" t="n">
        <v>0.237643393476347</v>
      </c>
      <c r="Q6" s="25" t="n">
        <v>112</v>
      </c>
      <c r="R6" s="11" t="n">
        <v>3.76347853971287</v>
      </c>
      <c r="S6" s="11" t="n">
        <v>4.70519838336406</v>
      </c>
      <c r="T6" s="2" t="n">
        <v>2</v>
      </c>
      <c r="U6" s="2" t="n">
        <v>26</v>
      </c>
      <c r="V6" s="12" t="n">
        <f aca="false">(O6-O$2)/O$2</f>
        <v>0.354302643611029</v>
      </c>
      <c r="W6" s="12" t="n">
        <f aca="false">(O6-O$7)/O$7</f>
        <v>-0.0140017990494283</v>
      </c>
      <c r="Y6" s="46" t="s">
        <v>38</v>
      </c>
      <c r="Z6" s="2" t="n">
        <v>-28</v>
      </c>
      <c r="AA6" s="11" t="n">
        <v>3.52376666666667</v>
      </c>
      <c r="AB6" s="11" t="n">
        <v>0.221582909727776</v>
      </c>
      <c r="AC6" s="26" t="n">
        <v>68.1367444540093</v>
      </c>
      <c r="AD6" s="11" t="n">
        <v>3.08162092173387</v>
      </c>
      <c r="AE6" s="11" t="n">
        <v>3.96591241159947</v>
      </c>
      <c r="AF6" s="2" t="s">
        <v>46</v>
      </c>
      <c r="AG6" s="2" t="n">
        <v>9</v>
      </c>
      <c r="AH6" s="12" t="s">
        <v>31</v>
      </c>
      <c r="AJ6" s="1" t="s">
        <v>47</v>
      </c>
      <c r="AK6" s="11" t="n">
        <v>4.09938</v>
      </c>
      <c r="AL6" s="11" t="n">
        <v>0.300660598822285</v>
      </c>
      <c r="AM6" s="25" t="n">
        <v>33</v>
      </c>
      <c r="AN6" s="11" t="n">
        <v>3.48768141235578</v>
      </c>
      <c r="AO6" s="11" t="n">
        <v>4.71107858764422</v>
      </c>
      <c r="AP6" s="2" t="n">
        <v>3</v>
      </c>
      <c r="AQ6" s="2" t="n">
        <v>9</v>
      </c>
      <c r="AR6" s="31" t="n">
        <f aca="false">(AK6-AK$2)/AK$2</f>
        <v>0.987529999272745</v>
      </c>
      <c r="AS6" s="32" t="n">
        <f aca="false">(AK6-AK$7)/AK$7</f>
        <v>-0.00864303817059714</v>
      </c>
      <c r="AT6" s="32"/>
      <c r="AU6" s="1" t="s">
        <v>34</v>
      </c>
      <c r="AV6" s="11" t="n">
        <v>2.00594999999999</v>
      </c>
      <c r="AW6" s="11" t="n">
        <v>0.29605278662551</v>
      </c>
      <c r="AX6" s="25" t="n">
        <v>4.22496409094475</v>
      </c>
      <c r="AY6" s="11" t="n">
        <v>1.20095218444395</v>
      </c>
      <c r="AZ6" s="11" t="n">
        <v>2.81094781555604</v>
      </c>
      <c r="BA6" s="2" t="n">
        <v>23</v>
      </c>
      <c r="BB6" s="2" t="n">
        <v>2</v>
      </c>
      <c r="BC6" s="31" t="n">
        <f aca="false">(AV6-AV$2)/AV$2</f>
        <v>0.698470743180289</v>
      </c>
      <c r="BD6" s="32" t="n">
        <f aca="false">(AV6-AV$7)/AV$7</f>
        <v>-0.191255178252851</v>
      </c>
      <c r="BF6" s="22" t="s">
        <v>32</v>
      </c>
      <c r="BG6" s="0" t="s">
        <v>36</v>
      </c>
      <c r="BH6" s="0" t="n">
        <v>62</v>
      </c>
      <c r="BI6" s="28" t="n">
        <v>4.17512999999993</v>
      </c>
      <c r="BJ6" s="28" t="n">
        <v>0.212832397487367</v>
      </c>
      <c r="BK6" s="29" t="n">
        <v>304.156908004054</v>
      </c>
      <c r="BL6" s="28" t="n">
        <v>3.75631966746783</v>
      </c>
      <c r="BM6" s="28" t="n">
        <v>4.59394033253203</v>
      </c>
      <c r="BO6" s="12" t="n">
        <f aca="false">(BI6-BI$2)/BI$2</f>
        <v>0.328090059197537</v>
      </c>
      <c r="BP6" s="32" t="s">
        <v>31</v>
      </c>
      <c r="BQ6" s="1" t="s">
        <v>31</v>
      </c>
      <c r="BR6" s="33" t="n">
        <f aca="false">(BI6-BI$2)</f>
        <v>1.0314199999999</v>
      </c>
      <c r="BS6" s="32" t="s">
        <v>31</v>
      </c>
      <c r="BT6" s="1" t="s">
        <v>31</v>
      </c>
    </row>
    <row r="7" customFormat="false" ht="12.8" hidden="true" customHeight="false" outlineLevel="0" collapsed="false">
      <c r="A7" s="47" t="s">
        <v>41</v>
      </c>
      <c r="B7" s="34"/>
      <c r="C7" s="35" t="n">
        <v>28</v>
      </c>
      <c r="D7" s="41" t="n">
        <v>3.01422617492114</v>
      </c>
      <c r="E7" s="41" t="n">
        <v>0.208359805310772</v>
      </c>
      <c r="F7" s="41" t="n">
        <v>11.3452645940597</v>
      </c>
      <c r="G7" s="41" t="n">
        <v>2.55732634874313</v>
      </c>
      <c r="H7" s="41" t="n">
        <v>3.47112600109915</v>
      </c>
      <c r="I7" s="40" t="n">
        <v>67</v>
      </c>
      <c r="J7" s="48" t="n">
        <f aca="false">(D7-D$5)/D$5</f>
        <v>-0.168260553458732</v>
      </c>
      <c r="K7" s="49" t="n">
        <f aca="false">(D7-D$4)/D$4</f>
        <v>-0.146327319540621</v>
      </c>
      <c r="L7" s="49" t="s">
        <v>31</v>
      </c>
      <c r="N7" s="47" t="s">
        <v>47</v>
      </c>
      <c r="O7" s="41" t="n">
        <v>4.29446875000001</v>
      </c>
      <c r="P7" s="41" t="n">
        <v>0.214208860113559</v>
      </c>
      <c r="Q7" s="50" t="n">
        <v>112</v>
      </c>
      <c r="R7" s="41" t="n">
        <v>3.87004135207422</v>
      </c>
      <c r="S7" s="41" t="n">
        <v>4.71889614792579</v>
      </c>
      <c r="T7" s="40" t="n">
        <v>2</v>
      </c>
      <c r="U7" s="40" t="n">
        <v>13</v>
      </c>
      <c r="V7" s="48" t="n">
        <f aca="false">(O7-O$2)/O$2</f>
        <v>0.373534599054426</v>
      </c>
      <c r="W7" s="48" t="s">
        <v>31</v>
      </c>
      <c r="Y7" s="46" t="s">
        <v>38</v>
      </c>
      <c r="Z7" s="2" t="n">
        <v>28</v>
      </c>
      <c r="AA7" s="11" t="n">
        <v>3.63932694084765</v>
      </c>
      <c r="AB7" s="11" t="n">
        <v>0.229291825500919</v>
      </c>
      <c r="AC7" s="26" t="n">
        <v>74.7271143403575</v>
      </c>
      <c r="AD7" s="11" t="n">
        <v>3.18252685945277</v>
      </c>
      <c r="AE7" s="11" t="n">
        <v>4.09612702224253</v>
      </c>
      <c r="AF7" s="2" t="s">
        <v>46</v>
      </c>
      <c r="AG7" s="2" t="n">
        <v>8</v>
      </c>
      <c r="AH7" s="12" t="n">
        <f aca="false">(AA7-AA$6)/AA$6</f>
        <v>0.0327945307145706</v>
      </c>
      <c r="AJ7" s="47" t="s">
        <v>32</v>
      </c>
      <c r="AK7" s="41" t="n">
        <v>4.13512</v>
      </c>
      <c r="AL7" s="41" t="n">
        <v>0.212599148262846</v>
      </c>
      <c r="AM7" s="50" t="n">
        <v>33</v>
      </c>
      <c r="AN7" s="41" t="n">
        <v>3.70258378063454</v>
      </c>
      <c r="AO7" s="41" t="n">
        <v>4.56765621936546</v>
      </c>
      <c r="AP7" s="40" t="n">
        <v>3</v>
      </c>
      <c r="AQ7" s="40" t="n">
        <v>4</v>
      </c>
      <c r="AR7" s="43" t="n">
        <f aca="false">(AK7-AK$2)/AK$2</f>
        <v>1.00485806404693</v>
      </c>
      <c r="AS7" s="48" t="s">
        <v>31</v>
      </c>
      <c r="AT7" s="48"/>
      <c r="AU7" s="47" t="s">
        <v>47</v>
      </c>
      <c r="AV7" s="41" t="n">
        <v>2.48032499999999</v>
      </c>
      <c r="AW7" s="41" t="n">
        <v>0.251183700777708</v>
      </c>
      <c r="AX7" s="50" t="n">
        <v>2.27214129330788</v>
      </c>
      <c r="AY7" s="41" t="n">
        <v>1.5146118121009</v>
      </c>
      <c r="AZ7" s="41" t="n">
        <v>3.44603818789909</v>
      </c>
      <c r="BA7" s="40" t="n">
        <v>3</v>
      </c>
      <c r="BB7" s="40" t="n">
        <v>4</v>
      </c>
      <c r="BC7" s="43" t="n">
        <f aca="false">(AV7-AV$2)/AV$2</f>
        <v>1.10013183084257</v>
      </c>
      <c r="BD7" s="48" t="s">
        <v>31</v>
      </c>
      <c r="BF7" s="22" t="s">
        <v>32</v>
      </c>
      <c r="BG7" s="44" t="s">
        <v>40</v>
      </c>
      <c r="BH7" s="0" t="n">
        <v>62</v>
      </c>
      <c r="BI7" s="28" t="n">
        <v>2.62663333333334</v>
      </c>
      <c r="BJ7" s="28" t="n">
        <v>0.158635902865337</v>
      </c>
      <c r="BK7" s="29" t="n">
        <v>304.15690800408</v>
      </c>
      <c r="BL7" s="28" t="n">
        <v>2.31447054225965</v>
      </c>
      <c r="BM7" s="28" t="n">
        <v>2.93879612440703</v>
      </c>
      <c r="BO7" s="12" t="n">
        <f aca="false">(BI7-BI$3)/BI$3</f>
        <v>-0.157338095645464</v>
      </c>
      <c r="BP7" s="12" t="n">
        <f aca="false">(BI7-BI6)/BI6</f>
        <v>-0.370885856647964</v>
      </c>
      <c r="BQ7" s="1" t="s">
        <v>31</v>
      </c>
      <c r="BR7" s="33" t="n">
        <f aca="false">(BI7-BI$3)</f>
        <v>-0.49043333333328</v>
      </c>
      <c r="BS7" s="30" t="n">
        <f aca="false">BI7-BI6</f>
        <v>-1.54849666666659</v>
      </c>
      <c r="BT7" s="1" t="s">
        <v>31</v>
      </c>
    </row>
    <row r="8" customFormat="false" ht="12.8" hidden="false" customHeight="true" outlineLevel="0" collapsed="false">
      <c r="A8" s="1" t="s">
        <v>28</v>
      </c>
      <c r="B8" s="9" t="s">
        <v>48</v>
      </c>
      <c r="C8" s="10" t="s">
        <v>49</v>
      </c>
      <c r="D8" s="11" t="n">
        <v>3.49737519939806</v>
      </c>
      <c r="E8" s="11" t="n">
        <v>0.210623656751572</v>
      </c>
      <c r="F8" s="11" t="n">
        <v>11.8330191543576</v>
      </c>
      <c r="G8" s="11" t="n">
        <v>3.03774640998204</v>
      </c>
      <c r="H8" s="11" t="n">
        <v>3.95700398881407</v>
      </c>
      <c r="I8" s="2" t="n">
        <v>7</v>
      </c>
      <c r="J8" s="12" t="s">
        <v>31</v>
      </c>
      <c r="K8" s="45" t="n">
        <f aca="false">(D8-D$2)/D$2</f>
        <v>-0.00441153033422204</v>
      </c>
      <c r="L8" s="13" t="s">
        <v>31</v>
      </c>
      <c r="Y8" s="46" t="s">
        <v>38</v>
      </c>
      <c r="Z8" s="2" t="n">
        <v>62</v>
      </c>
      <c r="AA8" s="11" t="n">
        <v>3.83721111111111</v>
      </c>
      <c r="AB8" s="11" t="n">
        <v>0.221582909727776</v>
      </c>
      <c r="AC8" s="26" t="n">
        <v>68.1367444540093</v>
      </c>
      <c r="AD8" s="11" t="n">
        <v>3.39506536617831</v>
      </c>
      <c r="AE8" s="11" t="n">
        <v>4.27935685604392</v>
      </c>
      <c r="AF8" s="2" t="s">
        <v>50</v>
      </c>
      <c r="AG8" s="2" t="n">
        <v>9</v>
      </c>
      <c r="AH8" s="12" t="n">
        <f aca="false">(AA8-AA$6)/AA$6</f>
        <v>0.0889515322934094</v>
      </c>
      <c r="BF8" s="22" t="s">
        <v>32</v>
      </c>
      <c r="BG8" s="0" t="s">
        <v>36</v>
      </c>
      <c r="BH8" s="0" t="n">
        <v>75</v>
      </c>
      <c r="BI8" s="28" t="n">
        <v>4.1351199999999</v>
      </c>
      <c r="BJ8" s="28" t="n">
        <v>0.212832397487367</v>
      </c>
      <c r="BK8" s="29" t="n">
        <v>304.156908004047</v>
      </c>
      <c r="BL8" s="28" t="n">
        <v>3.7163096674678</v>
      </c>
      <c r="BM8" s="28" t="n">
        <v>4.553930332532</v>
      </c>
      <c r="BO8" s="12" t="n">
        <f aca="false">(BI8-BI$2)/BI$2</f>
        <v>0.315363058297318</v>
      </c>
      <c r="BP8" s="32" t="s">
        <v>31</v>
      </c>
      <c r="BQ8" s="1" t="s">
        <v>31</v>
      </c>
      <c r="BR8" s="33" t="n">
        <f aca="false">(BI8-BI$2)</f>
        <v>0.99140999999987</v>
      </c>
      <c r="BS8" s="32" t="s">
        <v>31</v>
      </c>
      <c r="BT8" s="1" t="s">
        <v>31</v>
      </c>
    </row>
    <row r="9" customFormat="false" ht="12.8" hidden="true" customHeight="false" outlineLevel="0" collapsed="false">
      <c r="A9" s="1" t="s">
        <v>37</v>
      </c>
      <c r="B9" s="9"/>
      <c r="C9" s="10" t="n">
        <v>62</v>
      </c>
      <c r="D9" s="11" t="n">
        <v>1.6346390516434</v>
      </c>
      <c r="E9" s="11" t="n">
        <v>0.207507903850951</v>
      </c>
      <c r="F9" s="11" t="n">
        <v>11.1596986755913</v>
      </c>
      <c r="G9" s="11" t="n">
        <v>1.17871338158502</v>
      </c>
      <c r="H9" s="11" t="n">
        <v>2.09056472170177</v>
      </c>
      <c r="I9" s="2" t="n">
        <v>4</v>
      </c>
      <c r="J9" s="12" t="n">
        <f aca="false">(D9-D$8)/D$8</f>
        <v>-0.532609754902837</v>
      </c>
      <c r="K9" s="45" t="n">
        <f aca="false">(D9-D$3)/D$3</f>
        <v>-0.550240816697257</v>
      </c>
      <c r="L9" s="13" t="s">
        <v>31</v>
      </c>
      <c r="Y9" s="46" t="s">
        <v>38</v>
      </c>
      <c r="Z9" s="40" t="n">
        <v>75</v>
      </c>
      <c r="AA9" s="41" t="n">
        <v>3.86168888888889</v>
      </c>
      <c r="AB9" s="41" t="n">
        <v>0.221582909727776</v>
      </c>
      <c r="AC9" s="42" t="n">
        <v>68.1367444540093</v>
      </c>
      <c r="AD9" s="41" t="n">
        <v>3.41954314395609</v>
      </c>
      <c r="AE9" s="41" t="n">
        <v>4.30383463382169</v>
      </c>
      <c r="AF9" s="40" t="s">
        <v>50</v>
      </c>
      <c r="AG9" s="40" t="n">
        <v>9</v>
      </c>
      <c r="AH9" s="48" t="n">
        <f aca="false">(AA9-AA$6)/AA$6</f>
        <v>0.0958980131740334</v>
      </c>
      <c r="AJ9" s="1" t="s">
        <v>51</v>
      </c>
      <c r="AU9" s="1" t="s">
        <v>52</v>
      </c>
      <c r="BF9" s="22" t="s">
        <v>32</v>
      </c>
      <c r="BG9" s="51" t="s">
        <v>40</v>
      </c>
      <c r="BH9" s="51" t="n">
        <v>75</v>
      </c>
      <c r="BI9" s="52" t="n">
        <v>1.79553333333334</v>
      </c>
      <c r="BJ9" s="28" t="n">
        <v>0.158635902865337</v>
      </c>
      <c r="BK9" s="29" t="n">
        <v>304.15690800408</v>
      </c>
      <c r="BL9" s="28" t="n">
        <v>1.48337054225965</v>
      </c>
      <c r="BM9" s="28" t="n">
        <v>2.10769612440703</v>
      </c>
      <c r="BO9" s="12" t="n">
        <f aca="false">(BI9-BI$3)/BI$3</f>
        <v>-0.423966977500203</v>
      </c>
      <c r="BP9" s="53" t="n">
        <f aca="false">(BI9-BI8)/BI8</f>
        <v>-0.565784467359258</v>
      </c>
      <c r="BQ9" s="1" t="s">
        <v>31</v>
      </c>
      <c r="BR9" s="33" t="n">
        <f aca="false">(BI9-BI$3)</f>
        <v>-1.32153333333328</v>
      </c>
      <c r="BS9" s="54" t="n">
        <f aca="false">BI9-BI8</f>
        <v>-2.33958666666656</v>
      </c>
      <c r="BT9" s="1" t="s">
        <v>31</v>
      </c>
    </row>
    <row r="10" customFormat="false" ht="12.8" hidden="false" customHeight="false" outlineLevel="0" collapsed="false">
      <c r="A10" s="1" t="s">
        <v>41</v>
      </c>
      <c r="B10" s="9"/>
      <c r="C10" s="10" t="n">
        <v>62</v>
      </c>
      <c r="D10" s="11" t="n">
        <v>1.67560626232177</v>
      </c>
      <c r="E10" s="11" t="n">
        <v>0.209392777190934</v>
      </c>
      <c r="F10" s="11" t="n">
        <v>11.5693483867746</v>
      </c>
      <c r="G10" s="11" t="n">
        <v>1.21748795215945</v>
      </c>
      <c r="H10" s="11" t="n">
        <v>2.13372457248408</v>
      </c>
      <c r="I10" s="2" t="n">
        <v>4</v>
      </c>
      <c r="J10" s="12" t="n">
        <f aca="false">(D10-D$8)/D$8</f>
        <v>-0.52089605295704</v>
      </c>
      <c r="K10" s="45" t="n">
        <f aca="false">(D10-D$4)/D$4</f>
        <v>-0.525443942710049</v>
      </c>
      <c r="L10" s="13" t="s">
        <v>31</v>
      </c>
      <c r="Y10" s="19" t="s">
        <v>47</v>
      </c>
      <c r="Z10" s="17" t="n">
        <v>-28</v>
      </c>
      <c r="AA10" s="15" t="n">
        <v>4.04336</v>
      </c>
      <c r="AB10" s="15" t="n">
        <v>0.297284669282104</v>
      </c>
      <c r="AC10" s="20" t="n">
        <v>68.1367444540093</v>
      </c>
      <c r="AD10" s="15" t="n">
        <v>3.45015923502078</v>
      </c>
      <c r="AE10" s="15" t="n">
        <v>4.63656076497922</v>
      </c>
      <c r="AF10" s="2" t="s">
        <v>50</v>
      </c>
      <c r="AG10" s="2" t="n">
        <v>5</v>
      </c>
      <c r="AH10" s="12" t="s">
        <v>31</v>
      </c>
      <c r="BF10" s="22" t="s">
        <v>32</v>
      </c>
      <c r="BG10" s="0" t="s">
        <v>36</v>
      </c>
      <c r="BH10" s="0" t="n">
        <v>91</v>
      </c>
      <c r="BI10" s="28" t="n">
        <v>2.89720153288078</v>
      </c>
      <c r="BJ10" s="28" t="n">
        <v>0.229960393942563</v>
      </c>
      <c r="BK10" s="29" t="n">
        <v>362.803513977162</v>
      </c>
      <c r="BL10" s="28" t="n">
        <v>2.44497885242287</v>
      </c>
      <c r="BM10" s="28" t="n">
        <v>3.3494242133387</v>
      </c>
      <c r="BO10" s="12" t="n">
        <f aca="false">(BI10-BI$2)/BI$2</f>
        <v>-0.0784132337649618</v>
      </c>
      <c r="BP10" s="32" t="s">
        <v>31</v>
      </c>
      <c r="BQ10" s="12" t="n">
        <f aca="false">(BI10-BI$8)/BI$8</f>
        <v>-0.299366999535479</v>
      </c>
      <c r="BR10" s="33" t="n">
        <f aca="false">(BI10-BI$2)</f>
        <v>-0.24650846711925</v>
      </c>
      <c r="BS10" s="32" t="s">
        <v>31</v>
      </c>
      <c r="BT10" s="55" t="n">
        <f aca="false">BI10-BI$8</f>
        <v>-1.23791846711912</v>
      </c>
    </row>
    <row r="11" customFormat="false" ht="12.8" hidden="true" customHeight="true" outlineLevel="0" collapsed="false">
      <c r="A11" s="14" t="s">
        <v>28</v>
      </c>
      <c r="B11" s="34" t="s">
        <v>53</v>
      </c>
      <c r="C11" s="35" t="s">
        <v>54</v>
      </c>
      <c r="D11" s="15" t="n">
        <v>3.35660311152713</v>
      </c>
      <c r="E11" s="15" t="n">
        <v>0.209641228433583</v>
      </c>
      <c r="F11" s="15" t="n">
        <v>11.6142266503462</v>
      </c>
      <c r="G11" s="15" t="n">
        <v>2.89814572723876</v>
      </c>
      <c r="H11" s="15" t="n">
        <v>3.81506049581551</v>
      </c>
      <c r="I11" s="17" t="n">
        <v>7</v>
      </c>
      <c r="J11" s="18" t="s">
        <v>31</v>
      </c>
      <c r="K11" s="36" t="n">
        <f aca="false">(D11-D$2)/D$2</f>
        <v>-0.0444847451151805</v>
      </c>
      <c r="L11" s="36" t="s">
        <v>31</v>
      </c>
      <c r="Y11" s="19" t="s">
        <v>47</v>
      </c>
      <c r="Z11" s="2" t="n">
        <v>28</v>
      </c>
      <c r="AA11" s="11" t="n">
        <v>4.79284</v>
      </c>
      <c r="AB11" s="11" t="n">
        <v>0.297284669282103</v>
      </c>
      <c r="AC11" s="26" t="n">
        <v>68.1367444540093</v>
      </c>
      <c r="AD11" s="11" t="n">
        <v>4.19963923502078</v>
      </c>
      <c r="AE11" s="11" t="n">
        <v>5.38604076497922</v>
      </c>
      <c r="AF11" s="2" t="s">
        <v>55</v>
      </c>
      <c r="AG11" s="2" t="n">
        <v>5</v>
      </c>
      <c r="AH11" s="12" t="n">
        <f aca="false">(AA11-AA$10)/AA$10</f>
        <v>0.185360690119109</v>
      </c>
      <c r="BF11" s="22" t="s">
        <v>32</v>
      </c>
      <c r="BG11" s="44" t="s">
        <v>40</v>
      </c>
      <c r="BH11" s="0" t="n">
        <v>91</v>
      </c>
      <c r="BI11" s="28" t="n">
        <v>1.43877441312941</v>
      </c>
      <c r="BJ11" s="28" t="n">
        <v>0.177776473947252</v>
      </c>
      <c r="BK11" s="29" t="n">
        <v>389.936183682608</v>
      </c>
      <c r="BL11" s="28" t="n">
        <v>1.08925407292198</v>
      </c>
      <c r="BM11" s="28" t="n">
        <v>1.78829475333685</v>
      </c>
      <c r="BO11" s="56" t="n">
        <f aca="false">(BI11-BI$3)/BI$3</f>
        <v>-0.53842039103128</v>
      </c>
      <c r="BP11" s="56" t="n">
        <f aca="false">(BI11-BI10)/BI10</f>
        <v>-0.503391670617131</v>
      </c>
      <c r="BQ11" s="12" t="n">
        <f aca="false">(BI11-BI$9)/BI$9</f>
        <v>-0.198692451752828</v>
      </c>
      <c r="BR11" s="33" t="n">
        <f aca="false">(BI11-BI$3)</f>
        <v>-1.67829225353721</v>
      </c>
      <c r="BS11" s="30" t="n">
        <f aca="false">BI11-BI10</f>
        <v>-1.45842711975137</v>
      </c>
      <c r="BT11" s="55" t="n">
        <f aca="false">BI11-BI$9</f>
        <v>-0.35675892020393</v>
      </c>
    </row>
    <row r="12" customFormat="false" ht="12.8" hidden="false" customHeight="false" outlineLevel="0" collapsed="false">
      <c r="A12" s="1" t="s">
        <v>37</v>
      </c>
      <c r="B12" s="34"/>
      <c r="C12" s="35" t="n">
        <v>75</v>
      </c>
      <c r="D12" s="11" t="n">
        <v>0.943289974217755</v>
      </c>
      <c r="E12" s="11" t="n">
        <v>0.211861234989142</v>
      </c>
      <c r="F12" s="11" t="n">
        <v>12.1103050747551</v>
      </c>
      <c r="G12" s="11" t="n">
        <v>0.482149881658717</v>
      </c>
      <c r="H12" s="11" t="n">
        <v>1.40443006677679</v>
      </c>
      <c r="I12" s="2" t="n">
        <v>23</v>
      </c>
      <c r="J12" s="12" t="n">
        <f aca="false">(D12-D$11)/D$11</f>
        <v>-0.718974825775993</v>
      </c>
      <c r="K12" s="45" t="n">
        <f aca="false">(D12-D$3)/D$3</f>
        <v>-0.740460545099962</v>
      </c>
      <c r="L12" s="13" t="s">
        <v>31</v>
      </c>
      <c r="Y12" s="19" t="s">
        <v>47</v>
      </c>
      <c r="Z12" s="2" t="n">
        <v>62</v>
      </c>
      <c r="AA12" s="11" t="n">
        <v>4.64008</v>
      </c>
      <c r="AB12" s="11" t="n">
        <v>0.297284669282103</v>
      </c>
      <c r="AC12" s="26" t="n">
        <v>68.1367444540093</v>
      </c>
      <c r="AD12" s="11" t="n">
        <v>4.04687923502078</v>
      </c>
      <c r="AE12" s="11" t="n">
        <v>5.23328076497922</v>
      </c>
      <c r="AF12" s="2" t="s">
        <v>56</v>
      </c>
      <c r="AG12" s="2" t="n">
        <v>5</v>
      </c>
      <c r="AH12" s="12" t="n">
        <f aca="false">(AA12-AA$10)/AA$10</f>
        <v>0.14758023030351</v>
      </c>
      <c r="BF12" s="22" t="s">
        <v>32</v>
      </c>
      <c r="BG12" s="0" t="s">
        <v>36</v>
      </c>
      <c r="BH12" s="0" t="n">
        <v>100</v>
      </c>
      <c r="BI12" s="28" t="n">
        <v>1.77225153288079</v>
      </c>
      <c r="BJ12" s="28" t="n">
        <v>0.229960393942563</v>
      </c>
      <c r="BK12" s="29" t="n">
        <v>362.803513977162</v>
      </c>
      <c r="BL12" s="28" t="n">
        <v>1.32002885242288</v>
      </c>
      <c r="BM12" s="28" t="n">
        <v>2.2244742133387</v>
      </c>
      <c r="BO12" s="12" t="n">
        <f aca="false">(BI12-BI$2)/BI$2</f>
        <v>-0.436254764949447</v>
      </c>
      <c r="BP12" s="32" t="s">
        <v>31</v>
      </c>
      <c r="BQ12" s="12" t="n">
        <f aca="false">(BI12-BI$8)/BI$8</f>
        <v>-0.571414727291872</v>
      </c>
      <c r="BR12" s="33" t="n">
        <f aca="false">(BI12-BI$2)</f>
        <v>-1.37145846711924</v>
      </c>
      <c r="BS12" s="32" t="s">
        <v>31</v>
      </c>
      <c r="BT12" s="57" t="n">
        <f aca="false">BI12-BI$8</f>
        <v>-2.36286846711911</v>
      </c>
    </row>
    <row r="13" customFormat="false" ht="12.8" hidden="true" customHeight="false" outlineLevel="0" collapsed="false">
      <c r="A13" s="47" t="s">
        <v>41</v>
      </c>
      <c r="B13" s="34"/>
      <c r="C13" s="35" t="n">
        <v>75</v>
      </c>
      <c r="D13" s="41" t="n">
        <v>1.24826780078331</v>
      </c>
      <c r="E13" s="41" t="n">
        <v>0.209392777190934</v>
      </c>
      <c r="F13" s="41" t="n">
        <v>11.5693483867746</v>
      </c>
      <c r="G13" s="41" t="n">
        <v>0.790149490620991</v>
      </c>
      <c r="H13" s="41" t="n">
        <v>1.70638611094562</v>
      </c>
      <c r="I13" s="40" t="n">
        <v>34</v>
      </c>
      <c r="J13" s="48" t="n">
        <f aca="false">(D13-D$11)/D$11</f>
        <v>-0.628115758906213</v>
      </c>
      <c r="K13" s="49" t="n">
        <f aca="false">(D13-D$4)/D$4</f>
        <v>-0.646472408642759</v>
      </c>
      <c r="L13" s="49" t="s">
        <v>31</v>
      </c>
      <c r="Y13" s="19" t="s">
        <v>47</v>
      </c>
      <c r="Z13" s="40" t="n">
        <v>75</v>
      </c>
      <c r="AA13" s="41" t="n">
        <v>4.09938</v>
      </c>
      <c r="AB13" s="41" t="n">
        <v>0.297284669282103</v>
      </c>
      <c r="AC13" s="42" t="n">
        <v>68.1367444540093</v>
      </c>
      <c r="AD13" s="41" t="n">
        <v>3.50617923502078</v>
      </c>
      <c r="AE13" s="41" t="n">
        <v>4.69258076497922</v>
      </c>
      <c r="AF13" s="40" t="s">
        <v>57</v>
      </c>
      <c r="AG13" s="40" t="n">
        <v>5</v>
      </c>
      <c r="AH13" s="12" t="n">
        <f aca="false">(AA13-AA$10)/AA$10</f>
        <v>0.0138548138182106</v>
      </c>
      <c r="BF13" s="22" t="s">
        <v>32</v>
      </c>
      <c r="BG13" s="58" t="s">
        <v>40</v>
      </c>
      <c r="BH13" s="58" t="n">
        <v>100</v>
      </c>
      <c r="BI13" s="59" t="n">
        <v>-0.262440944653323</v>
      </c>
      <c r="BJ13" s="59" t="n">
        <v>0.173149314598226</v>
      </c>
      <c r="BK13" s="60" t="n">
        <v>370.283721219551</v>
      </c>
      <c r="BL13" s="59" t="n">
        <v>-0.602920242131541</v>
      </c>
      <c r="BM13" s="59" t="n">
        <v>0.0780383528248946</v>
      </c>
      <c r="BN13" s="47"/>
      <c r="BO13" s="61" t="n">
        <f aca="false">(BI13-BI$3)/BI$3</f>
        <v>-1.08419484493541</v>
      </c>
      <c r="BP13" s="61" t="n">
        <f aca="false">(BI13-BI12)/BI12</f>
        <v>-1.1480833503508</v>
      </c>
      <c r="BQ13" s="48" t="n">
        <f aca="false">(BI13-BI$9)/BI$9</f>
        <v>-1.14616322614636</v>
      </c>
      <c r="BR13" s="62" t="n">
        <f aca="false">(BI13-BI$3)</f>
        <v>-3.37950761131994</v>
      </c>
      <c r="BS13" s="63" t="n">
        <f aca="false">BI13-BI12</f>
        <v>-2.03469247753411</v>
      </c>
      <c r="BT13" s="64" t="n">
        <f aca="false">BI13-BI$9</f>
        <v>-2.05797427798666</v>
      </c>
    </row>
    <row r="14" customFormat="false" ht="12.8" hidden="false" customHeight="true" outlineLevel="0" collapsed="false">
      <c r="A14" s="14" t="s">
        <v>28</v>
      </c>
      <c r="B14" s="34" t="s">
        <v>58</v>
      </c>
      <c r="C14" s="35" t="s">
        <v>59</v>
      </c>
      <c r="D14" s="15" t="n">
        <v>2.34295392139297</v>
      </c>
      <c r="E14" s="15" t="n">
        <v>0.217722406704778</v>
      </c>
      <c r="F14" s="15" t="n">
        <v>13.5032720350332</v>
      </c>
      <c r="G14" s="15" t="n">
        <v>1.87436909037581</v>
      </c>
      <c r="H14" s="15" t="n">
        <v>2.81153875241013</v>
      </c>
      <c r="I14" s="17" t="n">
        <v>5</v>
      </c>
      <c r="J14" s="18" t="s">
        <v>31</v>
      </c>
      <c r="K14" s="36" t="n">
        <f aca="false">(D14-D$2)/D$2</f>
        <v>-0.333037556422733</v>
      </c>
      <c r="L14" s="45" t="n">
        <f aca="false">(D14-D$11)/D$11</f>
        <v>-0.301986608620221</v>
      </c>
      <c r="Y14" s="19" t="s">
        <v>34</v>
      </c>
      <c r="Z14" s="17" t="n">
        <v>-28</v>
      </c>
      <c r="AA14" s="15" t="n">
        <v>3.392</v>
      </c>
      <c r="AB14" s="15" t="n">
        <v>0.47004833419067</v>
      </c>
      <c r="AC14" s="20" t="n">
        <v>68.1367444540093</v>
      </c>
      <c r="AD14" s="15" t="n">
        <v>2.45406723645571</v>
      </c>
      <c r="AE14" s="15" t="n">
        <v>4.32993276354428</v>
      </c>
      <c r="AF14" s="17" t="s">
        <v>46</v>
      </c>
      <c r="AG14" s="17" t="n">
        <v>2</v>
      </c>
      <c r="AH14" s="18" t="s">
        <v>31</v>
      </c>
      <c r="BF14" s="65" t="s">
        <v>38</v>
      </c>
      <c r="BG14" s="0" t="s">
        <v>36</v>
      </c>
      <c r="BH14" s="0" t="n">
        <v>-28</v>
      </c>
      <c r="BI14" s="28" t="n">
        <v>3.52376666666667</v>
      </c>
      <c r="BJ14" s="28" t="n">
        <v>0.224345045311461</v>
      </c>
      <c r="BK14" s="29" t="n">
        <v>304.15690800408</v>
      </c>
      <c r="BL14" s="28" t="n">
        <v>3.08230181386202</v>
      </c>
      <c r="BM14" s="28" t="n">
        <v>3.96523151947133</v>
      </c>
      <c r="BO14" s="32" t="s">
        <v>31</v>
      </c>
      <c r="BP14" s="32" t="s">
        <v>31</v>
      </c>
      <c r="BQ14" s="66" t="s">
        <v>31</v>
      </c>
      <c r="BR14" s="32" t="s">
        <v>31</v>
      </c>
      <c r="BS14" s="32" t="s">
        <v>31</v>
      </c>
      <c r="BT14" s="66" t="s">
        <v>31</v>
      </c>
    </row>
    <row r="15" customFormat="false" ht="12.8" hidden="true" customHeight="false" outlineLevel="0" collapsed="false">
      <c r="A15" s="1" t="s">
        <v>37</v>
      </c>
      <c r="B15" s="34" t="n">
        <v>99</v>
      </c>
      <c r="C15" s="35" t="n">
        <v>91</v>
      </c>
      <c r="D15" s="11" t="n">
        <v>0.439777894119109</v>
      </c>
      <c r="E15" s="11" t="n">
        <v>0.238639997418721</v>
      </c>
      <c r="F15" s="11" t="n">
        <v>19.3370589772306</v>
      </c>
      <c r="G15" s="11" t="n">
        <v>-0.0591127479763827</v>
      </c>
      <c r="H15" s="11" t="n">
        <v>0.938668536214601</v>
      </c>
      <c r="I15" s="2" t="n">
        <v>2</v>
      </c>
      <c r="J15" s="12" t="n">
        <f aca="false">(D15-D$14)/D$14</f>
        <v>-0.812297676832822</v>
      </c>
      <c r="K15" s="45" t="n">
        <f aca="false">(D15-D$3)/D$3</f>
        <v>-0.878998274087019</v>
      </c>
      <c r="L15" s="45" t="n">
        <f aca="false">(D15-D$12)/D$12</f>
        <v>-0.533782923449595</v>
      </c>
      <c r="Y15" s="19" t="s">
        <v>34</v>
      </c>
      <c r="Z15" s="2" t="n">
        <v>28</v>
      </c>
      <c r="AA15" s="11" t="n">
        <v>1.9752</v>
      </c>
      <c r="AB15" s="11" t="n">
        <v>0.47004833419067</v>
      </c>
      <c r="AC15" s="26" t="n">
        <v>68.1367444540093</v>
      </c>
      <c r="AD15" s="11" t="n">
        <v>1.03726723645571</v>
      </c>
      <c r="AE15" s="11" t="n">
        <v>2.91313276354428</v>
      </c>
      <c r="AF15" s="2" t="s">
        <v>60</v>
      </c>
      <c r="AG15" s="2" t="n">
        <v>2</v>
      </c>
      <c r="AH15" s="12" t="n">
        <f aca="false">(AA15-AA$14)/AA$14</f>
        <v>-0.417688679245283</v>
      </c>
      <c r="AI15" s="1" t="s">
        <v>61</v>
      </c>
      <c r="BF15" s="65" t="s">
        <v>38</v>
      </c>
      <c r="BG15" s="44" t="s">
        <v>40</v>
      </c>
      <c r="BH15" s="0" t="n">
        <v>-28</v>
      </c>
      <c r="BI15" s="28" t="n">
        <v>3.00574500000001</v>
      </c>
      <c r="BJ15" s="28" t="n">
        <v>0.150495231519509</v>
      </c>
      <c r="BK15" s="29" t="n">
        <v>304.156908004087</v>
      </c>
      <c r="BL15" s="28" t="n">
        <v>2.70960137383557</v>
      </c>
      <c r="BM15" s="28" t="n">
        <v>3.30188862616445</v>
      </c>
      <c r="BO15" s="12" t="s">
        <v>31</v>
      </c>
      <c r="BP15" s="12" t="n">
        <f aca="false">(BI15-BI14)/BI14</f>
        <v>-0.147007936583011</v>
      </c>
      <c r="BQ15" s="1" t="s">
        <v>31</v>
      </c>
      <c r="BR15" s="32" t="s">
        <v>31</v>
      </c>
      <c r="BS15" s="30" t="n">
        <f aca="false">BI15-BI14</f>
        <v>-0.51802166666666</v>
      </c>
      <c r="BT15" s="1" t="s">
        <v>31</v>
      </c>
    </row>
    <row r="16" customFormat="false" ht="12.8" hidden="false" customHeight="false" outlineLevel="0" collapsed="false">
      <c r="A16" s="47" t="s">
        <v>41</v>
      </c>
      <c r="B16" s="34" t="n">
        <v>99</v>
      </c>
      <c r="C16" s="35" t="n">
        <v>91</v>
      </c>
      <c r="D16" s="41" t="n">
        <v>1.0003542259532</v>
      </c>
      <c r="E16" s="41" t="n">
        <v>0.224063548093443</v>
      </c>
      <c r="F16" s="41" t="n">
        <v>15.1325468351343</v>
      </c>
      <c r="G16" s="41" t="n">
        <v>0.523138160255223</v>
      </c>
      <c r="H16" s="41" t="n">
        <v>1.47757029165117</v>
      </c>
      <c r="I16" s="40" t="n">
        <v>234</v>
      </c>
      <c r="J16" s="48" t="n">
        <f aca="false">(D16-D$14)/D$14</f>
        <v>-0.573037174645563</v>
      </c>
      <c r="K16" s="49" t="n">
        <f aca="false">(D16-D$4)/D$4</f>
        <v>-0.716685137769837</v>
      </c>
      <c r="L16" s="49" t="n">
        <f aca="false">(D16-D$13)/D$13</f>
        <v>-0.198606080101193</v>
      </c>
      <c r="Y16" s="19" t="s">
        <v>34</v>
      </c>
      <c r="Z16" s="2" t="n">
        <v>62</v>
      </c>
      <c r="AA16" s="11" t="n">
        <v>2.0906</v>
      </c>
      <c r="AB16" s="11" t="n">
        <v>0.47004833419067</v>
      </c>
      <c r="AC16" s="26" t="n">
        <v>68.1367444540093</v>
      </c>
      <c r="AD16" s="11" t="n">
        <v>1.15266723645571</v>
      </c>
      <c r="AE16" s="11" t="n">
        <v>3.02853276354428</v>
      </c>
      <c r="AF16" s="2" t="s">
        <v>33</v>
      </c>
      <c r="AG16" s="2" t="n">
        <v>2</v>
      </c>
      <c r="AH16" s="12" t="n">
        <f aca="false">(AA16-AA$14)/AA$14</f>
        <v>-0.383667452830189</v>
      </c>
      <c r="AI16" s="1" t="s">
        <v>61</v>
      </c>
      <c r="BF16" s="65" t="s">
        <v>38</v>
      </c>
      <c r="BG16" s="0" t="s">
        <v>36</v>
      </c>
      <c r="BH16" s="0" t="n">
        <v>28</v>
      </c>
      <c r="BI16" s="28" t="n">
        <v>3.64935347802969</v>
      </c>
      <c r="BJ16" s="28" t="n">
        <v>0.233333058193026</v>
      </c>
      <c r="BK16" s="29" t="n">
        <v>334.894188558586</v>
      </c>
      <c r="BL16" s="28" t="n">
        <v>3.19037035121109</v>
      </c>
      <c r="BM16" s="28" t="n">
        <v>4.10833660484829</v>
      </c>
      <c r="BO16" s="12" t="n">
        <f aca="false">(BI16-BI$14)/BI$14</f>
        <v>0.0356399339805946</v>
      </c>
      <c r="BP16" s="32" t="s">
        <v>31</v>
      </c>
      <c r="BQ16" s="1" t="s">
        <v>31</v>
      </c>
      <c r="BR16" s="55" t="n">
        <f aca="false">BI16-BI$14</f>
        <v>0.12558681136302</v>
      </c>
      <c r="BS16" s="32" t="s">
        <v>31</v>
      </c>
      <c r="BT16" s="1" t="s">
        <v>31</v>
      </c>
    </row>
    <row r="17" customFormat="false" ht="12.8" hidden="true" customHeight="true" outlineLevel="0" collapsed="false">
      <c r="A17" s="14" t="s">
        <v>28</v>
      </c>
      <c r="B17" s="34" t="s">
        <v>62</v>
      </c>
      <c r="C17" s="35" t="s">
        <v>63</v>
      </c>
      <c r="D17" s="15" t="n">
        <v>1.60620079639297</v>
      </c>
      <c r="E17" s="15" t="n">
        <v>0.217722406704779</v>
      </c>
      <c r="F17" s="15" t="n">
        <v>13.5032720350331</v>
      </c>
      <c r="G17" s="15" t="n">
        <v>1.13761596537581</v>
      </c>
      <c r="H17" s="15" t="n">
        <v>2.07478562741013</v>
      </c>
      <c r="I17" s="17" t="n">
        <v>34</v>
      </c>
      <c r="J17" s="18" t="s">
        <v>31</v>
      </c>
      <c r="K17" s="36" t="n">
        <f aca="false">(D17-D$2)/D$2</f>
        <v>-0.542767103417426</v>
      </c>
      <c r="L17" s="36" t="n">
        <f aca="false">(D17-D$11)/D$11</f>
        <v>-0.521480275437686</v>
      </c>
      <c r="Y17" s="19" t="s">
        <v>34</v>
      </c>
      <c r="Z17" s="40" t="n">
        <v>75</v>
      </c>
      <c r="AA17" s="41" t="n">
        <v>2.06255</v>
      </c>
      <c r="AB17" s="41" t="n">
        <v>0.47004833419067</v>
      </c>
      <c r="AC17" s="42" t="n">
        <v>68.1367444540096</v>
      </c>
      <c r="AD17" s="41" t="n">
        <v>1.12461723645571</v>
      </c>
      <c r="AE17" s="41" t="n">
        <v>3.00048276354428</v>
      </c>
      <c r="AF17" s="67" t="s">
        <v>33</v>
      </c>
      <c r="AG17" s="40" t="n">
        <v>2</v>
      </c>
      <c r="AH17" s="48" t="n">
        <f aca="false">(AA17-AA$14)/AA$14</f>
        <v>-0.391936910377358</v>
      </c>
      <c r="AI17" s="1" t="s">
        <v>61</v>
      </c>
      <c r="BF17" s="65" t="s">
        <v>38</v>
      </c>
      <c r="BG17" s="44" t="s">
        <v>40</v>
      </c>
      <c r="BH17" s="0" t="n">
        <v>28</v>
      </c>
      <c r="BI17" s="28" t="n">
        <v>2.83542</v>
      </c>
      <c r="BJ17" s="28" t="n">
        <v>0.150495231519509</v>
      </c>
      <c r="BK17" s="29" t="n">
        <v>304.156908004074</v>
      </c>
      <c r="BL17" s="28" t="n">
        <v>2.53927637383556</v>
      </c>
      <c r="BM17" s="28" t="n">
        <v>3.13156362616445</v>
      </c>
      <c r="BO17" s="12" t="n">
        <f aca="false">(BI17-BI$15)/BI$15</f>
        <v>-0.0566664836837487</v>
      </c>
      <c r="BP17" s="12" t="n">
        <f aca="false">(BI17-BI16)/BI16</f>
        <v>-0.223034979464126</v>
      </c>
      <c r="BQ17" s="1" t="s">
        <v>31</v>
      </c>
      <c r="BR17" s="55" t="n">
        <f aca="false">BI17-BI$15</f>
        <v>-0.17032500000001</v>
      </c>
      <c r="BS17" s="30" t="n">
        <f aca="false">BI17-BI16</f>
        <v>-0.81393347802969</v>
      </c>
      <c r="BT17" s="1" t="s">
        <v>31</v>
      </c>
    </row>
    <row r="18" customFormat="false" ht="12.8" hidden="false" customHeight="false" outlineLevel="0" collapsed="false">
      <c r="A18" s="1" t="s">
        <v>37</v>
      </c>
      <c r="B18" s="34" t="n">
        <v>99</v>
      </c>
      <c r="C18" s="35" t="n">
        <v>100</v>
      </c>
      <c r="D18" s="11" t="n">
        <v>-0.689999577705267</v>
      </c>
      <c r="E18" s="11" t="n">
        <v>0.266912733148858</v>
      </c>
      <c r="F18" s="11" t="n">
        <v>29.8939553009343</v>
      </c>
      <c r="G18" s="11" t="n">
        <v>-1.23518919935679</v>
      </c>
      <c r="H18" s="11" t="n">
        <v>-0.144809956053744</v>
      </c>
      <c r="I18" s="2" t="n">
        <v>1</v>
      </c>
      <c r="J18" s="12" t="n">
        <f aca="false">((D18+1)-(D$17+1))/D$17</f>
        <v>-1.42958488082859</v>
      </c>
      <c r="K18" s="45" t="n">
        <f aca="false">((D18+1)-(D$3+1))/D$3</f>
        <v>-1.18984842325647</v>
      </c>
      <c r="L18" s="45" t="n">
        <f aca="false">((D18+1)-(D$12+1))/D$12</f>
        <v>-1.73148193722452</v>
      </c>
      <c r="Y18" s="19" t="s">
        <v>35</v>
      </c>
      <c r="Z18" s="17" t="n">
        <v>-28</v>
      </c>
      <c r="AA18" s="15" t="n">
        <v>3.73242222222222</v>
      </c>
      <c r="AB18" s="15" t="n">
        <v>0.221582909727776</v>
      </c>
      <c r="AC18" s="20" t="n">
        <v>68.1367444540093</v>
      </c>
      <c r="AD18" s="15" t="n">
        <v>3.29027647728942</v>
      </c>
      <c r="AE18" s="15" t="n">
        <v>4.17456796715502</v>
      </c>
      <c r="AF18" s="17" t="s">
        <v>50</v>
      </c>
      <c r="AG18" s="17" t="n">
        <v>9</v>
      </c>
      <c r="AH18" s="12" t="s">
        <v>31</v>
      </c>
      <c r="BF18" s="65" t="s">
        <v>38</v>
      </c>
      <c r="BG18" s="0" t="s">
        <v>36</v>
      </c>
      <c r="BH18" s="0" t="n">
        <v>62</v>
      </c>
      <c r="BI18" s="28" t="n">
        <v>3.83721111111111</v>
      </c>
      <c r="BJ18" s="28" t="n">
        <v>0.22434504531146</v>
      </c>
      <c r="BK18" s="29" t="n">
        <v>304.15690800408</v>
      </c>
      <c r="BL18" s="28" t="n">
        <v>3.39574625830646</v>
      </c>
      <c r="BM18" s="28" t="n">
        <v>4.27867596391577</v>
      </c>
      <c r="BO18" s="12" t="n">
        <f aca="false">(BI18-BI$14)/BI$14</f>
        <v>0.0889515322934094</v>
      </c>
      <c r="BP18" s="32" t="s">
        <v>31</v>
      </c>
      <c r="BQ18" s="1" t="s">
        <v>31</v>
      </c>
      <c r="BR18" s="55" t="n">
        <f aca="false">BI18-BI$14</f>
        <v>0.31344444444444</v>
      </c>
      <c r="BS18" s="32" t="s">
        <v>31</v>
      </c>
      <c r="BT18" s="1" t="s">
        <v>31</v>
      </c>
    </row>
    <row r="19" customFormat="false" ht="12.8" hidden="true" customHeight="false" outlineLevel="0" collapsed="false">
      <c r="A19" s="47" t="s">
        <v>41</v>
      </c>
      <c r="B19" s="34" t="n">
        <v>99</v>
      </c>
      <c r="C19" s="35" t="n">
        <v>100</v>
      </c>
      <c r="D19" s="41" t="n">
        <v>-0.789593784448792</v>
      </c>
      <c r="E19" s="41" t="n">
        <v>0.261555892440531</v>
      </c>
      <c r="F19" s="41" t="n">
        <v>27.6401654328539</v>
      </c>
      <c r="G19" s="41" t="n">
        <v>-1.3256811526082</v>
      </c>
      <c r="H19" s="41" t="n">
        <v>-0.253506416289388</v>
      </c>
      <c r="I19" s="40" t="n">
        <v>1</v>
      </c>
      <c r="J19" s="48" t="n">
        <f aca="false">((D19+1)-(D$17+1))/D$17</f>
        <v>-1.49159095564015</v>
      </c>
      <c r="K19" s="49" t="n">
        <f aca="false">((D19+1)-(D$4+1))/D$4</f>
        <v>-1.22362444067824</v>
      </c>
      <c r="L19" s="49" t="n">
        <f aca="false">((D19+1)-(D$13+1))/D$13</f>
        <v>-1.63255159185658</v>
      </c>
      <c r="Y19" s="19" t="s">
        <v>35</v>
      </c>
      <c r="Z19" s="2" t="n">
        <v>28</v>
      </c>
      <c r="AA19" s="11" t="n">
        <v>3.2721</v>
      </c>
      <c r="AB19" s="11" t="n">
        <v>0.221582909727776</v>
      </c>
      <c r="AC19" s="26" t="n">
        <v>68.1367444540093</v>
      </c>
      <c r="AD19" s="11" t="n">
        <v>2.8299542550672</v>
      </c>
      <c r="AE19" s="11" t="n">
        <v>3.7142457449328</v>
      </c>
      <c r="AF19" s="2" t="s">
        <v>64</v>
      </c>
      <c r="AG19" s="2" t="n">
        <v>9</v>
      </c>
      <c r="AH19" s="12" t="n">
        <f aca="false">(AA19-AA$18)/AA$18</f>
        <v>-0.123330693800272</v>
      </c>
      <c r="BF19" s="65" t="s">
        <v>38</v>
      </c>
      <c r="BG19" s="44" t="s">
        <v>40</v>
      </c>
      <c r="BH19" s="0" t="n">
        <v>62</v>
      </c>
      <c r="BI19" s="28" t="n">
        <v>2.339185</v>
      </c>
      <c r="BJ19" s="28" t="n">
        <v>0.150495231519509</v>
      </c>
      <c r="BK19" s="29" t="n">
        <v>304.15690800408</v>
      </c>
      <c r="BL19" s="28" t="n">
        <v>2.04304137383556</v>
      </c>
      <c r="BM19" s="28" t="n">
        <v>2.63532862616445</v>
      </c>
      <c r="BO19" s="12" t="n">
        <f aca="false">(BI19-BI$15)/BI$15</f>
        <v>-0.221761992451125</v>
      </c>
      <c r="BP19" s="12" t="n">
        <f aca="false">(BI19-BI18)/BI18</f>
        <v>-0.39039449947734</v>
      </c>
      <c r="BQ19" s="1" t="s">
        <v>31</v>
      </c>
      <c r="BR19" s="55" t="n">
        <f aca="false">BI19-BI$15</f>
        <v>-0.66656000000001</v>
      </c>
      <c r="BS19" s="30" t="n">
        <f aca="false">BI19-BI18</f>
        <v>-1.49802611111111</v>
      </c>
      <c r="BT19" s="1" t="s">
        <v>31</v>
      </c>
    </row>
    <row r="20" customFormat="false" ht="12.8" hidden="false" customHeight="false" outlineLevel="0" collapsed="false">
      <c r="Y20" s="19" t="s">
        <v>35</v>
      </c>
      <c r="Z20" s="2" t="n">
        <v>62</v>
      </c>
      <c r="AA20" s="11" t="n">
        <v>2.60086793285464</v>
      </c>
      <c r="AB20" s="11" t="n">
        <v>0.229291825500919</v>
      </c>
      <c r="AC20" s="26" t="n">
        <v>74.7271143403575</v>
      </c>
      <c r="AD20" s="11" t="n">
        <v>2.14406785145976</v>
      </c>
      <c r="AE20" s="11" t="n">
        <v>3.05766801424951</v>
      </c>
      <c r="AF20" s="2" t="s">
        <v>65</v>
      </c>
      <c r="AG20" s="2" t="n">
        <v>8</v>
      </c>
      <c r="AH20" s="12" t="n">
        <f aca="false">(AA20-AA$18)/AA$18</f>
        <v>-0.303168886582685</v>
      </c>
      <c r="BF20" s="65" t="s">
        <v>38</v>
      </c>
      <c r="BG20" s="0" t="s">
        <v>36</v>
      </c>
      <c r="BH20" s="0" t="n">
        <v>75</v>
      </c>
      <c r="BI20" s="28" t="n">
        <v>3.86168888888889</v>
      </c>
      <c r="BJ20" s="28" t="n">
        <v>0.22434504531146</v>
      </c>
      <c r="BK20" s="29" t="n">
        <v>304.15690800408</v>
      </c>
      <c r="BL20" s="28" t="n">
        <v>3.42022403608424</v>
      </c>
      <c r="BM20" s="28" t="n">
        <v>4.30315374169354</v>
      </c>
      <c r="BO20" s="12" t="n">
        <f aca="false">(BI20-BI$14)/BI$14</f>
        <v>0.0958980131740334</v>
      </c>
      <c r="BP20" s="32" t="s">
        <v>31</v>
      </c>
      <c r="BQ20" s="1" t="s">
        <v>31</v>
      </c>
      <c r="BR20" s="55" t="n">
        <f aca="false">BI20-BI$14</f>
        <v>0.33792222222222</v>
      </c>
      <c r="BS20" s="32" t="s">
        <v>31</v>
      </c>
      <c r="BT20" s="1" t="s">
        <v>31</v>
      </c>
    </row>
    <row r="21" customFormat="false" ht="12.8" hidden="true" customHeight="false" outlineLevel="0" collapsed="false">
      <c r="A21" s="1" t="s">
        <v>66</v>
      </c>
      <c r="N21" s="1" t="s">
        <v>67</v>
      </c>
      <c r="Y21" s="19" t="s">
        <v>35</v>
      </c>
      <c r="Z21" s="40" t="n">
        <v>75</v>
      </c>
      <c r="AA21" s="41" t="n">
        <v>2.49026666666667</v>
      </c>
      <c r="AB21" s="41" t="n">
        <v>0.221582909727776</v>
      </c>
      <c r="AC21" s="42" t="n">
        <v>68.136744454009</v>
      </c>
      <c r="AD21" s="41" t="n">
        <v>2.04812092173387</v>
      </c>
      <c r="AE21" s="41" t="n">
        <v>2.93241241159947</v>
      </c>
      <c r="AF21" s="67" t="s">
        <v>68</v>
      </c>
      <c r="AG21" s="40" t="n">
        <v>9</v>
      </c>
      <c r="AH21" s="31" t="n">
        <f aca="false">(AA21-AA$18)/AA$18</f>
        <v>-0.332801457498555</v>
      </c>
      <c r="BF21" s="65" t="s">
        <v>38</v>
      </c>
      <c r="BG21" s="51" t="s">
        <v>40</v>
      </c>
      <c r="BH21" s="51" t="n">
        <v>75</v>
      </c>
      <c r="BI21" s="52" t="n">
        <v>1.632835</v>
      </c>
      <c r="BJ21" s="28" t="n">
        <v>0.150495231519509</v>
      </c>
      <c r="BK21" s="29" t="n">
        <v>304.15690800408</v>
      </c>
      <c r="BL21" s="28" t="n">
        <v>1.33669137383556</v>
      </c>
      <c r="BM21" s="28" t="n">
        <v>1.92897862616445</v>
      </c>
      <c r="BO21" s="12" t="n">
        <f aca="false">(BI21-BI$15)/BI$15</f>
        <v>-0.456761967498908</v>
      </c>
      <c r="BP21" s="53" t="n">
        <f aca="false">(BI21-BI20)/BI20</f>
        <v>-0.577170754304392</v>
      </c>
      <c r="BQ21" s="1" t="s">
        <v>31</v>
      </c>
      <c r="BR21" s="55" t="n">
        <f aca="false">BI21-BI$15</f>
        <v>-1.37291000000001</v>
      </c>
      <c r="BS21" s="54" t="n">
        <f aca="false">BI21-BI20</f>
        <v>-2.22885388888889</v>
      </c>
      <c r="BT21" s="1" t="s">
        <v>31</v>
      </c>
    </row>
    <row r="22" customFormat="false" ht="12.8" hidden="false" customHeight="false" outlineLevel="0" collapsed="false">
      <c r="Y22" s="19" t="s">
        <v>43</v>
      </c>
      <c r="Z22" s="17" t="n">
        <v>-28</v>
      </c>
      <c r="AA22" s="15" t="n">
        <v>4.092275</v>
      </c>
      <c r="AB22" s="15" t="n">
        <v>0.332374364591664</v>
      </c>
      <c r="AC22" s="20" t="n">
        <v>68.1367444540093</v>
      </c>
      <c r="AD22" s="15" t="n">
        <v>3.4290563826008</v>
      </c>
      <c r="AE22" s="15" t="n">
        <v>4.7554936173992</v>
      </c>
      <c r="AF22" s="17" t="s">
        <v>69</v>
      </c>
      <c r="AG22" s="17" t="n">
        <v>4</v>
      </c>
      <c r="AH22" s="18" t="s">
        <v>31</v>
      </c>
      <c r="BF22" s="65" t="s">
        <v>38</v>
      </c>
      <c r="BG22" s="0" t="s">
        <v>36</v>
      </c>
      <c r="BH22" s="0" t="n">
        <v>91</v>
      </c>
      <c r="BI22" s="28" t="n">
        <v>2.82259028115886</v>
      </c>
      <c r="BJ22" s="28" t="n">
        <v>0.244895209711016</v>
      </c>
      <c r="BK22" s="29" t="n">
        <v>370.252861097741</v>
      </c>
      <c r="BL22" s="28" t="n">
        <v>2.34103035156566</v>
      </c>
      <c r="BM22" s="28" t="n">
        <v>3.30415021075207</v>
      </c>
      <c r="BO22" s="12" t="n">
        <f aca="false">(BI22-BI$14)/BI$14</f>
        <v>-0.19898490786596</v>
      </c>
      <c r="BP22" s="32" t="s">
        <v>31</v>
      </c>
      <c r="BQ22" s="12" t="n">
        <f aca="false">(BI22-BI$20)/BI$20</f>
        <v>-0.269078798843634</v>
      </c>
      <c r="BR22" s="55" t="n">
        <f aca="false">BI22-BI$14</f>
        <v>-0.70117638550781</v>
      </c>
      <c r="BS22" s="32" t="s">
        <v>31</v>
      </c>
      <c r="BT22" s="55" t="n">
        <f aca="false">BI22-BI$20</f>
        <v>-1.03909860773003</v>
      </c>
    </row>
    <row r="23" customFormat="false" ht="12.8" hidden="true" customHeight="false" outlineLevel="0" collapsed="false">
      <c r="Y23" s="19" t="s">
        <v>43</v>
      </c>
      <c r="Z23" s="2" t="n">
        <v>28</v>
      </c>
      <c r="AA23" s="11" t="n">
        <v>3.908</v>
      </c>
      <c r="AB23" s="11" t="n">
        <v>0.332374364591664</v>
      </c>
      <c r="AC23" s="26" t="n">
        <v>68.1367444540093</v>
      </c>
      <c r="AD23" s="11" t="n">
        <v>3.2447813826008</v>
      </c>
      <c r="AE23" s="11" t="n">
        <v>4.5712186173992</v>
      </c>
      <c r="AF23" s="2" t="s">
        <v>70</v>
      </c>
      <c r="AG23" s="2" t="n">
        <v>4</v>
      </c>
      <c r="AH23" s="12" t="n">
        <f aca="false">(AA23-AA$22)/AA$22</f>
        <v>-0.0450299649950211</v>
      </c>
      <c r="BF23" s="65" t="s">
        <v>38</v>
      </c>
      <c r="BG23" s="44" t="s">
        <v>40</v>
      </c>
      <c r="BH23" s="0" t="n">
        <v>91</v>
      </c>
      <c r="BI23" s="28" t="n">
        <v>1.19467342885144</v>
      </c>
      <c r="BJ23" s="28" t="n">
        <v>0.166447940664468</v>
      </c>
      <c r="BK23" s="29" t="n">
        <v>379.900027009008</v>
      </c>
      <c r="BL23" s="28" t="n">
        <v>0.867398819090096</v>
      </c>
      <c r="BM23" s="28" t="n">
        <v>1.52194803861279</v>
      </c>
      <c r="BO23" s="56" t="n">
        <f aca="false">(BI23-BI$15)/BI$15</f>
        <v>-0.602536666000797</v>
      </c>
      <c r="BP23" s="56" t="n">
        <f aca="false">(BI23-BI22)/BI22</f>
        <v>-0.576745715867431</v>
      </c>
      <c r="BQ23" s="12" t="n">
        <f aca="false">(BI23-BI$21)/BI$21</f>
        <v>-0.268344058737447</v>
      </c>
      <c r="BR23" s="55" t="n">
        <f aca="false">BI23-BI$15</f>
        <v>-1.81107157114857</v>
      </c>
      <c r="BS23" s="30" t="n">
        <f aca="false">BI23-BI22</f>
        <v>-1.62791685230742</v>
      </c>
      <c r="BT23" s="55" t="n">
        <f aca="false">BI23-BI$21</f>
        <v>-0.43816157114856</v>
      </c>
    </row>
    <row r="24" customFormat="false" ht="12.8" hidden="false" customHeight="false" outlineLevel="0" collapsed="false">
      <c r="Y24" s="19" t="s">
        <v>43</v>
      </c>
      <c r="Z24" s="2" t="n">
        <v>62</v>
      </c>
      <c r="AA24" s="11" t="n">
        <v>2.93785</v>
      </c>
      <c r="AB24" s="11" t="n">
        <v>0.332374364591664</v>
      </c>
      <c r="AC24" s="26" t="n">
        <v>68.1367444540093</v>
      </c>
      <c r="AD24" s="11" t="n">
        <v>2.2746313826008</v>
      </c>
      <c r="AE24" s="11" t="n">
        <v>3.6010686173992</v>
      </c>
      <c r="AF24" s="2" t="s">
        <v>71</v>
      </c>
      <c r="AG24" s="2" t="n">
        <v>4</v>
      </c>
      <c r="AH24" s="12" t="n">
        <f aca="false">(AA24-AA$22)/AA$22</f>
        <v>-0.282098588193609</v>
      </c>
      <c r="BF24" s="65" t="s">
        <v>38</v>
      </c>
      <c r="BG24" s="0" t="s">
        <v>36</v>
      </c>
      <c r="BH24" s="0" t="n">
        <v>100</v>
      </c>
      <c r="BI24" s="28" t="n">
        <v>1.60230456687315</v>
      </c>
      <c r="BJ24" s="28" t="n">
        <v>0.244895209711016</v>
      </c>
      <c r="BK24" s="29" t="n">
        <v>370.252861097741</v>
      </c>
      <c r="BL24" s="28" t="n">
        <v>1.12074463727995</v>
      </c>
      <c r="BM24" s="28" t="n">
        <v>2.08386449646635</v>
      </c>
      <c r="BO24" s="56" t="n">
        <f aca="false">(BI24-BI$14)/BI$14</f>
        <v>-0.545286416938367</v>
      </c>
      <c r="BP24" s="32" t="s">
        <v>31</v>
      </c>
      <c r="BQ24" s="12" t="n">
        <f aca="false">(BI24-BI$20)/BI$20</f>
        <v>-0.585076733787797</v>
      </c>
      <c r="BR24" s="55" t="n">
        <f aca="false">BI24-BI$14</f>
        <v>-1.92146209979352</v>
      </c>
      <c r="BS24" s="32" t="s">
        <v>31</v>
      </c>
      <c r="BT24" s="57" t="n">
        <f aca="false">BI24-BI$20</f>
        <v>-2.25938432201574</v>
      </c>
    </row>
    <row r="25" customFormat="false" ht="12.8" hidden="true" customHeight="false" outlineLevel="0" collapsed="false">
      <c r="Y25" s="19" t="s">
        <v>43</v>
      </c>
      <c r="Z25" s="40" t="n">
        <v>75</v>
      </c>
      <c r="AA25" s="41" t="n">
        <v>2.71935</v>
      </c>
      <c r="AB25" s="41" t="n">
        <v>0.332374364591664</v>
      </c>
      <c r="AC25" s="42" t="n">
        <v>68.1367444540093</v>
      </c>
      <c r="AD25" s="41" t="n">
        <v>2.0561313826008</v>
      </c>
      <c r="AE25" s="41" t="n">
        <v>3.3825686173992</v>
      </c>
      <c r="AF25" s="40" t="s">
        <v>72</v>
      </c>
      <c r="AG25" s="40" t="n">
        <v>4</v>
      </c>
      <c r="AH25" s="48" t="n">
        <f aca="false">(AA25-AA$22)/AA$22</f>
        <v>-0.335491871880555</v>
      </c>
      <c r="BF25" s="65" t="s">
        <v>38</v>
      </c>
      <c r="BG25" s="44" t="s">
        <v>40</v>
      </c>
      <c r="BH25" s="0" t="n">
        <v>100</v>
      </c>
      <c r="BI25" s="28" t="n">
        <v>-0.379542526985251</v>
      </c>
      <c r="BJ25" s="28" t="n">
        <v>0.170622979760309</v>
      </c>
      <c r="BK25" s="29" t="n">
        <v>398.054353636545</v>
      </c>
      <c r="BL25" s="28" t="n">
        <v>-0.714977324637024</v>
      </c>
      <c r="BM25" s="28" t="n">
        <v>-0.0441077293334783</v>
      </c>
      <c r="BO25" s="56" t="n">
        <f aca="false">(BI25-BI$15)/BI$15</f>
        <v>-1.12627236408453</v>
      </c>
      <c r="BP25" s="56" t="n">
        <f aca="false">(BI25-BI24)/BI24</f>
        <v>-1.23687289846893</v>
      </c>
      <c r="BQ25" s="32" t="n">
        <f aca="false">(BI25-BI$21)/BI$21</f>
        <v>-1.23244389481194</v>
      </c>
      <c r="BR25" s="57" t="n">
        <f aca="false">BI25-BI$15</f>
        <v>-3.38528752698526</v>
      </c>
      <c r="BS25" s="30" t="n">
        <f aca="false">BI25-BI24</f>
        <v>-1.9818470938584</v>
      </c>
      <c r="BT25" s="57" t="n">
        <f aca="false">BI25-BI$21</f>
        <v>-2.01237752698525</v>
      </c>
    </row>
    <row r="26" customFormat="false" ht="12.8" hidden="false" customHeight="false" outlineLevel="0" collapsed="false">
      <c r="BF26" s="22" t="s">
        <v>47</v>
      </c>
      <c r="BG26" s="7" t="s">
        <v>36</v>
      </c>
      <c r="BH26" s="7" t="n">
        <v>-28</v>
      </c>
      <c r="BI26" s="23" t="n">
        <v>4.04335999999999</v>
      </c>
      <c r="BJ26" s="23" t="n">
        <v>0.300990463039016</v>
      </c>
      <c r="BK26" s="24" t="n">
        <v>304.15690800408</v>
      </c>
      <c r="BL26" s="23" t="n">
        <v>3.4510727476711</v>
      </c>
      <c r="BM26" s="23" t="n">
        <v>4.63564725232887</v>
      </c>
      <c r="BN26" s="14"/>
      <c r="BO26" s="18" t="s">
        <v>31</v>
      </c>
      <c r="BP26" s="18" t="s">
        <v>31</v>
      </c>
      <c r="BQ26" s="14" t="s">
        <v>31</v>
      </c>
      <c r="BR26" s="18" t="s">
        <v>31</v>
      </c>
      <c r="BS26" s="18" t="s">
        <v>31</v>
      </c>
      <c r="BT26" s="14" t="s">
        <v>31</v>
      </c>
    </row>
    <row r="27" customFormat="false" ht="12.8" hidden="true" customHeight="false" outlineLevel="0" collapsed="false">
      <c r="Y27" s="1" t="s">
        <v>73</v>
      </c>
      <c r="BF27" s="22" t="s">
        <v>47</v>
      </c>
      <c r="BG27" s="44" t="s">
        <v>40</v>
      </c>
      <c r="BH27" s="0" t="n">
        <v>-28</v>
      </c>
      <c r="BI27" s="28" t="n">
        <v>4.4086090909091</v>
      </c>
      <c r="BJ27" s="28" t="n">
        <v>0.202927728783652</v>
      </c>
      <c r="BK27" s="29" t="n">
        <v>304.156908004087</v>
      </c>
      <c r="BL27" s="28" t="n">
        <v>4.00928910685023</v>
      </c>
      <c r="BM27" s="28" t="n">
        <v>4.80792907496796</v>
      </c>
      <c r="BO27" s="12" t="s">
        <v>31</v>
      </c>
      <c r="BP27" s="12" t="n">
        <f aca="false">(BI27-BI26)/BI26</f>
        <v>0.0903330623316031</v>
      </c>
      <c r="BQ27" s="1" t="s">
        <v>31</v>
      </c>
      <c r="BR27" s="18" t="s">
        <v>31</v>
      </c>
      <c r="BS27" s="30" t="n">
        <f aca="false">BI27-BI26</f>
        <v>0.36524909090911</v>
      </c>
      <c r="BT27" s="1" t="s">
        <v>31</v>
      </c>
    </row>
    <row r="28" customFormat="false" ht="12.8" hidden="false" customHeight="false" outlineLevel="0" collapsed="false">
      <c r="BF28" s="22" t="s">
        <v>47</v>
      </c>
      <c r="BG28" s="0" t="s">
        <v>36</v>
      </c>
      <c r="BH28" s="0" t="n">
        <v>28</v>
      </c>
      <c r="BI28" s="28" t="n">
        <v>4.79283999999999</v>
      </c>
      <c r="BJ28" s="28" t="n">
        <v>0.300990463039017</v>
      </c>
      <c r="BK28" s="29" t="n">
        <v>304.15690800408</v>
      </c>
      <c r="BL28" s="28" t="n">
        <v>4.20055274767111</v>
      </c>
      <c r="BM28" s="28" t="n">
        <v>5.38512725232888</v>
      </c>
      <c r="BO28" s="12" t="n">
        <f aca="false">(BI28-BI$26)/BI$26</f>
        <v>0.185360690119109</v>
      </c>
      <c r="BP28" s="32" t="s">
        <v>31</v>
      </c>
      <c r="BQ28" s="1" t="s">
        <v>31</v>
      </c>
      <c r="BR28" s="55" t="n">
        <f aca="false">BI28-BI$26</f>
        <v>0.74948</v>
      </c>
      <c r="BS28" s="32" t="s">
        <v>31</v>
      </c>
      <c r="BT28" s="1" t="s">
        <v>31</v>
      </c>
    </row>
    <row r="29" customFormat="false" ht="12.8" hidden="true" customHeight="false" outlineLevel="0" collapsed="false">
      <c r="BF29" s="22" t="s">
        <v>47</v>
      </c>
      <c r="BG29" s="44" t="s">
        <v>40</v>
      </c>
      <c r="BH29" s="0" t="n">
        <v>28</v>
      </c>
      <c r="BI29" s="28" t="n">
        <v>3.72972727272727</v>
      </c>
      <c r="BJ29" s="28" t="n">
        <v>0.202927728783653</v>
      </c>
      <c r="BK29" s="29" t="n">
        <v>304.156908004087</v>
      </c>
      <c r="BL29" s="28" t="n">
        <v>3.33040728866841</v>
      </c>
      <c r="BM29" s="28" t="n">
        <v>4.12904725678614</v>
      </c>
      <c r="BO29" s="12" t="n">
        <f aca="false">(BI29-BI$27)/BI$27</f>
        <v>-0.153990023652072</v>
      </c>
      <c r="BP29" s="12" t="n">
        <f aca="false">(BI29-BI28)/BI28</f>
        <v>-0.221812688775908</v>
      </c>
      <c r="BQ29" s="1" t="s">
        <v>31</v>
      </c>
      <c r="BR29" s="55" t="n">
        <f aca="false">BI29-BI$27</f>
        <v>-0.67888181818183</v>
      </c>
      <c r="BS29" s="30" t="n">
        <f aca="false">BI29-BI28</f>
        <v>-1.06311272727272</v>
      </c>
      <c r="BT29" s="1" t="s">
        <v>31</v>
      </c>
    </row>
    <row r="30" customFormat="false" ht="12.8" hidden="false" customHeight="false" outlineLevel="0" collapsed="false">
      <c r="BF30" s="22" t="s">
        <v>47</v>
      </c>
      <c r="BG30" s="0" t="s">
        <v>36</v>
      </c>
      <c r="BH30" s="0" t="n">
        <v>62</v>
      </c>
      <c r="BI30" s="28" t="n">
        <v>4.64007999999999</v>
      </c>
      <c r="BJ30" s="28" t="n">
        <v>0.300990463039017</v>
      </c>
      <c r="BK30" s="29" t="n">
        <v>304.15690800408</v>
      </c>
      <c r="BL30" s="28" t="n">
        <v>4.04779274767111</v>
      </c>
      <c r="BM30" s="28" t="n">
        <v>5.23236725232888</v>
      </c>
      <c r="BO30" s="12" t="n">
        <f aca="false">(BI30-BI$26)/BI$26</f>
        <v>0.14758023030351</v>
      </c>
      <c r="BP30" s="32" t="s">
        <v>31</v>
      </c>
      <c r="BQ30" s="1" t="s">
        <v>31</v>
      </c>
      <c r="BR30" s="55" t="n">
        <f aca="false">BI30-BI$26</f>
        <v>0.59672</v>
      </c>
      <c r="BS30" s="32" t="s">
        <v>31</v>
      </c>
      <c r="BT30" s="1" t="s">
        <v>31</v>
      </c>
    </row>
    <row r="31" customFormat="false" ht="12.8" hidden="true" customHeight="false" outlineLevel="0" collapsed="false">
      <c r="BF31" s="22" t="s">
        <v>47</v>
      </c>
      <c r="BG31" s="44" t="s">
        <v>40</v>
      </c>
      <c r="BH31" s="0" t="n">
        <v>62</v>
      </c>
      <c r="BI31" s="28" t="n">
        <v>1.53783636363636</v>
      </c>
      <c r="BJ31" s="28" t="n">
        <v>0.202927728783652</v>
      </c>
      <c r="BK31" s="29" t="n">
        <v>304.156908004087</v>
      </c>
      <c r="BL31" s="28" t="n">
        <v>1.1385163795775</v>
      </c>
      <c r="BM31" s="28" t="n">
        <v>1.93715634769523</v>
      </c>
      <c r="BO31" s="56" t="n">
        <f aca="false">(BI31-BI$27)/BI$27</f>
        <v>-0.651174252031667</v>
      </c>
      <c r="BP31" s="56" t="n">
        <f aca="false">(BI31-BI30)/BI30</f>
        <v>-0.668575463432449</v>
      </c>
      <c r="BQ31" s="1" t="s">
        <v>31</v>
      </c>
      <c r="BR31" s="55" t="n">
        <f aca="false">BI31-BI$27</f>
        <v>-2.87077272727274</v>
      </c>
      <c r="BS31" s="54" t="n">
        <f aca="false">BI31-BI30</f>
        <v>-3.10224363636363</v>
      </c>
      <c r="BT31" s="1" t="s">
        <v>31</v>
      </c>
    </row>
    <row r="32" customFormat="false" ht="12.8" hidden="false" customHeight="false" outlineLevel="0" collapsed="false">
      <c r="BF32" s="22" t="s">
        <v>47</v>
      </c>
      <c r="BG32" s="0" t="s">
        <v>36</v>
      </c>
      <c r="BH32" s="0" t="n">
        <v>75</v>
      </c>
      <c r="BI32" s="28" t="n">
        <v>4.09938</v>
      </c>
      <c r="BJ32" s="28" t="n">
        <v>0.300990463039017</v>
      </c>
      <c r="BK32" s="29" t="n">
        <v>304.15690800408</v>
      </c>
      <c r="BL32" s="28" t="n">
        <v>3.50709274767111</v>
      </c>
      <c r="BM32" s="28" t="n">
        <v>4.69166725232888</v>
      </c>
      <c r="BO32" s="12" t="n">
        <f aca="false">(BI32-BI$26)/BI$26</f>
        <v>0.0138548138182131</v>
      </c>
      <c r="BP32" s="32" t="s">
        <v>31</v>
      </c>
      <c r="BQ32" s="1" t="s">
        <v>31</v>
      </c>
      <c r="BR32" s="55" t="n">
        <f aca="false">BI32-BI$26</f>
        <v>0.05602000000001</v>
      </c>
      <c r="BS32" s="32" t="s">
        <v>31</v>
      </c>
      <c r="BT32" s="1" t="s">
        <v>31</v>
      </c>
    </row>
    <row r="33" customFormat="false" ht="12.8" hidden="true" customHeight="false" outlineLevel="0" collapsed="false">
      <c r="BF33" s="22" t="s">
        <v>47</v>
      </c>
      <c r="BG33" s="44" t="s">
        <v>40</v>
      </c>
      <c r="BH33" s="0" t="n">
        <v>75</v>
      </c>
      <c r="BI33" s="28" t="n">
        <v>0.8989</v>
      </c>
      <c r="BJ33" s="28" t="n">
        <v>0.202927728783652</v>
      </c>
      <c r="BK33" s="29" t="n">
        <v>304.156908004087</v>
      </c>
      <c r="BL33" s="28" t="n">
        <v>0.499580015941134</v>
      </c>
      <c r="BM33" s="28" t="n">
        <v>1.29821998405886</v>
      </c>
      <c r="BO33" s="56" t="n">
        <f aca="false">(BI33-BI$27)/BI$27</f>
        <v>-0.796103491721776</v>
      </c>
      <c r="BP33" s="56" t="n">
        <f aca="false">(BI33-BI32)/BI32</f>
        <v>-0.780722938590714</v>
      </c>
      <c r="BQ33" s="1" t="s">
        <v>31</v>
      </c>
      <c r="BR33" s="57" t="n">
        <f aca="false">BI33-BI$27</f>
        <v>-3.5097090909091</v>
      </c>
      <c r="BS33" s="54" t="n">
        <f aca="false">BI33-BI32</f>
        <v>-3.20048</v>
      </c>
      <c r="BT33" s="1" t="s">
        <v>31</v>
      </c>
    </row>
    <row r="34" customFormat="false" ht="12.8" hidden="false" customHeight="false" outlineLevel="0" collapsed="false">
      <c r="BF34" s="22" t="s">
        <v>47</v>
      </c>
      <c r="BG34" s="0" t="s">
        <v>36</v>
      </c>
      <c r="BH34" s="0" t="n">
        <v>91</v>
      </c>
      <c r="BI34" s="28" t="n">
        <v>3.07734298193631</v>
      </c>
      <c r="BJ34" s="28" t="n">
        <v>0.325213107922231</v>
      </c>
      <c r="BK34" s="29" t="n">
        <v>362.803513977219</v>
      </c>
      <c r="BL34" s="28" t="n">
        <v>2.43780353402002</v>
      </c>
      <c r="BM34" s="28" t="n">
        <v>3.7168824298526</v>
      </c>
      <c r="BO34" s="12" t="n">
        <f aca="false">(BI34-BI$26)/BI$26</f>
        <v>-0.238914422179495</v>
      </c>
      <c r="BP34" s="32" t="s">
        <v>31</v>
      </c>
      <c r="BQ34" s="12" t="n">
        <f aca="false">(BI34-BI$32)/BI$32</f>
        <v>-0.249315022775076</v>
      </c>
      <c r="BR34" s="55" t="n">
        <f aca="false">BI34-BI$26</f>
        <v>-0.96601701806368</v>
      </c>
      <c r="BS34" s="32" t="s">
        <v>31</v>
      </c>
      <c r="BT34" s="55" t="n">
        <f aca="false">BI34-BI$32</f>
        <v>-1.02203701806369</v>
      </c>
    </row>
    <row r="35" customFormat="false" ht="12.8" hidden="true" customHeight="false" outlineLevel="0" collapsed="false">
      <c r="BF35" s="22" t="s">
        <v>47</v>
      </c>
      <c r="BG35" s="44" t="s">
        <v>40</v>
      </c>
      <c r="BH35" s="0" t="n">
        <v>91</v>
      </c>
      <c r="BI35" s="28" t="n">
        <v>0.554914965277693</v>
      </c>
      <c r="BJ35" s="28" t="n">
        <v>0.226983899034945</v>
      </c>
      <c r="BK35" s="29" t="n">
        <v>387.980621678834</v>
      </c>
      <c r="BL35" s="28" t="n">
        <v>0.108642560254876</v>
      </c>
      <c r="BM35" s="28" t="n">
        <v>1.00118737030051</v>
      </c>
      <c r="BO35" s="56" t="n">
        <f aca="false">(BI35-BI$27)/BI$27</f>
        <v>-0.874129242617139</v>
      </c>
      <c r="BP35" s="56" t="n">
        <f aca="false">(BI35-BI34)/BI34</f>
        <v>-0.819677244774148</v>
      </c>
      <c r="BQ35" s="12" t="n">
        <f aca="false">(BI35-BI$33)/BI$33</f>
        <v>-0.382673305954285</v>
      </c>
      <c r="BR35" s="57" t="n">
        <f aca="false">BI35-BI$27</f>
        <v>-3.85369412563141</v>
      </c>
      <c r="BS35" s="54" t="n">
        <f aca="false">BI35-BI34</f>
        <v>-2.52242801665862</v>
      </c>
      <c r="BT35" s="55" t="n">
        <f aca="false">BI35-BI$33</f>
        <v>-0.343985034722307</v>
      </c>
    </row>
    <row r="36" customFormat="false" ht="12.8" hidden="false" customHeight="false" outlineLevel="0" collapsed="false">
      <c r="BF36" s="22" t="s">
        <v>47</v>
      </c>
      <c r="BG36" s="51" t="s">
        <v>36</v>
      </c>
      <c r="BH36" s="51" t="n">
        <v>100</v>
      </c>
      <c r="BI36" s="28" t="n">
        <v>2.60679298193631</v>
      </c>
      <c r="BJ36" s="28" t="n">
        <v>0.325213107922231</v>
      </c>
      <c r="BK36" s="29" t="n">
        <v>362.803513977219</v>
      </c>
      <c r="BL36" s="28" t="n">
        <v>1.96725353402002</v>
      </c>
      <c r="BM36" s="28" t="n">
        <v>3.24633242985259</v>
      </c>
      <c r="BO36" s="12" t="n">
        <f aca="false">(BI36-BI$26)/BI$26</f>
        <v>-0.355290406509359</v>
      </c>
      <c r="BP36" s="32" t="s">
        <v>31</v>
      </c>
      <c r="BQ36" s="68" t="n">
        <f aca="false">(BI36-BI$32)/BI$32</f>
        <v>-0.36410067328808</v>
      </c>
      <c r="BR36" s="55" t="n">
        <f aca="false">BI36-BI$26</f>
        <v>-1.43656701806368</v>
      </c>
      <c r="BS36" s="32" t="s">
        <v>31</v>
      </c>
      <c r="BT36" s="55" t="n">
        <f aca="false">BI36-BI$32</f>
        <v>-1.49258701806369</v>
      </c>
    </row>
    <row r="37" customFormat="false" ht="12.8" hidden="true" customHeight="false" outlineLevel="0" collapsed="false">
      <c r="BF37" s="22" t="s">
        <v>47</v>
      </c>
      <c r="BG37" s="69" t="s">
        <v>40</v>
      </c>
      <c r="BH37" s="69" t="n">
        <v>100</v>
      </c>
      <c r="BI37" s="59" t="n">
        <v>-1.69583962389503</v>
      </c>
      <c r="BJ37" s="59" t="n">
        <v>0.336289127493836</v>
      </c>
      <c r="BK37" s="60" t="n">
        <v>543.377149857536</v>
      </c>
      <c r="BL37" s="59" t="n">
        <v>-2.35642559040885</v>
      </c>
      <c r="BM37" s="59" t="n">
        <v>-1.03525365738121</v>
      </c>
      <c r="BN37" s="47"/>
      <c r="BO37" s="56" t="n">
        <f aca="false">(BI37-BI$27)/BI$27</f>
        <v>-1.38466545545895</v>
      </c>
      <c r="BP37" s="61" t="n">
        <f aca="false">(BI37-BI36)/BI36</f>
        <v>-1.65054633630146</v>
      </c>
      <c r="BQ37" s="70" t="n">
        <f aca="false">(BI37-BI$33)/BI$33</f>
        <v>-2.88657205906667</v>
      </c>
      <c r="BR37" s="57" t="n">
        <f aca="false">BI37-BI$27</f>
        <v>-6.10444871480413</v>
      </c>
      <c r="BS37" s="54" t="n">
        <f aca="false">BI37-BI36</f>
        <v>-4.30263260583134</v>
      </c>
      <c r="BT37" s="57" t="n">
        <f aca="false">BI37-BI$33</f>
        <v>-2.59473962389503</v>
      </c>
    </row>
    <row r="38" customFormat="false" ht="12.8" hidden="false" customHeight="false" outlineLevel="0" collapsed="false">
      <c r="BF38" s="65" t="s">
        <v>34</v>
      </c>
      <c r="BG38" s="0" t="s">
        <v>36</v>
      </c>
      <c r="BH38" s="0" t="n">
        <v>-28</v>
      </c>
      <c r="BI38" s="28" t="n">
        <v>3.39199999999999</v>
      </c>
      <c r="BJ38" s="28" t="n">
        <v>0.47590770859601</v>
      </c>
      <c r="BK38" s="29" t="n">
        <v>304.15690800408</v>
      </c>
      <c r="BL38" s="28" t="n">
        <v>2.45551162677892</v>
      </c>
      <c r="BM38" s="28" t="n">
        <v>4.32848837322106</v>
      </c>
      <c r="BO38" s="18" t="s">
        <v>31</v>
      </c>
      <c r="BP38" s="32" t="s">
        <v>31</v>
      </c>
      <c r="BQ38" s="66" t="s">
        <v>31</v>
      </c>
      <c r="BR38" s="18" t="s">
        <v>31</v>
      </c>
      <c r="BS38" s="32" t="s">
        <v>31</v>
      </c>
      <c r="BT38" s="66" t="s">
        <v>31</v>
      </c>
    </row>
    <row r="39" customFormat="false" ht="12.8" hidden="true" customHeight="false" outlineLevel="0" collapsed="false">
      <c r="BF39" s="65" t="s">
        <v>34</v>
      </c>
      <c r="BG39" s="44" t="s">
        <v>40</v>
      </c>
      <c r="BH39" s="0" t="n">
        <v>-28</v>
      </c>
      <c r="BI39" s="28" t="n">
        <v>4.36014296039425</v>
      </c>
      <c r="BJ39" s="28" t="n">
        <v>0.318388815291455</v>
      </c>
      <c r="BK39" s="29" t="n">
        <v>409.096112118584</v>
      </c>
      <c r="BL39" s="28" t="n">
        <v>3.73426069113625</v>
      </c>
      <c r="BM39" s="28" t="n">
        <v>4.98602522965225</v>
      </c>
      <c r="BO39" s="12" t="s">
        <v>31</v>
      </c>
      <c r="BP39" s="12" t="n">
        <f aca="false">(BI39-BI38)/BI38</f>
        <v>0.285419504833214</v>
      </c>
      <c r="BQ39" s="1" t="s">
        <v>31</v>
      </c>
      <c r="BR39" s="18" t="s">
        <v>31</v>
      </c>
      <c r="BS39" s="30" t="n">
        <f aca="false">BI39-BI38</f>
        <v>0.96814296039426</v>
      </c>
      <c r="BT39" s="1" t="s">
        <v>31</v>
      </c>
    </row>
    <row r="40" customFormat="false" ht="12.8" hidden="false" customHeight="false" outlineLevel="0" collapsed="false">
      <c r="BF40" s="65" t="s">
        <v>34</v>
      </c>
      <c r="BG40" s="0" t="s">
        <v>36</v>
      </c>
      <c r="BH40" s="0" t="n">
        <v>28</v>
      </c>
      <c r="BI40" s="28" t="n">
        <v>1.9752</v>
      </c>
      <c r="BJ40" s="28" t="n">
        <v>0.47590770859601</v>
      </c>
      <c r="BK40" s="29" t="n">
        <v>304.15690800408</v>
      </c>
      <c r="BL40" s="28" t="n">
        <v>1.03871162677893</v>
      </c>
      <c r="BM40" s="28" t="n">
        <v>2.91168837322108</v>
      </c>
      <c r="BO40" s="12" t="n">
        <f aca="false">(BI40-BI$38)/BI$38</f>
        <v>-0.417688679245281</v>
      </c>
      <c r="BP40" s="32" t="s">
        <v>31</v>
      </c>
      <c r="BQ40" s="1" t="s">
        <v>31</v>
      </c>
      <c r="BR40" s="55" t="n">
        <f aca="false">BI40-BI$38</f>
        <v>-1.41679999999999</v>
      </c>
      <c r="BS40" s="32" t="s">
        <v>31</v>
      </c>
      <c r="BT40" s="1" t="s">
        <v>31</v>
      </c>
    </row>
    <row r="41" customFormat="false" ht="12.8" hidden="true" customHeight="false" outlineLevel="0" collapsed="false">
      <c r="BF41" s="65" t="s">
        <v>34</v>
      </c>
      <c r="BG41" s="44" t="s">
        <v>40</v>
      </c>
      <c r="BH41" s="0" t="n">
        <v>28</v>
      </c>
      <c r="BI41" s="28" t="n">
        <v>2.51308333333333</v>
      </c>
      <c r="BJ41" s="28" t="n">
        <v>0.274765443667324</v>
      </c>
      <c r="BK41" s="29" t="n">
        <v>304.15690800408</v>
      </c>
      <c r="BL41" s="28" t="n">
        <v>1.97240151896119</v>
      </c>
      <c r="BM41" s="28" t="n">
        <v>3.05376514770547</v>
      </c>
      <c r="BO41" s="12" t="n">
        <f aca="false">(BI41-BI$39)/BI$39</f>
        <v>-0.423623638912497</v>
      </c>
      <c r="BP41" s="12" t="n">
        <f aca="false">(BI41-BI40)/BI40</f>
        <v>0.272318415012824</v>
      </c>
      <c r="BQ41" s="1" t="s">
        <v>31</v>
      </c>
      <c r="BR41" s="55" t="n">
        <f aca="false">BI41-BI$39</f>
        <v>-1.84705962706092</v>
      </c>
      <c r="BS41" s="30" t="n">
        <f aca="false">BI41-BI40</f>
        <v>0.53788333333333</v>
      </c>
      <c r="BT41" s="1" t="s">
        <v>31</v>
      </c>
    </row>
    <row r="42" customFormat="false" ht="12.8" hidden="false" customHeight="false" outlineLevel="0" collapsed="false">
      <c r="BF42" s="65" t="s">
        <v>34</v>
      </c>
      <c r="BG42" s="0" t="s">
        <v>36</v>
      </c>
      <c r="BH42" s="0" t="n">
        <v>62</v>
      </c>
      <c r="BI42" s="28" t="n">
        <v>2.0906</v>
      </c>
      <c r="BJ42" s="28" t="n">
        <v>0.47590770859601</v>
      </c>
      <c r="BK42" s="29" t="n">
        <v>304.15690800408</v>
      </c>
      <c r="BL42" s="28" t="n">
        <v>1.15411162677893</v>
      </c>
      <c r="BM42" s="28" t="n">
        <v>3.02708837322108</v>
      </c>
      <c r="BO42" s="12" t="n">
        <f aca="false">(BI42-BI$38)/BI$38</f>
        <v>-0.383667452830187</v>
      </c>
      <c r="BP42" s="32" t="s">
        <v>31</v>
      </c>
      <c r="BQ42" s="1" t="s">
        <v>31</v>
      </c>
      <c r="BR42" s="55" t="n">
        <f aca="false">BI42-BI$38</f>
        <v>-1.30139999999999</v>
      </c>
      <c r="BS42" s="32" t="s">
        <v>31</v>
      </c>
      <c r="BT42" s="1" t="s">
        <v>31</v>
      </c>
    </row>
    <row r="43" customFormat="false" ht="12.8" hidden="true" customHeight="false" outlineLevel="0" collapsed="false">
      <c r="BF43" s="65" t="s">
        <v>34</v>
      </c>
      <c r="BG43" s="44" t="s">
        <v>40</v>
      </c>
      <c r="BH43" s="0" t="n">
        <v>62</v>
      </c>
      <c r="BI43" s="28" t="n">
        <v>1.02166666666666</v>
      </c>
      <c r="BJ43" s="28" t="n">
        <v>0.274765443667324</v>
      </c>
      <c r="BK43" s="29" t="n">
        <v>304.156908004087</v>
      </c>
      <c r="BL43" s="28" t="n">
        <v>0.480984852294523</v>
      </c>
      <c r="BM43" s="28" t="n">
        <v>1.56234848103881</v>
      </c>
      <c r="BO43" s="56" t="n">
        <f aca="false">(BI43-BI$39)/BI$39</f>
        <v>-0.765680465996858</v>
      </c>
      <c r="BP43" s="56" t="n">
        <f aca="false">(BI43-BI42)/BI42</f>
        <v>-0.511304569661025</v>
      </c>
      <c r="BQ43" s="1" t="s">
        <v>31</v>
      </c>
      <c r="BR43" s="57" t="n">
        <f aca="false">BI43-BI$39</f>
        <v>-3.33847629372759</v>
      </c>
      <c r="BS43" s="30" t="n">
        <f aca="false">BI43-BI42</f>
        <v>-1.06893333333334</v>
      </c>
      <c r="BT43" s="1" t="s">
        <v>31</v>
      </c>
    </row>
    <row r="44" customFormat="false" ht="12.8" hidden="false" customHeight="false" outlineLevel="0" collapsed="false">
      <c r="BF44" s="65" t="s">
        <v>34</v>
      </c>
      <c r="BG44" s="0" t="s">
        <v>36</v>
      </c>
      <c r="BH44" s="0" t="n">
        <v>75</v>
      </c>
      <c r="BI44" s="28" t="n">
        <v>2.06255</v>
      </c>
      <c r="BJ44" s="28" t="n">
        <v>0.47590770859601</v>
      </c>
      <c r="BK44" s="29" t="n">
        <v>304.15690800408</v>
      </c>
      <c r="BL44" s="28" t="n">
        <v>1.12606162677893</v>
      </c>
      <c r="BM44" s="28" t="n">
        <v>2.99903837322108</v>
      </c>
      <c r="BO44" s="12" t="n">
        <f aca="false">(BI44-BI$38)/BI$38</f>
        <v>-0.391936910377357</v>
      </c>
      <c r="BP44" s="32" t="s">
        <v>31</v>
      </c>
      <c r="BQ44" s="1" t="s">
        <v>31</v>
      </c>
      <c r="BR44" s="55" t="n">
        <f aca="false">BI44-BI$38</f>
        <v>-1.32944999999999</v>
      </c>
      <c r="BS44" s="32" t="s">
        <v>31</v>
      </c>
      <c r="BT44" s="1" t="s">
        <v>31</v>
      </c>
    </row>
    <row r="45" customFormat="false" ht="12.8" hidden="true" customHeight="false" outlineLevel="0" collapsed="false">
      <c r="BF45" s="65" t="s">
        <v>34</v>
      </c>
      <c r="BG45" s="44" t="s">
        <v>40</v>
      </c>
      <c r="BH45" s="0" t="n">
        <v>75</v>
      </c>
      <c r="BI45" s="28" t="n">
        <v>0.501833333333331</v>
      </c>
      <c r="BJ45" s="28" t="n">
        <v>0.274765443667324</v>
      </c>
      <c r="BK45" s="29" t="n">
        <v>304.15690800408</v>
      </c>
      <c r="BL45" s="28" t="n">
        <v>-0.03884848103881</v>
      </c>
      <c r="BM45" s="28" t="n">
        <v>1.04251514770547</v>
      </c>
      <c r="BO45" s="56" t="n">
        <f aca="false">(BI45-BI$39)/BI$39</f>
        <v>-0.884904385500251</v>
      </c>
      <c r="BP45" s="56" t="n">
        <f aca="false">(BI45-BI44)/BI44</f>
        <v>-0.756692767044032</v>
      </c>
      <c r="BQ45" s="1" t="s">
        <v>31</v>
      </c>
      <c r="BR45" s="57" t="n">
        <f aca="false">BI45-BI$39</f>
        <v>-3.85830962706092</v>
      </c>
      <c r="BS45" s="30" t="n">
        <f aca="false">BI45-BI44</f>
        <v>-1.56071666666667</v>
      </c>
      <c r="BT45" s="1" t="s">
        <v>31</v>
      </c>
    </row>
    <row r="46" customFormat="false" ht="12.8" hidden="false" customHeight="false" outlineLevel="0" collapsed="false">
      <c r="BF46" s="65" t="s">
        <v>34</v>
      </c>
      <c r="BG46" s="0" t="s">
        <v>36</v>
      </c>
      <c r="BH46" s="0" t="n">
        <v>91</v>
      </c>
      <c r="BI46" s="28" t="n">
        <v>1.3817</v>
      </c>
      <c r="BJ46" s="28" t="n">
        <v>0.47590770859601</v>
      </c>
      <c r="BK46" s="29" t="n">
        <v>304.15690800408</v>
      </c>
      <c r="BL46" s="28" t="n">
        <v>0.445211626778926</v>
      </c>
      <c r="BM46" s="28" t="n">
        <v>2.31818837322107</v>
      </c>
      <c r="BO46" s="56" t="n">
        <f aca="false">(BI46-BI$38)/BI$38</f>
        <v>-0.592659198113206</v>
      </c>
      <c r="BP46" s="32" t="s">
        <v>31</v>
      </c>
      <c r="BQ46" s="12" t="n">
        <f aca="false">(BI46-BI$44)/BI$44</f>
        <v>-0.330101088458462</v>
      </c>
      <c r="BR46" s="55" t="n">
        <f aca="false">BI46-BI$38</f>
        <v>-2.01029999999999</v>
      </c>
      <c r="BS46" s="32" t="s">
        <v>31</v>
      </c>
      <c r="BT46" s="55" t="n">
        <f aca="false">BI46-BI$44</f>
        <v>-0.68085</v>
      </c>
    </row>
    <row r="47" customFormat="false" ht="12.8" hidden="true" customHeight="false" outlineLevel="0" collapsed="false">
      <c r="BF47" s="65" t="s">
        <v>34</v>
      </c>
      <c r="BG47" s="44" t="s">
        <v>40</v>
      </c>
      <c r="BH47" s="0" t="n">
        <v>91</v>
      </c>
      <c r="BI47" s="28" t="n">
        <v>0.103492047413396</v>
      </c>
      <c r="BJ47" s="28" t="n">
        <v>0.422217973023399</v>
      </c>
      <c r="BK47" s="29" t="n">
        <v>529.353994999018</v>
      </c>
      <c r="BL47" s="28" t="n">
        <v>-0.725936380408001</v>
      </c>
      <c r="BM47" s="28" t="n">
        <v>0.932920475234794</v>
      </c>
      <c r="BO47" s="56" t="n">
        <f aca="false">(BI47-BI$39)/BI$39</f>
        <v>-0.976264070156994</v>
      </c>
      <c r="BP47" s="56" t="n">
        <f aca="false">(BI47-BI46)/BI46</f>
        <v>-0.925098033282626</v>
      </c>
      <c r="BQ47" s="12" t="n">
        <f aca="false">(BI47-BI$45)/BI$45</f>
        <v>-0.793772074234348</v>
      </c>
      <c r="BR47" s="57" t="n">
        <f aca="false">BI47-BI$39</f>
        <v>-4.25665091298085</v>
      </c>
      <c r="BS47" s="30" t="n">
        <f aca="false">BI47-BI46</f>
        <v>-1.2782079525866</v>
      </c>
      <c r="BT47" s="55" t="n">
        <f aca="false">BI47-BI$45</f>
        <v>-0.398341285919935</v>
      </c>
    </row>
    <row r="48" customFormat="false" ht="12.8" hidden="false" customHeight="false" outlineLevel="0" collapsed="false">
      <c r="BF48" s="65" t="s">
        <v>34</v>
      </c>
      <c r="BG48" s="51" t="s">
        <v>36</v>
      </c>
      <c r="BH48" s="51" t="n">
        <v>100</v>
      </c>
      <c r="BI48" s="28" t="n">
        <v>2.00595</v>
      </c>
      <c r="BJ48" s="28" t="n">
        <v>0.47590770859601</v>
      </c>
      <c r="BK48" s="29" t="n">
        <v>304.15690800408</v>
      </c>
      <c r="BL48" s="28" t="n">
        <v>1.06946162677893</v>
      </c>
      <c r="BM48" s="28" t="n">
        <v>2.94243837322107</v>
      </c>
      <c r="BO48" s="12" t="n">
        <f aca="false">(BI48-BI$38)/BI$38</f>
        <v>-0.408623231132074</v>
      </c>
      <c r="BP48" s="32" t="s">
        <v>31</v>
      </c>
      <c r="BQ48" s="68" t="n">
        <f aca="false">(BI48-BI$44)/BI$44</f>
        <v>-0.0274417589876609</v>
      </c>
      <c r="BR48" s="55" t="n">
        <f aca="false">BI48-BI$38</f>
        <v>-1.38604999999999</v>
      </c>
      <c r="BS48" s="32" t="s">
        <v>31</v>
      </c>
      <c r="BT48" s="55" t="n">
        <f aca="false">BI48-BI$44</f>
        <v>-0.0566</v>
      </c>
    </row>
    <row r="49" customFormat="false" ht="12.8" hidden="true" customHeight="false" outlineLevel="0" collapsed="false">
      <c r="BF49" s="65" t="s">
        <v>34</v>
      </c>
      <c r="BG49" s="44" t="s">
        <v>40</v>
      </c>
      <c r="BH49" s="0" t="n">
        <v>100</v>
      </c>
      <c r="BI49" s="28" t="s">
        <v>31</v>
      </c>
      <c r="BJ49" s="28" t="s">
        <v>31</v>
      </c>
      <c r="BK49" s="29" t="s">
        <v>31</v>
      </c>
      <c r="BL49" s="28" t="s">
        <v>31</v>
      </c>
      <c r="BM49" s="28" t="s">
        <v>31</v>
      </c>
      <c r="BO49" s="12" t="s">
        <v>74</v>
      </c>
      <c r="BP49" s="12" t="s">
        <v>74</v>
      </c>
      <c r="BQ49" s="12" t="s">
        <v>74</v>
      </c>
      <c r="BR49" s="12" t="s">
        <v>74</v>
      </c>
      <c r="BS49" s="33" t="s">
        <v>74</v>
      </c>
      <c r="BT49" s="33" t="s">
        <v>74</v>
      </c>
    </row>
    <row r="50" customFormat="false" ht="12.8" hidden="false" customHeight="false" outlineLevel="0" collapsed="false">
      <c r="BF50" s="22" t="s">
        <v>35</v>
      </c>
      <c r="BG50" s="7" t="s">
        <v>36</v>
      </c>
      <c r="BH50" s="7" t="n">
        <v>-28</v>
      </c>
      <c r="BI50" s="23" t="n">
        <v>3.73242222222222</v>
      </c>
      <c r="BJ50" s="23" t="n">
        <v>0.22434504531146</v>
      </c>
      <c r="BK50" s="24" t="n">
        <v>304.15690800408</v>
      </c>
      <c r="BL50" s="23" t="n">
        <v>3.29095736941756</v>
      </c>
      <c r="BM50" s="23" t="n">
        <v>4.17388707502687</v>
      </c>
      <c r="BN50" s="14"/>
      <c r="BO50" s="18" t="s">
        <v>31</v>
      </c>
      <c r="BP50" s="18" t="s">
        <v>31</v>
      </c>
      <c r="BQ50" s="14" t="s">
        <v>31</v>
      </c>
      <c r="BR50" s="18" t="s">
        <v>31</v>
      </c>
      <c r="BS50" s="18" t="s">
        <v>31</v>
      </c>
      <c r="BT50" s="14" t="s">
        <v>31</v>
      </c>
    </row>
    <row r="51" customFormat="false" ht="12.8" hidden="true" customHeight="false" outlineLevel="0" collapsed="false">
      <c r="BF51" s="22" t="s">
        <v>35</v>
      </c>
      <c r="BG51" s="44" t="s">
        <v>40</v>
      </c>
      <c r="BH51" s="0" t="n">
        <v>-28</v>
      </c>
      <c r="BI51" s="28" t="n">
        <v>4.02596470588235</v>
      </c>
      <c r="BJ51" s="28" t="n">
        <v>0.163234997365258</v>
      </c>
      <c r="BK51" s="29" t="n">
        <v>304.15690800408</v>
      </c>
      <c r="BL51" s="28" t="n">
        <v>3.7047518438627</v>
      </c>
      <c r="BM51" s="28" t="n">
        <v>4.34717756790199</v>
      </c>
      <c r="BO51" s="12" t="s">
        <v>31</v>
      </c>
      <c r="BP51" s="12" t="n">
        <f aca="false">(BI51-BI50)/BI50</f>
        <v>0.07864664450673</v>
      </c>
      <c r="BQ51" s="1" t="s">
        <v>31</v>
      </c>
      <c r="BR51" s="18" t="s">
        <v>31</v>
      </c>
      <c r="BS51" s="30" t="n">
        <f aca="false">BI51-BI50</f>
        <v>0.29354248366013</v>
      </c>
      <c r="BT51" s="1" t="s">
        <v>31</v>
      </c>
    </row>
    <row r="52" customFormat="false" ht="12.8" hidden="false" customHeight="false" outlineLevel="0" collapsed="false">
      <c r="BF52" s="22" t="s">
        <v>35</v>
      </c>
      <c r="BG52" s="0" t="s">
        <v>36</v>
      </c>
      <c r="BH52" s="0" t="n">
        <v>28</v>
      </c>
      <c r="BI52" s="28" t="n">
        <v>3.2721</v>
      </c>
      <c r="BJ52" s="28" t="n">
        <v>0.22434504531146</v>
      </c>
      <c r="BK52" s="29" t="n">
        <v>304.15690800408</v>
      </c>
      <c r="BL52" s="28" t="n">
        <v>2.83063514719534</v>
      </c>
      <c r="BM52" s="28" t="n">
        <v>3.71356485280465</v>
      </c>
      <c r="BO52" s="12" t="n">
        <f aca="false">(BI52-BI$50)/BI$50</f>
        <v>-0.123330693800272</v>
      </c>
      <c r="BP52" s="32" t="s">
        <v>31</v>
      </c>
      <c r="BQ52" s="1" t="s">
        <v>31</v>
      </c>
      <c r="BR52" s="55" t="n">
        <f aca="false">BI52-BI$50</f>
        <v>-0.46032222222222</v>
      </c>
      <c r="BS52" s="32" t="s">
        <v>31</v>
      </c>
      <c r="BT52" s="1" t="s">
        <v>31</v>
      </c>
    </row>
    <row r="53" customFormat="false" ht="12.8" hidden="true" customHeight="false" outlineLevel="0" collapsed="false">
      <c r="BF53" s="22" t="s">
        <v>35</v>
      </c>
      <c r="BG53" s="44" t="s">
        <v>40</v>
      </c>
      <c r="BH53" s="0" t="n">
        <v>28</v>
      </c>
      <c r="BI53" s="28" t="n">
        <v>2.1629294117647</v>
      </c>
      <c r="BJ53" s="28" t="n">
        <v>0.163234997365258</v>
      </c>
      <c r="BK53" s="29" t="n">
        <v>304.156908004087</v>
      </c>
      <c r="BL53" s="28" t="n">
        <v>1.84171654974505</v>
      </c>
      <c r="BM53" s="28" t="n">
        <v>2.48414227378435</v>
      </c>
      <c r="BO53" s="12" t="n">
        <f aca="false">(BI53-BI$51)/BI$51</f>
        <v>-0.462754999167172</v>
      </c>
      <c r="BP53" s="12" t="n">
        <f aca="false">(BI53-BI52)/BI52</f>
        <v>-0.338978206116959</v>
      </c>
      <c r="BQ53" s="1" t="s">
        <v>31</v>
      </c>
      <c r="BR53" s="55" t="n">
        <f aca="false">BI53-BI$51</f>
        <v>-1.86303529411765</v>
      </c>
      <c r="BS53" s="30" t="n">
        <f aca="false">BI53-BI52</f>
        <v>-1.1091705882353</v>
      </c>
      <c r="BT53" s="1" t="s">
        <v>31</v>
      </c>
    </row>
    <row r="54" customFormat="false" ht="12.8" hidden="false" customHeight="false" outlineLevel="0" collapsed="false">
      <c r="BF54" s="22" t="s">
        <v>35</v>
      </c>
      <c r="BG54" s="0" t="s">
        <v>36</v>
      </c>
      <c r="BH54" s="0" t="n">
        <v>62</v>
      </c>
      <c r="BI54" s="28" t="n">
        <v>2.61297521363389</v>
      </c>
      <c r="BJ54" s="28" t="n">
        <v>0.233333058193026</v>
      </c>
      <c r="BK54" s="29" t="n">
        <v>334.894188558594</v>
      </c>
      <c r="BL54" s="28" t="n">
        <v>2.15399208681529</v>
      </c>
      <c r="BM54" s="28" t="n">
        <v>3.07195834045248</v>
      </c>
      <c r="BO54" s="12" t="n">
        <f aca="false">(BI54-BI$50)/BI$50</f>
        <v>-0.299925073300477</v>
      </c>
      <c r="BP54" s="32" t="s">
        <v>31</v>
      </c>
      <c r="BQ54" s="1" t="s">
        <v>31</v>
      </c>
      <c r="BR54" s="55" t="n">
        <f aca="false">BI54-BI$50</f>
        <v>-1.11944700858833</v>
      </c>
      <c r="BS54" s="32" t="s">
        <v>31</v>
      </c>
      <c r="BT54" s="1" t="s">
        <v>31</v>
      </c>
    </row>
    <row r="55" customFormat="false" ht="12.8" hidden="true" customHeight="false" outlineLevel="0" collapsed="false">
      <c r="BF55" s="22" t="s">
        <v>35</v>
      </c>
      <c r="BG55" s="44" t="s">
        <v>40</v>
      </c>
      <c r="BH55" s="0" t="n">
        <v>62</v>
      </c>
      <c r="BI55" s="28" t="n">
        <v>0.954688235294113</v>
      </c>
      <c r="BJ55" s="28" t="n">
        <v>0.163234997365258</v>
      </c>
      <c r="BK55" s="29" t="n">
        <v>304.156908004087</v>
      </c>
      <c r="BL55" s="28" t="n">
        <v>0.633475373274466</v>
      </c>
      <c r="BM55" s="28" t="n">
        <v>1.27590109731376</v>
      </c>
      <c r="BO55" s="56" t="n">
        <f aca="false">(BI55-BI$51)/BI$51</f>
        <v>-0.762867211950662</v>
      </c>
      <c r="BP55" s="56" t="n">
        <f aca="false">(BI55-BI54)/BI54</f>
        <v>-0.634635556314207</v>
      </c>
      <c r="BQ55" s="1" t="s">
        <v>31</v>
      </c>
      <c r="BR55" s="57" t="n">
        <f aca="false">BI55-BI$51</f>
        <v>-3.07127647058824</v>
      </c>
      <c r="BS55" s="30" t="n">
        <f aca="false">BI55-BI54</f>
        <v>-1.65828697833978</v>
      </c>
      <c r="BT55" s="1" t="s">
        <v>31</v>
      </c>
    </row>
    <row r="56" customFormat="false" ht="12.8" hidden="false" customHeight="false" outlineLevel="0" collapsed="false">
      <c r="BF56" s="22" t="s">
        <v>35</v>
      </c>
      <c r="BG56" s="0" t="s">
        <v>36</v>
      </c>
      <c r="BH56" s="0" t="n">
        <v>75</v>
      </c>
      <c r="BI56" s="28" t="n">
        <v>2.49026666666667</v>
      </c>
      <c r="BJ56" s="28" t="n">
        <v>0.22434504531146</v>
      </c>
      <c r="BK56" s="29" t="n">
        <v>304.15690800408</v>
      </c>
      <c r="BL56" s="28" t="n">
        <v>2.04880181386202</v>
      </c>
      <c r="BM56" s="28" t="n">
        <v>2.93173151947132</v>
      </c>
      <c r="BO56" s="12" t="n">
        <f aca="false">(BI56-BI$50)/BI$50</f>
        <v>-0.332801457498555</v>
      </c>
      <c r="BP56" s="32" t="s">
        <v>31</v>
      </c>
      <c r="BQ56" s="1" t="s">
        <v>31</v>
      </c>
      <c r="BR56" s="55" t="n">
        <f aca="false">BI56-BI$50</f>
        <v>-1.24215555555555</v>
      </c>
      <c r="BS56" s="32" t="s">
        <v>31</v>
      </c>
      <c r="BT56" s="1" t="s">
        <v>31</v>
      </c>
    </row>
    <row r="57" customFormat="false" ht="12.8" hidden="true" customHeight="false" outlineLevel="0" collapsed="false">
      <c r="BF57" s="22" t="s">
        <v>35</v>
      </c>
      <c r="BG57" s="44" t="s">
        <v>40</v>
      </c>
      <c r="BH57" s="0" t="n">
        <v>75</v>
      </c>
      <c r="BI57" s="28" t="n">
        <v>0.788660835145653</v>
      </c>
      <c r="BJ57" s="28" t="n">
        <v>0.166743274106544</v>
      </c>
      <c r="BK57" s="29" t="n">
        <v>319.635488297538</v>
      </c>
      <c r="BL57" s="28" t="n">
        <v>0.460607868120629</v>
      </c>
      <c r="BM57" s="28" t="n">
        <v>1.11671380217068</v>
      </c>
      <c r="BO57" s="56" t="n">
        <f aca="false">(BI57-BI$51)/BI$51</f>
        <v>-0.804106371326768</v>
      </c>
      <c r="BP57" s="56" t="n">
        <f aca="false">(BI57-BI56)/BI56</f>
        <v>-0.683302657622081</v>
      </c>
      <c r="BQ57" s="1" t="s">
        <v>31</v>
      </c>
      <c r="BR57" s="57" t="n">
        <f aca="false">BI57-BI$51</f>
        <v>-3.2373038707367</v>
      </c>
      <c r="BS57" s="30" t="n">
        <f aca="false">BI57-BI56</f>
        <v>-1.70160583152102</v>
      </c>
      <c r="BT57" s="1" t="s">
        <v>31</v>
      </c>
    </row>
    <row r="58" customFormat="false" ht="12.8" hidden="false" customHeight="false" outlineLevel="0" collapsed="false">
      <c r="BF58" s="22" t="s">
        <v>35</v>
      </c>
      <c r="BG58" s="0" t="s">
        <v>36</v>
      </c>
      <c r="BH58" s="0" t="n">
        <v>91</v>
      </c>
      <c r="BI58" s="28" t="n">
        <v>1.88208566288723</v>
      </c>
      <c r="BJ58" s="28" t="n">
        <v>0.244895209711016</v>
      </c>
      <c r="BK58" s="29" t="n">
        <v>370.252861097741</v>
      </c>
      <c r="BL58" s="28" t="n">
        <v>1.40052573329403</v>
      </c>
      <c r="BM58" s="28" t="n">
        <v>2.36364559248043</v>
      </c>
      <c r="BO58" s="12" t="n">
        <f aca="false">(BI58-BI$50)/BI$50</f>
        <v>-0.495746849945967</v>
      </c>
      <c r="BP58" s="32" t="s">
        <v>31</v>
      </c>
      <c r="BQ58" s="12" t="n">
        <f aca="false">(BI58-BI$56)/BI$56</f>
        <v>-0.244223244008449</v>
      </c>
      <c r="BR58" s="55" t="n">
        <f aca="false">BI58-BI$50</f>
        <v>-1.85033655933499</v>
      </c>
      <c r="BS58" s="32" t="s">
        <v>31</v>
      </c>
      <c r="BT58" s="55" t="n">
        <f aca="false">BI58-BI$56</f>
        <v>-0.60818100377944</v>
      </c>
    </row>
    <row r="59" customFormat="false" ht="12.8" hidden="true" customHeight="false" outlineLevel="0" collapsed="false">
      <c r="BF59" s="22" t="s">
        <v>35</v>
      </c>
      <c r="BG59" s="44" t="s">
        <v>40</v>
      </c>
      <c r="BH59" s="0" t="n">
        <v>91</v>
      </c>
      <c r="BI59" s="28" t="n">
        <v>0.431553877937908</v>
      </c>
      <c r="BJ59" s="28" t="n">
        <v>0.216249168471842</v>
      </c>
      <c r="BK59" s="29" t="n">
        <v>486.553817058281</v>
      </c>
      <c r="BL59" s="28" t="n">
        <v>0.00665635545320542</v>
      </c>
      <c r="BM59" s="28" t="n">
        <v>0.85645140042261</v>
      </c>
      <c r="BO59" s="56" t="n">
        <f aca="false">(BI59-BI$51)/BI$51</f>
        <v>-0.89280733700736</v>
      </c>
      <c r="BP59" s="56" t="n">
        <f aca="false">(BI59-BI58)/BI58</f>
        <v>-0.770704444304688</v>
      </c>
      <c r="BQ59" s="12" t="n">
        <f aca="false">(BI59-BI$57)/BI$57</f>
        <v>-0.452801687739183</v>
      </c>
      <c r="BR59" s="57" t="n">
        <f aca="false">BI59-BI$51</f>
        <v>-3.59441082794444</v>
      </c>
      <c r="BS59" s="30" t="n">
        <f aca="false">BI59-BI58</f>
        <v>-1.45053178494932</v>
      </c>
      <c r="BT59" s="55" t="n">
        <f aca="false">BI59-BI$57</f>
        <v>-0.357106957207745</v>
      </c>
    </row>
    <row r="60" customFormat="false" ht="12.8" hidden="false" customHeight="false" outlineLevel="0" collapsed="false">
      <c r="BF60" s="22" t="s">
        <v>35</v>
      </c>
      <c r="BG60" s="0" t="s">
        <v>36</v>
      </c>
      <c r="BH60" s="0" t="n">
        <v>100</v>
      </c>
      <c r="BI60" s="28" t="n">
        <v>1.15012852003009</v>
      </c>
      <c r="BJ60" s="28" t="n">
        <v>0.244895209711016</v>
      </c>
      <c r="BK60" s="29" t="n">
        <v>370.252861097741</v>
      </c>
      <c r="BL60" s="28" t="n">
        <v>0.668568590436891</v>
      </c>
      <c r="BM60" s="28" t="n">
        <v>1.63168844962329</v>
      </c>
      <c r="BO60" s="56" t="n">
        <f aca="false">(BI60-BI$50)/BI$50</f>
        <v>-0.691854658569329</v>
      </c>
      <c r="BP60" s="32" t="s">
        <v>31</v>
      </c>
      <c r="BQ60" s="12" t="n">
        <f aca="false">(BI60-BI$56)/BI$56</f>
        <v>-0.538150457770217</v>
      </c>
      <c r="BR60" s="55" t="n">
        <f aca="false">BI60-BI$50</f>
        <v>-2.58229370219213</v>
      </c>
      <c r="BS60" s="32" t="s">
        <v>31</v>
      </c>
      <c r="BT60" s="55" t="n">
        <f aca="false">BI60-BI$56</f>
        <v>-1.34013814663658</v>
      </c>
    </row>
    <row r="61" customFormat="false" ht="12.8" hidden="true" customHeight="false" outlineLevel="0" collapsed="false">
      <c r="BF61" s="22" t="s">
        <v>35</v>
      </c>
      <c r="BG61" s="58" t="s">
        <v>40</v>
      </c>
      <c r="BH61" s="58" t="n">
        <v>100</v>
      </c>
      <c r="BI61" s="59" t="s">
        <v>31</v>
      </c>
      <c r="BJ61" s="59" t="s">
        <v>31</v>
      </c>
      <c r="BK61" s="60" t="s">
        <v>31</v>
      </c>
      <c r="BL61" s="59" t="s">
        <v>31</v>
      </c>
      <c r="BM61" s="59" t="s">
        <v>31</v>
      </c>
      <c r="BN61" s="47"/>
      <c r="BO61" s="12" t="s">
        <v>74</v>
      </c>
      <c r="BP61" s="48" t="s">
        <v>74</v>
      </c>
      <c r="BQ61" s="48" t="s">
        <v>74</v>
      </c>
      <c r="BR61" s="48" t="s">
        <v>74</v>
      </c>
      <c r="BS61" s="71" t="s">
        <v>74</v>
      </c>
      <c r="BT61" s="33" t="s">
        <v>74</v>
      </c>
    </row>
    <row r="62" customFormat="false" ht="12.8" hidden="false" customHeight="false" outlineLevel="0" collapsed="false">
      <c r="BF62" s="72" t="s">
        <v>43</v>
      </c>
      <c r="BG62" s="0" t="s">
        <v>36</v>
      </c>
      <c r="BH62" s="0" t="n">
        <v>-28</v>
      </c>
      <c r="BI62" s="28" t="n">
        <v>4.092275</v>
      </c>
      <c r="BJ62" s="28" t="n">
        <v>0.33651756796719</v>
      </c>
      <c r="BK62" s="29" t="n">
        <v>304.15690800408</v>
      </c>
      <c r="BL62" s="28" t="n">
        <v>3.43007772079303</v>
      </c>
      <c r="BM62" s="28" t="n">
        <v>4.75447227920698</v>
      </c>
      <c r="BO62" s="18" t="s">
        <v>31</v>
      </c>
      <c r="BP62" s="32" t="s">
        <v>31</v>
      </c>
      <c r="BQ62" s="66" t="s">
        <v>31</v>
      </c>
      <c r="BR62" s="18" t="s">
        <v>31</v>
      </c>
      <c r="BS62" s="32" t="s">
        <v>31</v>
      </c>
      <c r="BT62" s="66" t="s">
        <v>31</v>
      </c>
    </row>
    <row r="63" customFormat="false" ht="12.8" hidden="true" customHeight="false" outlineLevel="0" collapsed="false">
      <c r="BF63" s="72" t="s">
        <v>43</v>
      </c>
      <c r="BG63" s="44" t="s">
        <v>40</v>
      </c>
      <c r="BH63" s="0" t="n">
        <v>-28</v>
      </c>
      <c r="BI63" s="28" t="n">
        <v>4.29747777777778</v>
      </c>
      <c r="BJ63" s="28" t="n">
        <v>0.22434504531146</v>
      </c>
      <c r="BK63" s="29" t="n">
        <v>304.15690800408</v>
      </c>
      <c r="BL63" s="28" t="n">
        <v>3.85601292497313</v>
      </c>
      <c r="BM63" s="28" t="n">
        <v>4.73894263058243</v>
      </c>
      <c r="BO63" s="12" t="s">
        <v>31</v>
      </c>
      <c r="BP63" s="12" t="n">
        <f aca="false">(BI63-BI62)/BI62</f>
        <v>0.0501439365091006</v>
      </c>
      <c r="BQ63" s="1" t="s">
        <v>31</v>
      </c>
      <c r="BR63" s="18" t="s">
        <v>31</v>
      </c>
      <c r="BS63" s="30" t="n">
        <f aca="false">BI63-BI62</f>
        <v>0.20520277777778</v>
      </c>
      <c r="BT63" s="1" t="s">
        <v>31</v>
      </c>
    </row>
    <row r="64" customFormat="false" ht="12.8" hidden="false" customHeight="false" outlineLevel="0" collapsed="false">
      <c r="BF64" s="72" t="s">
        <v>43</v>
      </c>
      <c r="BG64" s="0" t="s">
        <v>36</v>
      </c>
      <c r="BH64" s="0" t="n">
        <v>28</v>
      </c>
      <c r="BI64" s="28" t="n">
        <v>3.90799999999999</v>
      </c>
      <c r="BJ64" s="28" t="n">
        <v>0.336517567967189</v>
      </c>
      <c r="BK64" s="29" t="n">
        <v>304.15690800408</v>
      </c>
      <c r="BL64" s="28" t="n">
        <v>3.24580272079301</v>
      </c>
      <c r="BM64" s="28" t="n">
        <v>4.57019727920697</v>
      </c>
      <c r="BO64" s="12" t="n">
        <f aca="false">(BI64-BI$62)/BI$62</f>
        <v>-0.0450299649950235</v>
      </c>
      <c r="BP64" s="32" t="s">
        <v>31</v>
      </c>
      <c r="BQ64" s="1" t="s">
        <v>31</v>
      </c>
      <c r="BR64" s="55" t="n">
        <f aca="false">BI64-BI$62</f>
        <v>-0.18427500000001</v>
      </c>
      <c r="BS64" s="32" t="s">
        <v>31</v>
      </c>
      <c r="BT64" s="1" t="s">
        <v>31</v>
      </c>
    </row>
    <row r="65" customFormat="false" ht="12.8" hidden="true" customHeight="false" outlineLevel="0" collapsed="false">
      <c r="BF65" s="72" t="s">
        <v>43</v>
      </c>
      <c r="BG65" s="44" t="s">
        <v>40</v>
      </c>
      <c r="BH65" s="0" t="n">
        <v>28</v>
      </c>
      <c r="BI65" s="28" t="n">
        <v>2.5883</v>
      </c>
      <c r="BJ65" s="28" t="n">
        <v>0.22434504531146</v>
      </c>
      <c r="BK65" s="29" t="n">
        <v>304.15690800408</v>
      </c>
      <c r="BL65" s="28" t="n">
        <v>2.14683514719535</v>
      </c>
      <c r="BM65" s="28" t="n">
        <v>3.02976485280465</v>
      </c>
      <c r="BO65" s="12" t="n">
        <f aca="false">(BI65-BI$63)/BI$63</f>
        <v>-0.397716490034206</v>
      </c>
      <c r="BP65" s="12" t="n">
        <f aca="false">(BI65-BI64)/BI64</f>
        <v>-0.337691914022516</v>
      </c>
      <c r="BQ65" s="1" t="s">
        <v>31</v>
      </c>
      <c r="BR65" s="55" t="n">
        <f aca="false">BI65-BI$63</f>
        <v>-1.70917777777778</v>
      </c>
      <c r="BS65" s="30" t="n">
        <f aca="false">BI65-BI64</f>
        <v>-1.31969999999999</v>
      </c>
      <c r="BT65" s="1" t="s">
        <v>31</v>
      </c>
    </row>
    <row r="66" customFormat="false" ht="12.8" hidden="false" customHeight="false" outlineLevel="0" collapsed="false">
      <c r="BF66" s="72" t="s">
        <v>43</v>
      </c>
      <c r="BG66" s="0" t="s">
        <v>36</v>
      </c>
      <c r="BH66" s="0" t="n">
        <v>62</v>
      </c>
      <c r="BI66" s="28" t="n">
        <v>2.93784999999999</v>
      </c>
      <c r="BJ66" s="28" t="n">
        <v>0.33651756796719</v>
      </c>
      <c r="BK66" s="29" t="n">
        <v>304.15690800408</v>
      </c>
      <c r="BL66" s="28" t="n">
        <v>2.27565272079301</v>
      </c>
      <c r="BM66" s="28" t="n">
        <v>3.60004727920697</v>
      </c>
      <c r="BO66" s="12" t="n">
        <f aca="false">(BI66-BI$62)/BI$62</f>
        <v>-0.282098588193611</v>
      </c>
      <c r="BP66" s="32" t="s">
        <v>31</v>
      </c>
      <c r="BQ66" s="1" t="s">
        <v>31</v>
      </c>
      <c r="BR66" s="55" t="n">
        <f aca="false">BI66-BI$62</f>
        <v>-1.15442500000001</v>
      </c>
      <c r="BS66" s="32" t="s">
        <v>31</v>
      </c>
      <c r="BT66" s="1" t="s">
        <v>31</v>
      </c>
    </row>
    <row r="67" customFormat="false" ht="12.8" hidden="true" customHeight="false" outlineLevel="0" collapsed="false">
      <c r="BF67" s="72" t="s">
        <v>43</v>
      </c>
      <c r="BG67" s="44" t="s">
        <v>40</v>
      </c>
      <c r="BH67" s="0" t="n">
        <v>62</v>
      </c>
      <c r="BI67" s="28" t="n">
        <v>0.481762245143366</v>
      </c>
      <c r="BJ67" s="28" t="n">
        <v>0.234438990614056</v>
      </c>
      <c r="BK67" s="29" t="n">
        <v>333.094576779359</v>
      </c>
      <c r="BL67" s="28" t="n">
        <v>0.0205946323096757</v>
      </c>
      <c r="BM67" s="28" t="n">
        <v>0.942929857977055</v>
      </c>
      <c r="BO67" s="56" t="n">
        <f aca="false">(BI67-BI$63)/BI$63</f>
        <v>-0.887896512779065</v>
      </c>
      <c r="BP67" s="56" t="n">
        <f aca="false">(BI67-BI66)/BI66</f>
        <v>-0.836015370034764</v>
      </c>
      <c r="BQ67" s="1" t="s">
        <v>31</v>
      </c>
      <c r="BR67" s="57" t="n">
        <f aca="false">BI67-BI$63</f>
        <v>-3.81571553263441</v>
      </c>
      <c r="BS67" s="54" t="n">
        <f aca="false">BI67-BI66</f>
        <v>-2.45608775485662</v>
      </c>
      <c r="BT67" s="1" t="s">
        <v>31</v>
      </c>
    </row>
    <row r="68" customFormat="false" ht="12.8" hidden="false" customHeight="false" outlineLevel="0" collapsed="false">
      <c r="BF68" s="72" t="s">
        <v>43</v>
      </c>
      <c r="BG68" s="0" t="s">
        <v>36</v>
      </c>
      <c r="BH68" s="0" t="n">
        <v>75</v>
      </c>
      <c r="BI68" s="28" t="n">
        <v>2.71935</v>
      </c>
      <c r="BJ68" s="28" t="n">
        <v>0.33651756796719</v>
      </c>
      <c r="BK68" s="29" t="n">
        <v>304.15690800408</v>
      </c>
      <c r="BL68" s="28" t="n">
        <v>2.05715272079302</v>
      </c>
      <c r="BM68" s="28" t="n">
        <v>3.38154727920697</v>
      </c>
      <c r="BO68" s="12" t="n">
        <f aca="false">(BI68-BI$62)/BI$62</f>
        <v>-0.335491871880555</v>
      </c>
      <c r="BP68" s="32" t="s">
        <v>31</v>
      </c>
      <c r="BQ68" s="1" t="s">
        <v>31</v>
      </c>
      <c r="BR68" s="55" t="n">
        <f aca="false">BI68-BI$62</f>
        <v>-1.372925</v>
      </c>
      <c r="BS68" s="32" t="s">
        <v>31</v>
      </c>
      <c r="BT68" s="1" t="s">
        <v>31</v>
      </c>
    </row>
    <row r="69" customFormat="false" ht="12.8" hidden="true" customHeight="false" outlineLevel="0" collapsed="false">
      <c r="BF69" s="72" t="s">
        <v>43</v>
      </c>
      <c r="BG69" s="73" t="s">
        <v>40</v>
      </c>
      <c r="BH69" s="73" t="n">
        <v>75</v>
      </c>
      <c r="BI69" s="74" t="n">
        <v>-0.126514482059194</v>
      </c>
      <c r="BJ69" s="28" t="n">
        <v>0.280317327785484</v>
      </c>
      <c r="BK69" s="29" t="n">
        <v>449.011315127938</v>
      </c>
      <c r="BL69" s="28" t="n">
        <v>-0.677411287673221</v>
      </c>
      <c r="BM69" s="28" t="n">
        <v>0.424382323554832</v>
      </c>
      <c r="BO69" s="56" t="n">
        <f aca="false">(BI69-BI$63)/BI$63</f>
        <v>-1.02943924055021</v>
      </c>
      <c r="BP69" s="75" t="n">
        <f aca="false">(BI69-BI68)/BI68</f>
        <v>-1.04652379504631</v>
      </c>
      <c r="BQ69" s="1" t="s">
        <v>31</v>
      </c>
      <c r="BR69" s="57" t="n">
        <f aca="false">BI69-BI$63</f>
        <v>-4.42399225983697</v>
      </c>
      <c r="BS69" s="54" t="n">
        <f aca="false">BI69-BI68</f>
        <v>-2.84586448205919</v>
      </c>
      <c r="BT69" s="1" t="s">
        <v>31</v>
      </c>
    </row>
    <row r="70" customFormat="false" ht="12.8" hidden="false" customHeight="false" outlineLevel="0" collapsed="false">
      <c r="BF70" s="72" t="s">
        <v>43</v>
      </c>
      <c r="BG70" s="0" t="s">
        <v>36</v>
      </c>
      <c r="BH70" s="0" t="n">
        <v>91</v>
      </c>
      <c r="BI70" s="28" t="n">
        <v>1.672325</v>
      </c>
      <c r="BJ70" s="28" t="n">
        <v>0.336517567967189</v>
      </c>
      <c r="BK70" s="29" t="n">
        <v>304.156908004087</v>
      </c>
      <c r="BL70" s="28" t="n">
        <v>1.01012772079302</v>
      </c>
      <c r="BM70" s="28" t="n">
        <v>2.33452227920697</v>
      </c>
      <c r="BO70" s="56" t="n">
        <f aca="false">(BI70-BI$62)/BI$62</f>
        <v>-0.591345889511335</v>
      </c>
      <c r="BP70" s="32" t="s">
        <v>31</v>
      </c>
      <c r="BQ70" s="12" t="n">
        <f aca="false">(BI70-BI$68)/BI$68</f>
        <v>-0.385027672053983</v>
      </c>
      <c r="BR70" s="55" t="n">
        <f aca="false">BI70-BI$62</f>
        <v>-2.41995</v>
      </c>
      <c r="BS70" s="32" t="s">
        <v>31</v>
      </c>
      <c r="BT70" s="55" t="n">
        <f aca="false">BI70-BI$68</f>
        <v>-1.047025</v>
      </c>
    </row>
    <row r="71" customFormat="false" ht="12.8" hidden="true" customHeight="false" outlineLevel="0" collapsed="false">
      <c r="BF71" s="72" t="s">
        <v>43</v>
      </c>
      <c r="BG71" s="44" t="s">
        <v>40</v>
      </c>
      <c r="BH71" s="0" t="n">
        <v>91</v>
      </c>
      <c r="BI71" s="28" t="n">
        <v>-0.350620213204322</v>
      </c>
      <c r="BJ71" s="28" t="n">
        <v>0.306179867040256</v>
      </c>
      <c r="BK71" s="29" t="n">
        <v>492.595010964439</v>
      </c>
      <c r="BL71" s="28" t="n">
        <v>-0.952199814431921</v>
      </c>
      <c r="BM71" s="28" t="n">
        <v>0.250959388023277</v>
      </c>
      <c r="BO71" s="56" t="n">
        <f aca="false">(BI71-BI$63)/BI$63</f>
        <v>-1.08158744066517</v>
      </c>
      <c r="BP71" s="56" t="n">
        <f aca="false">(BI71-BI70)/BI70</f>
        <v>-1.20966033109851</v>
      </c>
      <c r="BQ71" s="12" t="n">
        <f aca="false">(BI71-BI$69)/BI$69</f>
        <v>1.77138401467962</v>
      </c>
      <c r="BR71" s="57" t="n">
        <f aca="false">BI71-BI$63</f>
        <v>-4.6480979909821</v>
      </c>
      <c r="BS71" s="54" t="n">
        <f aca="false">BI71-BI70</f>
        <v>-2.02294521320432</v>
      </c>
      <c r="BT71" s="55" t="n">
        <f aca="false">BI71-BI$69</f>
        <v>-0.224105731145128</v>
      </c>
    </row>
    <row r="72" customFormat="false" ht="12.8" hidden="false" customHeight="false" outlineLevel="0" collapsed="false">
      <c r="BF72" s="72" t="s">
        <v>43</v>
      </c>
      <c r="BG72" s="0" t="s">
        <v>36</v>
      </c>
      <c r="BH72" s="0" t="n">
        <v>100</v>
      </c>
      <c r="BI72" s="28" t="n">
        <v>1.60304999999999</v>
      </c>
      <c r="BJ72" s="28" t="n">
        <v>0.336517567967189</v>
      </c>
      <c r="BK72" s="29" t="n">
        <v>304.15690800408</v>
      </c>
      <c r="BL72" s="28" t="n">
        <v>0.940852720793016</v>
      </c>
      <c r="BM72" s="28" t="n">
        <v>2.26524727920697</v>
      </c>
      <c r="BO72" s="56" t="n">
        <f aca="false">(BI72-BI$62)/BI$62</f>
        <v>-0.608274126250071</v>
      </c>
      <c r="BP72" s="32" t="s">
        <v>31</v>
      </c>
      <c r="BQ72" s="12" t="n">
        <f aca="false">(BI72-BI$68)/BI$68</f>
        <v>-0.410502509790946</v>
      </c>
      <c r="BR72" s="55" t="n">
        <f aca="false">BI72-BI$62</f>
        <v>-2.48922500000001</v>
      </c>
      <c r="BS72" s="32" t="s">
        <v>31</v>
      </c>
      <c r="BT72" s="55" t="n">
        <f aca="false">BI72-BI$68</f>
        <v>-1.11630000000001</v>
      </c>
    </row>
    <row r="73" customFormat="false" ht="12.8" hidden="true" customHeight="false" outlineLevel="0" collapsed="false">
      <c r="BF73" s="72" t="s">
        <v>43</v>
      </c>
      <c r="BG73" s="58" t="s">
        <v>40</v>
      </c>
      <c r="BH73" s="58" t="n">
        <v>100</v>
      </c>
      <c r="BI73" s="59" t="s">
        <v>31</v>
      </c>
      <c r="BJ73" s="59" t="s">
        <v>31</v>
      </c>
      <c r="BK73" s="60" t="s">
        <v>31</v>
      </c>
      <c r="BL73" s="59" t="s">
        <v>31</v>
      </c>
      <c r="BM73" s="59" t="s">
        <v>31</v>
      </c>
      <c r="BN73" s="47"/>
      <c r="BO73" s="12" t="s">
        <v>74</v>
      </c>
      <c r="BP73" s="48" t="s">
        <v>74</v>
      </c>
      <c r="BQ73" s="48" t="s">
        <v>74</v>
      </c>
      <c r="BR73" s="48" t="s">
        <v>74</v>
      </c>
      <c r="BS73" s="71" t="s">
        <v>74</v>
      </c>
      <c r="BT73" s="33" t="s">
        <v>74</v>
      </c>
    </row>
  </sheetData>
  <autoFilter ref="BF1:BT73">
    <filterColumn colId="1">
      <customFilters and="true">
        <customFilter operator="equal" val="Ambient"/>
      </customFilters>
    </filterColumn>
  </autoFilter>
  <mergeCells count="24">
    <mergeCell ref="B2:B4"/>
    <mergeCell ref="C2:C4"/>
    <mergeCell ref="Y2:Y5"/>
    <mergeCell ref="BF2:BF13"/>
    <mergeCell ref="B5:B7"/>
    <mergeCell ref="C5:C7"/>
    <mergeCell ref="Y6:Y9"/>
    <mergeCell ref="B8:B10"/>
    <mergeCell ref="C8:C10"/>
    <mergeCell ref="Y10:Y13"/>
    <mergeCell ref="B11:B13"/>
    <mergeCell ref="C11:C13"/>
    <mergeCell ref="B14:B16"/>
    <mergeCell ref="C14:C16"/>
    <mergeCell ref="Y14:Y17"/>
    <mergeCell ref="BF14:BF25"/>
    <mergeCell ref="B17:B19"/>
    <mergeCell ref="C17:C19"/>
    <mergeCell ref="Y18:Y21"/>
    <mergeCell ref="Y22:Y25"/>
    <mergeCell ref="BF26:BF37"/>
    <mergeCell ref="BF38:BF49"/>
    <mergeCell ref="BF50:BF61"/>
    <mergeCell ref="BF62:BF7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4196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2020-06-04T09:58:31Z</dcterms:modified>
  <cp:revision>54</cp:revision>
  <dc:subject/>
  <dc:title/>
</cp:coreProperties>
</file>