
<file path=[Content_Types].xml><?xml version="1.0" encoding="utf-8"?>
<Types xmlns="http://schemas.openxmlformats.org/package/2006/content-types">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Default Extension="jpeg" ContentType="image/jpeg"/>
  <Override PartName="/xl/theme/theme1.xml" ContentType="application/vnd.openxmlformats-officedocument.theme+xml"/>
  <Override PartName="/xl/calcChain.xml" ContentType="application/vnd.openxmlformats-officedocument.spreadsheetml.calcChain+xml"/>
  <Override PartName="/xl/styles.xml" ContentType="application/vnd.openxmlformats-officedocument.spreadsheetml.styles+xml"/>
  <Override PartName="/xl/sharedStrings.xml" ContentType="application/vnd.openxmlformats-officedocument.spreadsheetml.sharedStrings+xml"/>
  <Default Extension="rels" ContentType="application/vnd.openxmlformats-package.relationships+xml"/>
</Types>
</file>

<file path=_rels/.rels><?xml version="1.0" encoding="UTF-8" standalone="yes"?>
<Relationships xmlns="http://schemas.openxmlformats.org/package/2006/relationships"><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 Id="rId3"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0" yWindow="-140" windowWidth="33580" windowHeight="20340" tabRatio="500" activeTab="1"/>
  </bookViews>
  <sheets>
    <sheet name="geckos" sheetId="1" r:id="rId1"/>
    <sheet name="survey summary" sheetId="3" r:id="rId2"/>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176" i="1"/>
  <c r="H177"/>
  <c r="H178"/>
  <c r="H179"/>
  <c r="H180"/>
  <c r="H181"/>
  <c r="H182"/>
  <c r="H183"/>
  <c r="H184"/>
  <c r="H175"/>
  <c r="H79"/>
  <c r="H80"/>
  <c r="H81"/>
  <c r="H82"/>
  <c r="H83"/>
  <c r="H84"/>
  <c r="H85"/>
  <c r="H86"/>
  <c r="H87"/>
  <c r="H88"/>
  <c r="H78"/>
  <c r="H102"/>
  <c r="H103"/>
  <c r="H104"/>
  <c r="H105"/>
  <c r="H106"/>
  <c r="H107"/>
  <c r="H108"/>
  <c r="H109"/>
  <c r="H110"/>
  <c r="H111"/>
  <c r="H112"/>
  <c r="H113"/>
  <c r="H101"/>
  <c r="F113"/>
  <c r="H255"/>
  <c r="H256"/>
  <c r="H257"/>
  <c r="H258"/>
  <c r="H259"/>
  <c r="H260"/>
  <c r="H261"/>
  <c r="H262"/>
  <c r="H263"/>
  <c r="H264"/>
  <c r="H265"/>
  <c r="H266"/>
  <c r="H254"/>
  <c r="H279"/>
  <c r="H280"/>
  <c r="H281"/>
  <c r="H282"/>
  <c r="H283"/>
  <c r="H284"/>
  <c r="H285"/>
  <c r="H286"/>
  <c r="H287"/>
  <c r="H288"/>
  <c r="H278"/>
  <c r="H198"/>
  <c r="H199"/>
  <c r="H200"/>
  <c r="H201"/>
  <c r="H202"/>
  <c r="H203"/>
  <c r="H204"/>
  <c r="H205"/>
  <c r="H206"/>
  <c r="H197"/>
  <c r="H195"/>
  <c r="H38"/>
  <c r="H39"/>
  <c r="H40"/>
  <c r="H41"/>
  <c r="H42"/>
  <c r="H43"/>
  <c r="H44"/>
  <c r="H45"/>
  <c r="H46"/>
  <c r="H47"/>
  <c r="H48"/>
  <c r="H37"/>
  <c r="H3"/>
  <c r="H4"/>
  <c r="H5"/>
  <c r="H6"/>
  <c r="H7"/>
  <c r="H8"/>
  <c r="H9"/>
  <c r="H10"/>
  <c r="H11"/>
  <c r="H12"/>
  <c r="H13"/>
  <c r="H14"/>
  <c r="H15"/>
  <c r="H16"/>
  <c r="H130"/>
  <c r="H131"/>
  <c r="H132"/>
  <c r="H133"/>
  <c r="H134"/>
  <c r="H135"/>
  <c r="H136"/>
  <c r="H137"/>
  <c r="H138"/>
  <c r="H139"/>
  <c r="H140"/>
  <c r="H141"/>
  <c r="H142"/>
  <c r="H143"/>
  <c r="H144"/>
  <c r="H145"/>
  <c r="H146"/>
  <c r="H147"/>
  <c r="H246"/>
  <c r="H247"/>
  <c r="H248"/>
  <c r="H249"/>
  <c r="H250"/>
  <c r="H251"/>
  <c r="H252"/>
  <c r="H253"/>
  <c r="H236"/>
  <c r="H237"/>
  <c r="H238"/>
  <c r="H239"/>
  <c r="H240"/>
  <c r="H241"/>
  <c r="H242"/>
  <c r="H243"/>
  <c r="H244"/>
  <c r="H245"/>
  <c r="H235"/>
  <c r="H27"/>
  <c r="H28"/>
  <c r="H29"/>
  <c r="H30"/>
  <c r="H31"/>
  <c r="H32"/>
  <c r="H33"/>
  <c r="H34"/>
  <c r="H35"/>
  <c r="H36"/>
  <c r="H289"/>
  <c r="H290"/>
  <c r="H291"/>
  <c r="H292"/>
  <c r="H293"/>
  <c r="H294"/>
  <c r="H295"/>
  <c r="H296"/>
  <c r="H297"/>
  <c r="H298"/>
  <c r="H299"/>
  <c r="H300"/>
  <c r="H301"/>
  <c r="H302"/>
  <c r="H303"/>
  <c r="H304"/>
  <c r="H115"/>
  <c r="H116"/>
  <c r="H117"/>
  <c r="H118"/>
  <c r="H119"/>
  <c r="H120"/>
  <c r="H121"/>
  <c r="H122"/>
  <c r="H123"/>
  <c r="H124"/>
  <c r="H125"/>
  <c r="H126"/>
  <c r="H127"/>
  <c r="H128"/>
  <c r="H129"/>
  <c r="H185"/>
  <c r="H186"/>
  <c r="H187"/>
  <c r="H188"/>
  <c r="H189"/>
  <c r="H190"/>
  <c r="H191"/>
  <c r="H192"/>
  <c r="H193"/>
  <c r="H194"/>
  <c r="H89"/>
  <c r="H90"/>
  <c r="H91"/>
  <c r="H92"/>
  <c r="H93"/>
  <c r="H94"/>
  <c r="H95"/>
  <c r="H96"/>
  <c r="H97"/>
  <c r="H98"/>
  <c r="H99"/>
  <c r="H100"/>
  <c r="H174"/>
  <c r="H173"/>
  <c r="H172"/>
  <c r="H171"/>
  <c r="H170"/>
  <c r="H169"/>
  <c r="H168"/>
  <c r="H167"/>
  <c r="H166"/>
  <c r="H165"/>
  <c r="H77"/>
  <c r="H76"/>
  <c r="H75"/>
  <c r="H74"/>
  <c r="H73"/>
  <c r="H72"/>
  <c r="H71"/>
  <c r="H158"/>
  <c r="H157"/>
  <c r="F156"/>
  <c r="H156"/>
  <c r="H155"/>
  <c r="H154"/>
  <c r="H153"/>
  <c r="H152"/>
  <c r="H151"/>
  <c r="H150"/>
  <c r="H149"/>
  <c r="H234"/>
  <c r="H233"/>
  <c r="H232"/>
  <c r="H231"/>
  <c r="H230"/>
  <c r="H229"/>
  <c r="H228"/>
  <c r="H227"/>
  <c r="H215"/>
  <c r="H216"/>
  <c r="H217"/>
  <c r="H218"/>
  <c r="H219"/>
  <c r="H220"/>
  <c r="H221"/>
  <c r="H222"/>
  <c r="H223"/>
  <c r="H224"/>
  <c r="H225"/>
  <c r="H226"/>
  <c r="H214"/>
  <c r="H69"/>
  <c r="H68"/>
  <c r="H67"/>
  <c r="H66"/>
  <c r="H65"/>
  <c r="H64"/>
  <c r="H63"/>
  <c r="H62"/>
  <c r="H61"/>
  <c r="H60"/>
  <c r="H59"/>
  <c r="H58"/>
  <c r="H57"/>
  <c r="H164"/>
  <c r="H163"/>
  <c r="H162"/>
  <c r="H161"/>
  <c r="H160"/>
  <c r="H159"/>
  <c r="H271"/>
  <c r="H272"/>
  <c r="H273"/>
  <c r="H274"/>
  <c r="H275"/>
  <c r="H276"/>
  <c r="H277"/>
  <c r="H270"/>
  <c r="I18" i="3"/>
  <c r="J18"/>
  <c r="E18"/>
  <c r="J8"/>
  <c r="I24"/>
  <c r="J24"/>
  <c r="E26"/>
  <c r="J26"/>
  <c r="I14"/>
  <c r="E14"/>
  <c r="J14"/>
  <c r="I25"/>
  <c r="E25"/>
  <c r="J25"/>
  <c r="I16"/>
  <c r="E16"/>
  <c r="J16"/>
  <c r="I6"/>
  <c r="J6"/>
  <c r="I21"/>
  <c r="E21"/>
  <c r="J21"/>
  <c r="I22"/>
  <c r="E22"/>
  <c r="J22"/>
  <c r="I15"/>
  <c r="E15"/>
  <c r="J15"/>
  <c r="I7"/>
  <c r="E7"/>
  <c r="J7"/>
  <c r="I17"/>
  <c r="E17"/>
  <c r="J17"/>
  <c r="I9"/>
  <c r="J9"/>
  <c r="I19"/>
  <c r="J19"/>
  <c r="I11"/>
  <c r="J11"/>
  <c r="I27"/>
  <c r="J27"/>
  <c r="I10"/>
  <c r="E10"/>
  <c r="J10"/>
  <c r="I4"/>
  <c r="J4"/>
  <c r="I13"/>
  <c r="J13"/>
  <c r="I23"/>
  <c r="J23"/>
  <c r="I12"/>
  <c r="J12"/>
  <c r="I3"/>
  <c r="J3"/>
  <c r="I5"/>
  <c r="J5"/>
  <c r="I20"/>
  <c r="J20"/>
  <c r="E4"/>
  <c r="E6"/>
</calcChain>
</file>

<file path=xl/sharedStrings.xml><?xml version="1.0" encoding="utf-8"?>
<sst xmlns="http://schemas.openxmlformats.org/spreadsheetml/2006/main" count="1558" uniqueCount="227">
  <si>
    <t xml:space="preserve">some tail samples were too small for isotope samples, so those islands were revisited.  </t>
    <phoneticPr fontId="7" type="noConversion"/>
  </si>
  <si>
    <t xml:space="preserve">During those initial surveys, SVL was not measured, and sex and reproductive status of individuals was not thoroughly checked, so those cells where that info is uncertain are marked with "NA". </t>
  </si>
  <si>
    <t xml:space="preserve"> At some islands, extra geckos (past number needed for isotopes) were collected during the survey period.  To save time, the geckos were subsampled, and only 12-19 were fully measured and tails collected, though all geckos collected were id'd to species</t>
    <phoneticPr fontId="7" type="noConversion"/>
  </si>
  <si>
    <t>weight taken without tail, so underestimate</t>
    <phoneticPr fontId="7" type="noConversion"/>
  </si>
  <si>
    <t>Eastern</t>
    <phoneticPr fontId="7" type="noConversion"/>
  </si>
  <si>
    <t>Overall Notes</t>
    <phoneticPr fontId="7" type="noConversion"/>
  </si>
  <si>
    <t>vegetation/substrate found on</t>
    <phoneticPr fontId="7" type="noConversion"/>
  </si>
  <si>
    <t>Kaula</t>
    <phoneticPr fontId="7" type="noConversion"/>
  </si>
  <si>
    <t>AB, AM</t>
    <phoneticPr fontId="7" type="noConversion"/>
  </si>
  <si>
    <t>started lagoon side, then crossed over to ocean side to search</t>
    <phoneticPr fontId="7" type="noConversion"/>
  </si>
  <si>
    <t>PD, NS</t>
    <phoneticPr fontId="7" type="noConversion"/>
  </si>
  <si>
    <t>Sand</t>
    <phoneticPr fontId="7" type="noConversion"/>
  </si>
  <si>
    <t>wt(witout subtracting tare)</t>
    <phoneticPr fontId="7" type="noConversion"/>
  </si>
  <si>
    <t>L. lug</t>
    <phoneticPr fontId="7" type="noConversion"/>
  </si>
  <si>
    <t>NA</t>
    <phoneticPr fontId="7" type="noConversion"/>
  </si>
  <si>
    <t>caught after survey</t>
    <phoneticPr fontId="7" type="noConversion"/>
  </si>
  <si>
    <t>already missing tail</t>
    <phoneticPr fontId="7" type="noConversion"/>
  </si>
  <si>
    <t>on ground by cocos debris and on T. arg</t>
    <phoneticPr fontId="7" type="noConversion"/>
  </si>
  <si>
    <t>on coastal T. arg</t>
    <phoneticPr fontId="7" type="noConversion"/>
  </si>
  <si>
    <t>SW coast</t>
    <phoneticPr fontId="7" type="noConversion"/>
  </si>
  <si>
    <t>NS, AM</t>
    <phoneticPr fontId="7" type="noConversion"/>
  </si>
  <si>
    <t>Y</t>
    <phoneticPr fontId="7" type="noConversion"/>
  </si>
  <si>
    <t>Lost</t>
    <phoneticPr fontId="7" type="noConversion"/>
  </si>
  <si>
    <t>Eastern</t>
    <phoneticPr fontId="7" type="noConversion"/>
  </si>
  <si>
    <t>L. lug</t>
    <phoneticPr fontId="7" type="noConversion"/>
  </si>
  <si>
    <t>hybrid?</t>
    <phoneticPr fontId="7" type="noConversion"/>
  </si>
  <si>
    <t>L. sp</t>
    <phoneticPr fontId="7" type="noConversion"/>
  </si>
  <si>
    <t>L. lug</t>
    <phoneticPr fontId="7" type="noConversion"/>
  </si>
  <si>
    <t>NA</t>
    <phoneticPr fontId="7" type="noConversion"/>
  </si>
  <si>
    <t>Y</t>
    <phoneticPr fontId="7" type="noConversion"/>
  </si>
  <si>
    <t>not sure if carefully looked for eggs or sex in all the geckos</t>
    <phoneticPr fontId="7" type="noConversion"/>
  </si>
  <si>
    <t>F</t>
    <phoneticPr fontId="7" type="noConversion"/>
  </si>
  <si>
    <t>at least 5 found on Pisonia stems/trunks</t>
    <phoneticPr fontId="7" type="noConversion"/>
  </si>
  <si>
    <t>L. lug</t>
    <phoneticPr fontId="7" type="noConversion"/>
  </si>
  <si>
    <t>last quarter</t>
    <phoneticPr fontId="7" type="noConversion"/>
  </si>
  <si>
    <t>new moon</t>
    <phoneticPr fontId="7" type="noConversion"/>
  </si>
  <si>
    <t>waning crecent</t>
    <phoneticPr fontId="7" type="noConversion"/>
  </si>
  <si>
    <t>just after full moon</t>
    <phoneticPr fontId="7" type="noConversion"/>
  </si>
  <si>
    <t>waning gibbous</t>
    <phoneticPr fontId="7" type="noConversion"/>
  </si>
  <si>
    <t>last quarter</t>
    <phoneticPr fontId="7" type="noConversion"/>
  </si>
  <si>
    <t>moon</t>
    <phoneticPr fontId="7" type="noConversion"/>
  </si>
  <si>
    <t>Engineer</t>
    <phoneticPr fontId="7" type="noConversion"/>
  </si>
  <si>
    <t>new moon</t>
    <phoneticPr fontId="7" type="noConversion"/>
  </si>
  <si>
    <t>L. sp</t>
    <phoneticPr fontId="7" type="noConversion"/>
  </si>
  <si>
    <t>F</t>
    <phoneticPr fontId="7" type="noConversion"/>
  </si>
  <si>
    <t>hybrid?</t>
    <phoneticPr fontId="7" type="noConversion"/>
  </si>
  <si>
    <t>L.sp-like brown morph--think L. lug B clone, with brown instead of ivory background color</t>
    <phoneticPr fontId="7" type="noConversion"/>
  </si>
  <si>
    <t>lost tail</t>
    <phoneticPr fontId="7" type="noConversion"/>
  </si>
  <si>
    <t>tail collected?</t>
    <phoneticPr fontId="7" type="noConversion"/>
  </si>
  <si>
    <t>lagoon coast</t>
    <phoneticPr fontId="7" type="noConversion"/>
  </si>
  <si>
    <t>Bird</t>
    <phoneticPr fontId="7" type="noConversion"/>
  </si>
  <si>
    <t xml:space="preserve">one person searched for less time than others </t>
    <phoneticPr fontId="7" type="noConversion"/>
  </si>
  <si>
    <t>AB, AM, J?</t>
    <phoneticPr fontId="7" type="noConversion"/>
  </si>
  <si>
    <t>in T. arg all around coast, some searching in interior</t>
    <phoneticPr fontId="7" type="noConversion"/>
  </si>
  <si>
    <t>T. arg</t>
    <phoneticPr fontId="7" type="noConversion"/>
  </si>
  <si>
    <t>L. lug</t>
    <phoneticPr fontId="7" type="noConversion"/>
  </si>
  <si>
    <t>NA</t>
    <phoneticPr fontId="7" type="noConversion"/>
  </si>
  <si>
    <t>missing 3/4 of tail</t>
    <phoneticPr fontId="7" type="noConversion"/>
  </si>
  <si>
    <t>M</t>
    <phoneticPr fontId="7" type="noConversion"/>
  </si>
  <si>
    <t>extra dark, almost black , collected on ground</t>
    <phoneticPr fontId="7" type="noConversion"/>
  </si>
  <si>
    <t>Fern</t>
    <phoneticPr fontId="7" type="noConversion"/>
  </si>
  <si>
    <t>all from 2 T. arg trees along coast</t>
    <phoneticPr fontId="7" type="noConversion"/>
  </si>
  <si>
    <t>N</t>
    <phoneticPr fontId="7" type="noConversion"/>
  </si>
  <si>
    <t>O</t>
    <phoneticPr fontId="7" type="noConversion"/>
  </si>
  <si>
    <t>L. lug</t>
    <phoneticPr fontId="7" type="noConversion"/>
  </si>
  <si>
    <t>Whippoorwill</t>
    <phoneticPr fontId="7" type="noConversion"/>
  </si>
  <si>
    <t>W. coast</t>
    <phoneticPr fontId="7" type="noConversion"/>
  </si>
  <si>
    <t>in T. arg</t>
    <phoneticPr fontId="7" type="noConversion"/>
  </si>
  <si>
    <t>L. lug</t>
    <phoneticPr fontId="7" type="noConversion"/>
  </si>
  <si>
    <t>on T. arg rosettes</t>
    <phoneticPr fontId="7" type="noConversion"/>
  </si>
  <si>
    <t>AB, NS</t>
    <phoneticPr fontId="7" type="noConversion"/>
  </si>
  <si>
    <t>Paradise</t>
    <phoneticPr fontId="7" type="noConversion"/>
  </si>
  <si>
    <t>L. sp</t>
    <phoneticPr fontId="7" type="noConversion"/>
  </si>
  <si>
    <t>L. lug</t>
    <phoneticPr fontId="7" type="noConversion"/>
  </si>
  <si>
    <t>several usably large tail tips collected</t>
    <phoneticPr fontId="7" type="noConversion"/>
  </si>
  <si>
    <t>Y</t>
    <phoneticPr fontId="7" type="noConversion"/>
  </si>
  <si>
    <t>Y</t>
    <phoneticPr fontId="7" type="noConversion"/>
  </si>
  <si>
    <t>Y</t>
    <phoneticPr fontId="7" type="noConversion"/>
  </si>
  <si>
    <t>gecko surveys</t>
    <phoneticPr fontId="7" type="noConversion"/>
  </si>
  <si>
    <t>Island</t>
    <phoneticPr fontId="7" type="noConversion"/>
  </si>
  <si>
    <t>Date</t>
    <phoneticPr fontId="7" type="noConversion"/>
  </si>
  <si>
    <t>Species</t>
    <phoneticPr fontId="7" type="noConversion"/>
  </si>
  <si>
    <t>SVL</t>
    <phoneticPr fontId="7" type="noConversion"/>
  </si>
  <si>
    <t>Tot. length</t>
    <phoneticPr fontId="7" type="noConversion"/>
  </si>
  <si>
    <t>weight(g)</t>
    <phoneticPr fontId="7" type="noConversion"/>
  </si>
  <si>
    <t>eggs</t>
    <phoneticPr fontId="7" type="noConversion"/>
  </si>
  <si>
    <t>Notes</t>
    <phoneticPr fontId="7" type="noConversion"/>
  </si>
  <si>
    <t>Island</t>
    <phoneticPr fontId="7" type="noConversion"/>
  </si>
  <si>
    <t>Date</t>
    <phoneticPr fontId="7" type="noConversion"/>
  </si>
  <si>
    <t>start time</t>
    <phoneticPr fontId="7" type="noConversion"/>
  </si>
  <si>
    <t>number collected</t>
    <phoneticPr fontId="7" type="noConversion"/>
  </si>
  <si>
    <t>weather</t>
    <phoneticPr fontId="7" type="noConversion"/>
  </si>
  <si>
    <t>Notes</t>
    <phoneticPr fontId="7" type="noConversion"/>
  </si>
  <si>
    <t>Eastern</t>
    <phoneticPr fontId="7" type="noConversion"/>
  </si>
  <si>
    <t>K</t>
    <phoneticPr fontId="7" type="noConversion"/>
  </si>
  <si>
    <t>L</t>
    <phoneticPr fontId="7" type="noConversion"/>
  </si>
  <si>
    <t>Eastern</t>
    <phoneticPr fontId="7" type="noConversion"/>
  </si>
  <si>
    <t>AB, AM, AK</t>
    <phoneticPr fontId="7" type="noConversion"/>
  </si>
  <si>
    <t>Lost</t>
    <phoneticPr fontId="7" type="noConversion"/>
  </si>
  <si>
    <t>just after short, but heavy rain</t>
    <phoneticPr fontId="7" type="noConversion"/>
  </si>
  <si>
    <t>on P.grand trunks, more inland, not along coast in T. arg rosettes</t>
    <phoneticPr fontId="7" type="noConversion"/>
  </si>
  <si>
    <t>Collected from twice for larger tail samples?</t>
    <phoneticPr fontId="7" type="noConversion"/>
  </si>
  <si>
    <t>lots of cockroaches, geckos seemed to avoid places where cockroaches were on tree trunks, many escaped by climbing up trees</t>
    <phoneticPr fontId="7" type="noConversion"/>
  </si>
  <si>
    <t>AB,  AK</t>
    <phoneticPr fontId="7" type="noConversion"/>
  </si>
  <si>
    <t>SW side of island, in T.arg along coast</t>
    <phoneticPr fontId="7" type="noConversion"/>
  </si>
  <si>
    <t>L. lug</t>
    <phoneticPr fontId="7" type="noConversion"/>
  </si>
  <si>
    <t>L. sp</t>
    <phoneticPr fontId="7" type="noConversion"/>
  </si>
  <si>
    <t>hybrid?</t>
    <phoneticPr fontId="7" type="noConversion"/>
  </si>
  <si>
    <t>L. lug</t>
    <phoneticPr fontId="7" type="noConversion"/>
  </si>
  <si>
    <t>M</t>
    <phoneticPr fontId="7" type="noConversion"/>
  </si>
  <si>
    <t>Lost</t>
    <phoneticPr fontId="7" type="noConversion"/>
  </si>
  <si>
    <t>L. sp</t>
    <phoneticPr fontId="7" type="noConversion"/>
  </si>
  <si>
    <t>persons surveying</t>
    <phoneticPr fontId="7" type="noConversion"/>
  </si>
  <si>
    <t>number missed</t>
    <phoneticPr fontId="7" type="noConversion"/>
  </si>
  <si>
    <t>location</t>
    <phoneticPr fontId="7" type="noConversion"/>
  </si>
  <si>
    <t>no T. arg on coast, and no geckos found on T. arg (or elsewhere) in interior</t>
  </si>
  <si>
    <t>Portsmouth</t>
    <phoneticPr fontId="7" type="noConversion"/>
  </si>
  <si>
    <t>AB, AM, DJM</t>
    <phoneticPr fontId="7" type="noConversion"/>
  </si>
  <si>
    <t>coast</t>
    <phoneticPr fontId="7" type="noConversion"/>
  </si>
  <si>
    <t>T. arg along coast</t>
    <phoneticPr fontId="7" type="noConversion"/>
  </si>
  <si>
    <t>L. lug</t>
    <phoneticPr fontId="7" type="noConversion"/>
  </si>
  <si>
    <t>in T. arg along coast</t>
    <phoneticPr fontId="7" type="noConversion"/>
  </si>
  <si>
    <t>S. coast--along slough between Eastern and Frigate</t>
    <phoneticPr fontId="7" type="noConversion"/>
  </si>
  <si>
    <t>Frigate</t>
    <phoneticPr fontId="7" type="noConversion"/>
  </si>
  <si>
    <t>L. sp</t>
    <phoneticPr fontId="7" type="noConversion"/>
  </si>
  <si>
    <t>M</t>
    <phoneticPr fontId="7" type="noConversion"/>
  </si>
  <si>
    <t>regenerated tail</t>
    <phoneticPr fontId="7" type="noConversion"/>
  </si>
  <si>
    <t>F</t>
    <phoneticPr fontId="7" type="noConversion"/>
  </si>
  <si>
    <t>F</t>
    <phoneticPr fontId="7" type="noConversion"/>
  </si>
  <si>
    <t>Aviation</t>
    <phoneticPr fontId="7" type="noConversion"/>
  </si>
  <si>
    <t>AB, AM, AK</t>
    <phoneticPr fontId="7" type="noConversion"/>
  </si>
  <si>
    <t>ocean coast</t>
    <phoneticPr fontId="7" type="noConversion"/>
  </si>
  <si>
    <t>70% on Scaevola, 30% on T. arg</t>
    <phoneticPr fontId="7" type="noConversion"/>
  </si>
  <si>
    <t>Aviation</t>
    <phoneticPr fontId="7" type="noConversion"/>
  </si>
  <si>
    <t>AB,AM,AK,NS</t>
    <phoneticPr fontId="7" type="noConversion"/>
  </si>
  <si>
    <t>1 from ocean side in T. arg, ~5 others from lagoon side on T. arg, and ~8 on Scaevola on lagoon side</t>
    <phoneticPr fontId="7" type="noConversion"/>
  </si>
  <si>
    <t>Y</t>
    <phoneticPr fontId="7" type="noConversion"/>
  </si>
  <si>
    <t>Y</t>
    <phoneticPr fontId="7" type="noConversion"/>
  </si>
  <si>
    <t>cloudy, windy</t>
    <phoneticPr fontId="7" type="noConversion"/>
  </si>
  <si>
    <t>lagoon side, in T. arg along coast</t>
  </si>
  <si>
    <t>A</t>
    <phoneticPr fontId="7" type="noConversion"/>
  </si>
  <si>
    <t>B</t>
    <phoneticPr fontId="7" type="noConversion"/>
  </si>
  <si>
    <t>C</t>
    <phoneticPr fontId="7" type="noConversion"/>
  </si>
  <si>
    <t>D</t>
    <phoneticPr fontId="7" type="noConversion"/>
  </si>
  <si>
    <t>E</t>
    <phoneticPr fontId="7" type="noConversion"/>
  </si>
  <si>
    <t>F</t>
    <phoneticPr fontId="7" type="noConversion"/>
  </si>
  <si>
    <t>G</t>
    <phoneticPr fontId="7" type="noConversion"/>
  </si>
  <si>
    <t>H</t>
    <phoneticPr fontId="7" type="noConversion"/>
  </si>
  <si>
    <t>L. lug</t>
    <phoneticPr fontId="7" type="noConversion"/>
  </si>
  <si>
    <t>Sex</t>
    <phoneticPr fontId="7" type="noConversion"/>
  </si>
  <si>
    <t>M</t>
    <phoneticPr fontId="7" type="noConversion"/>
  </si>
  <si>
    <t>Kaula</t>
    <phoneticPr fontId="7" type="noConversion"/>
  </si>
  <si>
    <t>I</t>
    <phoneticPr fontId="7" type="noConversion"/>
  </si>
  <si>
    <t>J</t>
    <phoneticPr fontId="7" type="noConversion"/>
  </si>
  <si>
    <t>on T. arg</t>
    <phoneticPr fontId="7" type="noConversion"/>
  </si>
  <si>
    <t>started lagoon side closer to Paradise and went oceanside coast for half of survey</t>
    <phoneticPr fontId="7" type="noConversion"/>
  </si>
  <si>
    <t>on T. arg along coast</t>
    <phoneticPr fontId="7" type="noConversion"/>
  </si>
  <si>
    <t>tail possibly regenerated</t>
    <phoneticPr fontId="7" type="noConversion"/>
  </si>
  <si>
    <t>need to weigh tail</t>
    <phoneticPr fontId="7" type="noConversion"/>
  </si>
  <si>
    <t>NE and E side</t>
    <phoneticPr fontId="7" type="noConversion"/>
  </si>
  <si>
    <t>cloudy and windy</t>
    <phoneticPr fontId="7" type="noConversion"/>
  </si>
  <si>
    <t>cloudy and windy</t>
    <phoneticPr fontId="7" type="noConversion"/>
  </si>
  <si>
    <t>N side</t>
    <phoneticPr fontId="7" type="noConversion"/>
  </si>
  <si>
    <t>all on T. arg</t>
    <phoneticPr fontId="7" type="noConversion"/>
  </si>
  <si>
    <t>L. lug</t>
    <phoneticPr fontId="7" type="noConversion"/>
  </si>
  <si>
    <t>*</t>
    <phoneticPr fontId="7" type="noConversion"/>
  </si>
  <si>
    <t>* Small tail tip taken</t>
    <phoneticPr fontId="7" type="noConversion"/>
  </si>
  <si>
    <t>ID #</t>
    <phoneticPr fontId="7" type="noConversion"/>
  </si>
  <si>
    <t>3 collected after survey, and sampled for stable isotopes</t>
    <phoneticPr fontId="7" type="noConversion"/>
  </si>
  <si>
    <t>several on T.arg</t>
    <phoneticPr fontId="7" type="noConversion"/>
  </si>
  <si>
    <t>Leslie</t>
    <phoneticPr fontId="7" type="noConversion"/>
  </si>
  <si>
    <t>AB, NS</t>
    <phoneticPr fontId="7" type="noConversion"/>
  </si>
  <si>
    <t>no tail</t>
    <phoneticPr fontId="7" type="noConversion"/>
  </si>
  <si>
    <t>Dudley</t>
    <phoneticPr fontId="7" type="noConversion"/>
  </si>
  <si>
    <t>Paradise</t>
    <phoneticPr fontId="7" type="noConversion"/>
  </si>
  <si>
    <t>tot survey time</t>
    <phoneticPr fontId="7" type="noConversion"/>
  </si>
  <si>
    <t>survey length</t>
    <phoneticPr fontId="7" type="noConversion"/>
  </si>
  <si>
    <t>AM, NS</t>
    <phoneticPr fontId="7" type="noConversion"/>
  </si>
  <si>
    <t>found on T. arg rosettes, branches, and Scaevola</t>
    <phoneticPr fontId="7" type="noConversion"/>
  </si>
  <si>
    <t>Dudley</t>
    <phoneticPr fontId="7" type="noConversion"/>
  </si>
  <si>
    <t>L. sp</t>
    <phoneticPr fontId="7" type="noConversion"/>
  </si>
  <si>
    <t>L. sp</t>
    <phoneticPr fontId="7" type="noConversion"/>
  </si>
  <si>
    <t>just tail, gecko escaped</t>
    <phoneticPr fontId="7" type="noConversion"/>
  </si>
  <si>
    <t>this is after extreme high tides and S swell, geckos seem to have abandoned, or been washed away from lower coastal trees, and may be higher up in canopy, which is why it took so long to find them</t>
    <phoneticPr fontId="7" type="noConversion"/>
  </si>
  <si>
    <t>along E and S coast</t>
  </si>
  <si>
    <t xml:space="preserve">coastal T. arg </t>
    <phoneticPr fontId="7" type="noConversion"/>
  </si>
  <si>
    <t>L. lug</t>
    <phoneticPr fontId="7" type="noConversion"/>
  </si>
  <si>
    <t>possibly regenerated tail</t>
    <phoneticPr fontId="7" type="noConversion"/>
  </si>
  <si>
    <t>very tip of tail missing already</t>
    <phoneticPr fontId="7" type="noConversion"/>
  </si>
  <si>
    <t>Sacia</t>
    <phoneticPr fontId="7" type="noConversion"/>
  </si>
  <si>
    <t xml:space="preserve">in coastal T. arg </t>
    <phoneticPr fontId="7" type="noConversion"/>
  </si>
  <si>
    <t>this island had interesting looking clone of L.lug, looked almost like dark brown version of L. sp, with dark spots, but not more than a spot or two on the head, and no males found, so determined to be L. lug.</t>
    <phoneticPr fontId="7" type="noConversion"/>
  </si>
  <si>
    <t>Sacia</t>
    <phoneticPr fontId="7" type="noConversion"/>
  </si>
  <si>
    <t>regenerated tail</t>
    <phoneticPr fontId="7" type="noConversion"/>
  </si>
  <si>
    <t>Engineer</t>
    <phoneticPr fontId="7" type="noConversion"/>
  </si>
  <si>
    <t>regenerated tail, so not sampled</t>
    <phoneticPr fontId="7" type="noConversion"/>
  </si>
  <si>
    <t>over half caught on same Scaevola tree found at end of survey, which was swarming with geckos; not all geckos were measured and weighed to save time</t>
    <phoneticPr fontId="7" type="noConversion"/>
  </si>
  <si>
    <t>L. lug</t>
    <phoneticPr fontId="7" type="noConversion"/>
  </si>
  <si>
    <t>regenerated tail?</t>
    <phoneticPr fontId="7" type="noConversion"/>
  </si>
  <si>
    <t>picture taken, dark spots on light color, but no spots on head</t>
    <phoneticPr fontId="7" type="noConversion"/>
  </si>
  <si>
    <t>NA</t>
    <phoneticPr fontId="7" type="noConversion"/>
  </si>
  <si>
    <t>Castor</t>
    <phoneticPr fontId="7" type="noConversion"/>
  </si>
  <si>
    <t>AB, AM</t>
    <phoneticPr fontId="7" type="noConversion"/>
  </si>
  <si>
    <t>not all geckos measured, but all id'd to species</t>
    <phoneticPr fontId="7" type="noConversion"/>
  </si>
  <si>
    <t>L. sp</t>
    <phoneticPr fontId="7" type="noConversion"/>
  </si>
  <si>
    <t>M</t>
    <phoneticPr fontId="7" type="noConversion"/>
  </si>
  <si>
    <t>F</t>
    <phoneticPr fontId="7" type="noConversion"/>
  </si>
  <si>
    <t>North Fighter</t>
    <phoneticPr fontId="7" type="noConversion"/>
  </si>
  <si>
    <t>North Fighter</t>
    <phoneticPr fontId="7" type="noConversion"/>
  </si>
  <si>
    <t>N. side coast</t>
    <phoneticPr fontId="7" type="noConversion"/>
  </si>
  <si>
    <t>T. arg and Scaevola along coast</t>
    <phoneticPr fontId="7" type="noConversion"/>
  </si>
  <si>
    <t>total seen</t>
    <phoneticPr fontId="7" type="noConversion"/>
  </si>
  <si>
    <t>tot seen/tot survey time</t>
    <phoneticPr fontId="7" type="noConversion"/>
  </si>
  <si>
    <t>Hemidactylus frenatus</t>
    <phoneticPr fontId="7" type="noConversion"/>
  </si>
  <si>
    <t>L. sp</t>
    <phoneticPr fontId="7" type="noConversion"/>
  </si>
  <si>
    <t>L. sp</t>
    <phoneticPr fontId="7" type="noConversion"/>
  </si>
  <si>
    <t>M</t>
    <phoneticPr fontId="7" type="noConversion"/>
  </si>
  <si>
    <t>NA</t>
    <phoneticPr fontId="7" type="noConversion"/>
  </si>
  <si>
    <t>started raining while measuring, so weight was not accurate for this gecko. Rest were taken back and measured in lab</t>
    <phoneticPr fontId="7" type="noConversion"/>
  </si>
  <si>
    <t>Sand</t>
    <phoneticPr fontId="7" type="noConversion"/>
  </si>
  <si>
    <t>AB, AM, NC</t>
    <phoneticPr fontId="7" type="noConversion"/>
  </si>
  <si>
    <t>last 3mm of tail regenerated</t>
    <phoneticPr fontId="7" type="noConversion"/>
  </si>
  <si>
    <t>tail possibly regenerated, but highly developed</t>
    <phoneticPr fontId="7" type="noConversion"/>
  </si>
  <si>
    <t>Holei</t>
    <phoneticPr fontId="7" type="noConversion"/>
  </si>
  <si>
    <t>NA</t>
    <phoneticPr fontId="7" type="noConversion"/>
  </si>
  <si>
    <t>NA</t>
    <phoneticPr fontId="7" type="noConversion"/>
  </si>
  <si>
    <t xml:space="preserve">ocean side, E. of cage experiment, </t>
    <phoneticPr fontId="7"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</si>
</sst>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0">
    <font>
      <sz val="10"/>
      <name val="Verdana"/>
    </font>
    <font>
      <b/>
      <sz val="10"/>
      <name val="Verdana"/>
    </font>
    <font>
      <sz val="10"/>
      <name val="Verdana"/>
    </font>
    <font>
      <sz val="10"/>
      <name val="Verdana"/>
    </font>
    <font>
      <sz val="10"/>
      <name val="Verdana"/>
    </font>
    <font>
      <b/>
      <sz val="10"/>
      <name val="Verdana"/>
    </font>
    <font>
      <sz val="10"/>
      <name val="Verdana"/>
    </font>
    <font>
      <sz val="8"/>
      <name val="Verdana"/>
    </font>
    <font>
      <sz val="10"/>
      <color indexed="10"/>
      <name val="Verdana"/>
    </font>
    <font>
      <b/>
      <sz val="10"/>
      <color indexed="10"/>
      <name val="Verdana"/>
    </font>
  </fonts>
  <fills count="3">
    <fill>
      <patternFill patternType="none"/>
    </fill>
    <fill>
      <patternFill patternType="gray125"/>
    </fill>
    <fill>
      <patternFill patternType="solid">
        <fgColor indexed="13"/>
        <bgColor indexed="64"/>
      </patternFill>
    </fill>
  </fills>
  <borders count="1">
    <border>
      <left/>
      <right/>
      <top/>
      <bottom/>
      <diagonal/>
    </border>
  </borders>
  <cellStyleXfs count="1">
    <xf numFmtId="0" fontId="0" fillId="0" borderId="0"/>
  </cellStyleXfs>
  <cellXfs count="22">
    <xf numFmtId="0" fontId="0" fillId="0" borderId="0" xfId="0"/>
    <xf numFmtId="0" fontId="5" fillId="0" borderId="0" xfId="0" applyFont="1"/>
    <xf numFmtId="0" fontId="6" fillId="0" borderId="0" xfId="0" applyFont="1"/>
    <xf numFmtId="14" fontId="0" fillId="0" borderId="0" xfId="0" applyNumberFormat="1"/>
    <xf numFmtId="20" fontId="0" fillId="0" borderId="0" xfId="0" applyNumberFormat="1"/>
    <xf numFmtId="0" fontId="5" fillId="0" borderId="0" xfId="0" applyNumberFormat="1" applyFont="1"/>
    <xf numFmtId="0" fontId="0" fillId="0" borderId="0" xfId="0" applyNumberFormat="1"/>
    <xf numFmtId="0" fontId="8" fillId="0" borderId="0" xfId="0" applyFont="1"/>
    <xf numFmtId="0" fontId="0" fillId="2" borderId="0" xfId="0" applyFill="1"/>
    <xf numFmtId="0" fontId="9" fillId="0" borderId="0" xfId="0" applyFont="1"/>
    <xf numFmtId="0" fontId="3" fillId="0" borderId="0" xfId="0" applyFont="1"/>
    <xf numFmtId="0" fontId="0" fillId="0" borderId="0" xfId="0" applyFill="1"/>
    <xf numFmtId="0" fontId="4" fillId="0" borderId="0" xfId="0" applyFont="1" applyFill="1"/>
    <xf numFmtId="0" fontId="1" fillId="0" borderId="0" xfId="0" applyFont="1"/>
    <xf numFmtId="14" fontId="0" fillId="0" borderId="0" xfId="0" applyNumberFormat="1" applyFill="1"/>
    <xf numFmtId="0" fontId="0" fillId="0" borderId="0" xfId="0" applyNumberFormat="1" applyFill="1"/>
    <xf numFmtId="0" fontId="2" fillId="0" borderId="0" xfId="0" applyFont="1"/>
    <xf numFmtId="0" fontId="2" fillId="2" borderId="0" xfId="0" applyFont="1" applyFill="1"/>
    <xf numFmtId="20" fontId="0" fillId="0" borderId="0" xfId="0" applyNumberFormat="1" applyFill="1"/>
    <xf numFmtId="0" fontId="2" fillId="0" borderId="0" xfId="0" applyFont="1" applyFill="1"/>
    <xf numFmtId="14" fontId="2" fillId="0" borderId="0" xfId="0" applyNumberFormat="1" applyFont="1" applyFill="1"/>
    <xf numFmtId="20" fontId="2" fillId="0" borderId="0" xfId="0" applyNumberFormat="1" applyFont="1" applyFill="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6" Type="http://schemas.openxmlformats.org/officeDocument/2006/relationships/calcChain" Target="calcChain.xml"/><Relationship Id="rId4"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O305"/>
  <sheetViews>
    <sheetView workbookViewId="0">
      <pane ySplit="2" topLeftCell="A119" activePane="bottomLeft" state="frozen"/>
      <selection pane="bottomLeft" activeCell="D198" sqref="D198"/>
    </sheetView>
  </sheetViews>
  <sheetFormatPr baseColWidth="10" defaultRowHeight="13"/>
  <cols>
    <col min="1" max="1" width="11.42578125" customWidth="1"/>
    <col min="3" max="3" width="6" style="6" customWidth="1"/>
    <col min="5" max="5" width="7" customWidth="1"/>
    <col min="6" max="6" width="9.7109375" customWidth="1"/>
    <col min="8" max="8" width="8.7109375" customWidth="1"/>
    <col min="9" max="10" width="5.42578125" customWidth="1"/>
  </cols>
  <sheetData>
    <row r="1" spans="1:15">
      <c r="A1" s="1" t="s">
        <v>78</v>
      </c>
      <c r="B1" s="1"/>
      <c r="C1" s="5"/>
      <c r="D1" s="1"/>
      <c r="E1" s="1"/>
      <c r="F1" s="1"/>
      <c r="G1" s="1"/>
      <c r="H1" s="1"/>
      <c r="I1" s="1"/>
      <c r="J1" s="1"/>
      <c r="K1" s="1"/>
      <c r="L1" s="1"/>
      <c r="M1" s="1"/>
      <c r="N1" s="1"/>
      <c r="O1" s="1"/>
    </row>
    <row r="2" spans="1:15">
      <c r="A2" s="1" t="s">
        <v>79</v>
      </c>
      <c r="B2" s="1" t="s">
        <v>80</v>
      </c>
      <c r="C2" s="5" t="s">
        <v>167</v>
      </c>
      <c r="D2" s="1" t="s">
        <v>81</v>
      </c>
      <c r="E2" s="1" t="s">
        <v>82</v>
      </c>
      <c r="F2" s="1" t="s">
        <v>83</v>
      </c>
      <c r="G2" s="1" t="s">
        <v>12</v>
      </c>
      <c r="H2" s="1" t="s">
        <v>84</v>
      </c>
      <c r="I2" s="1" t="s">
        <v>85</v>
      </c>
      <c r="J2" s="1" t="s">
        <v>149</v>
      </c>
      <c r="K2" s="1" t="s">
        <v>86</v>
      </c>
      <c r="L2" s="1" t="s">
        <v>48</v>
      </c>
      <c r="M2" s="1" t="s">
        <v>166</v>
      </c>
      <c r="N2" s="1"/>
      <c r="O2" s="9" t="s">
        <v>5</v>
      </c>
    </row>
    <row r="3" spans="1:15">
      <c r="A3" t="s">
        <v>133</v>
      </c>
      <c r="B3" s="3">
        <v>39318</v>
      </c>
      <c r="C3" s="6">
        <v>1</v>
      </c>
      <c r="D3" t="s">
        <v>120</v>
      </c>
      <c r="E3">
        <v>3.8</v>
      </c>
      <c r="F3">
        <v>7.2</v>
      </c>
      <c r="G3">
        <v>5.8</v>
      </c>
      <c r="H3">
        <f>G3-4.2</f>
        <v>1.5999999999999996</v>
      </c>
      <c r="I3">
        <v>0</v>
      </c>
      <c r="J3" t="s">
        <v>128</v>
      </c>
      <c r="L3">
        <v>1</v>
      </c>
      <c r="O3" s="7" t="s">
        <v>0</v>
      </c>
    </row>
    <row r="4" spans="1:15">
      <c r="A4" t="s">
        <v>133</v>
      </c>
      <c r="B4" s="3">
        <v>39318</v>
      </c>
      <c r="C4" s="6">
        <v>2</v>
      </c>
      <c r="D4" t="s">
        <v>120</v>
      </c>
      <c r="E4">
        <v>3.8</v>
      </c>
      <c r="F4">
        <v>8</v>
      </c>
      <c r="G4">
        <v>5.6</v>
      </c>
      <c r="H4">
        <f>G4-4.2</f>
        <v>1.3999999999999995</v>
      </c>
      <c r="I4">
        <v>0</v>
      </c>
      <c r="J4" t="s">
        <v>128</v>
      </c>
      <c r="K4" t="s">
        <v>198</v>
      </c>
      <c r="L4">
        <v>1</v>
      </c>
      <c r="O4" s="7" t="s">
        <v>1</v>
      </c>
    </row>
    <row r="5" spans="1:15">
      <c r="A5" t="s">
        <v>133</v>
      </c>
      <c r="B5" s="3">
        <v>39318</v>
      </c>
      <c r="C5" s="6">
        <v>3</v>
      </c>
      <c r="D5" t="s">
        <v>120</v>
      </c>
      <c r="E5">
        <v>3.4</v>
      </c>
      <c r="F5">
        <v>6.5</v>
      </c>
      <c r="G5">
        <v>5</v>
      </c>
      <c r="H5">
        <f>G5-4.2</f>
        <v>0.79999999999999982</v>
      </c>
      <c r="I5">
        <v>0</v>
      </c>
      <c r="J5" t="s">
        <v>128</v>
      </c>
      <c r="L5">
        <v>1</v>
      </c>
      <c r="O5" s="7" t="s">
        <v>2</v>
      </c>
    </row>
    <row r="6" spans="1:15">
      <c r="A6" t="s">
        <v>133</v>
      </c>
      <c r="B6" s="3">
        <v>39318</v>
      </c>
      <c r="C6" s="6">
        <v>4</v>
      </c>
      <c r="D6" t="s">
        <v>120</v>
      </c>
      <c r="E6">
        <v>3.5</v>
      </c>
      <c r="F6">
        <v>6.8</v>
      </c>
      <c r="G6">
        <v>5.3</v>
      </c>
      <c r="H6">
        <f>G6-4.2</f>
        <v>1.0999999999999996</v>
      </c>
      <c r="I6">
        <v>0</v>
      </c>
      <c r="J6" t="s">
        <v>128</v>
      </c>
      <c r="L6">
        <v>1</v>
      </c>
    </row>
    <row r="7" spans="1:15">
      <c r="A7" t="s">
        <v>133</v>
      </c>
      <c r="B7" s="3">
        <v>39318</v>
      </c>
      <c r="C7" s="6">
        <v>5</v>
      </c>
      <c r="D7" t="s">
        <v>120</v>
      </c>
      <c r="E7">
        <v>3.3</v>
      </c>
      <c r="F7">
        <v>7.5</v>
      </c>
      <c r="G7">
        <v>5.3</v>
      </c>
      <c r="H7">
        <f>G7-4.2</f>
        <v>1.0999999999999996</v>
      </c>
      <c r="I7">
        <v>0</v>
      </c>
      <c r="J7" t="s">
        <v>128</v>
      </c>
      <c r="L7">
        <v>1</v>
      </c>
    </row>
    <row r="8" spans="1:15">
      <c r="A8" t="s">
        <v>133</v>
      </c>
      <c r="B8" s="3">
        <v>39318</v>
      </c>
      <c r="C8" s="6">
        <v>6</v>
      </c>
      <c r="D8" t="s">
        <v>120</v>
      </c>
      <c r="E8">
        <v>3.2</v>
      </c>
      <c r="F8">
        <v>6.8</v>
      </c>
      <c r="G8">
        <v>5.0999999999999996</v>
      </c>
      <c r="H8">
        <f>G8-4.2</f>
        <v>0.89999999999999947</v>
      </c>
      <c r="I8">
        <v>0</v>
      </c>
      <c r="J8" t="s">
        <v>128</v>
      </c>
      <c r="L8">
        <v>1</v>
      </c>
    </row>
    <row r="9" spans="1:15">
      <c r="A9" t="s">
        <v>133</v>
      </c>
      <c r="B9" s="3">
        <v>39318</v>
      </c>
      <c r="C9" s="6">
        <v>7</v>
      </c>
      <c r="D9" t="s">
        <v>120</v>
      </c>
      <c r="E9">
        <v>4</v>
      </c>
      <c r="F9">
        <v>7.7</v>
      </c>
      <c r="G9">
        <v>5.9</v>
      </c>
      <c r="H9">
        <f>G9-4.2</f>
        <v>1.7000000000000002</v>
      </c>
      <c r="I9">
        <v>0</v>
      </c>
      <c r="J9" t="s">
        <v>128</v>
      </c>
      <c r="L9">
        <v>1</v>
      </c>
    </row>
    <row r="10" spans="1:15">
      <c r="A10" t="s">
        <v>133</v>
      </c>
      <c r="B10" s="3">
        <v>39318</v>
      </c>
      <c r="C10" s="6">
        <v>8</v>
      </c>
      <c r="D10" s="16" t="s">
        <v>105</v>
      </c>
      <c r="E10">
        <v>4</v>
      </c>
      <c r="F10">
        <v>7.9</v>
      </c>
      <c r="G10">
        <v>6.4</v>
      </c>
      <c r="H10">
        <f>G10-4.2</f>
        <v>2.2000000000000002</v>
      </c>
      <c r="I10">
        <v>0</v>
      </c>
      <c r="J10" t="s">
        <v>128</v>
      </c>
      <c r="K10" t="s">
        <v>199</v>
      </c>
      <c r="L10">
        <v>1</v>
      </c>
    </row>
    <row r="11" spans="1:15">
      <c r="A11" t="s">
        <v>133</v>
      </c>
      <c r="B11" s="3">
        <v>39318</v>
      </c>
      <c r="C11" s="6">
        <v>9</v>
      </c>
      <c r="D11" t="s">
        <v>120</v>
      </c>
      <c r="E11">
        <v>4.2</v>
      </c>
      <c r="F11">
        <v>8</v>
      </c>
      <c r="G11">
        <v>6</v>
      </c>
      <c r="H11">
        <f>G11-4.2</f>
        <v>1.7999999999999998</v>
      </c>
      <c r="I11">
        <v>0</v>
      </c>
      <c r="J11" t="s">
        <v>128</v>
      </c>
      <c r="L11">
        <v>1</v>
      </c>
    </row>
    <row r="12" spans="1:15">
      <c r="A12" t="s">
        <v>133</v>
      </c>
      <c r="B12" s="3">
        <v>39318</v>
      </c>
      <c r="C12" s="6">
        <v>10</v>
      </c>
      <c r="D12" t="s">
        <v>120</v>
      </c>
      <c r="E12">
        <v>3.3</v>
      </c>
      <c r="F12">
        <v>7.2</v>
      </c>
      <c r="G12">
        <v>4.8</v>
      </c>
      <c r="H12">
        <f>G12-4.2</f>
        <v>0.59999999999999964</v>
      </c>
      <c r="I12">
        <v>0</v>
      </c>
      <c r="J12" t="s">
        <v>128</v>
      </c>
      <c r="L12">
        <v>1</v>
      </c>
    </row>
    <row r="13" spans="1:15">
      <c r="A13" t="s">
        <v>133</v>
      </c>
      <c r="B13" s="3">
        <v>39318</v>
      </c>
      <c r="C13" s="6">
        <v>11</v>
      </c>
      <c r="D13" t="s">
        <v>120</v>
      </c>
      <c r="E13">
        <v>3.2</v>
      </c>
      <c r="F13">
        <v>6.5</v>
      </c>
      <c r="G13">
        <v>5.0999999999999996</v>
      </c>
      <c r="H13">
        <f>G13-4.2</f>
        <v>0.89999999999999947</v>
      </c>
      <c r="I13">
        <v>0</v>
      </c>
      <c r="J13" t="s">
        <v>128</v>
      </c>
      <c r="L13">
        <v>1</v>
      </c>
    </row>
    <row r="14" spans="1:15">
      <c r="A14" t="s">
        <v>133</v>
      </c>
      <c r="B14" s="3">
        <v>39318</v>
      </c>
      <c r="C14" s="6">
        <v>12</v>
      </c>
      <c r="D14" t="s">
        <v>120</v>
      </c>
      <c r="E14">
        <v>4.0999999999999996</v>
      </c>
      <c r="F14">
        <v>8.8000000000000007</v>
      </c>
      <c r="G14">
        <v>6.1</v>
      </c>
      <c r="H14">
        <f>G14-4.2</f>
        <v>1.8999999999999995</v>
      </c>
      <c r="I14">
        <v>0</v>
      </c>
      <c r="J14" t="s">
        <v>128</v>
      </c>
      <c r="L14">
        <v>1</v>
      </c>
    </row>
    <row r="15" spans="1:15">
      <c r="A15" t="s">
        <v>133</v>
      </c>
      <c r="B15" s="3">
        <v>39318</v>
      </c>
      <c r="C15" s="6">
        <v>13</v>
      </c>
      <c r="D15" t="s">
        <v>120</v>
      </c>
      <c r="E15">
        <v>3.1</v>
      </c>
      <c r="F15">
        <v>7.9</v>
      </c>
      <c r="G15">
        <v>5.3</v>
      </c>
      <c r="H15">
        <f>G15-4.2</f>
        <v>1.0999999999999996</v>
      </c>
      <c r="I15">
        <v>0</v>
      </c>
      <c r="J15" t="s">
        <v>128</v>
      </c>
      <c r="L15">
        <v>1</v>
      </c>
    </row>
    <row r="16" spans="1:15">
      <c r="A16" t="s">
        <v>133</v>
      </c>
      <c r="B16" s="3">
        <v>39318</v>
      </c>
      <c r="C16" s="6">
        <v>14</v>
      </c>
      <c r="D16" t="s">
        <v>120</v>
      </c>
      <c r="E16">
        <v>3.4</v>
      </c>
      <c r="F16">
        <v>6.8</v>
      </c>
      <c r="G16">
        <v>4.7</v>
      </c>
      <c r="H16">
        <f>G16-4.2</f>
        <v>0.5</v>
      </c>
      <c r="I16">
        <v>0</v>
      </c>
      <c r="J16" t="s">
        <v>128</v>
      </c>
      <c r="L16">
        <v>1</v>
      </c>
    </row>
    <row r="17" spans="1:12">
      <c r="A17" t="s">
        <v>133</v>
      </c>
      <c r="B17" s="3">
        <v>39318</v>
      </c>
      <c r="C17" s="6">
        <v>15</v>
      </c>
      <c r="D17" t="s">
        <v>120</v>
      </c>
      <c r="E17" t="s">
        <v>200</v>
      </c>
      <c r="F17" t="s">
        <v>200</v>
      </c>
      <c r="G17" t="s">
        <v>200</v>
      </c>
      <c r="H17" t="s">
        <v>200</v>
      </c>
      <c r="I17" t="s">
        <v>200</v>
      </c>
      <c r="J17" t="s">
        <v>200</v>
      </c>
      <c r="L17">
        <v>0</v>
      </c>
    </row>
    <row r="18" spans="1:12">
      <c r="A18" t="s">
        <v>133</v>
      </c>
      <c r="B18" s="3">
        <v>39318</v>
      </c>
      <c r="C18" s="6">
        <v>16</v>
      </c>
      <c r="D18" t="s">
        <v>120</v>
      </c>
      <c r="E18" t="s">
        <v>200</v>
      </c>
      <c r="F18" t="s">
        <v>200</v>
      </c>
      <c r="G18" t="s">
        <v>200</v>
      </c>
      <c r="H18" t="s">
        <v>200</v>
      </c>
      <c r="I18" t="s">
        <v>200</v>
      </c>
      <c r="J18" t="s">
        <v>200</v>
      </c>
      <c r="L18">
        <v>0</v>
      </c>
    </row>
    <row r="19" spans="1:12">
      <c r="A19" t="s">
        <v>133</v>
      </c>
      <c r="B19" s="3">
        <v>39318</v>
      </c>
      <c r="C19" s="6">
        <v>17</v>
      </c>
      <c r="D19" t="s">
        <v>120</v>
      </c>
      <c r="E19" t="s">
        <v>200</v>
      </c>
      <c r="F19" t="s">
        <v>200</v>
      </c>
      <c r="G19" t="s">
        <v>200</v>
      </c>
      <c r="H19" t="s">
        <v>200</v>
      </c>
      <c r="I19" t="s">
        <v>200</v>
      </c>
      <c r="J19" t="s">
        <v>200</v>
      </c>
      <c r="L19">
        <v>0</v>
      </c>
    </row>
    <row r="20" spans="1:12">
      <c r="A20" t="s">
        <v>133</v>
      </c>
      <c r="B20" s="3">
        <v>39318</v>
      </c>
      <c r="C20" s="6">
        <v>18</v>
      </c>
      <c r="D20" t="s">
        <v>120</v>
      </c>
      <c r="E20" t="s">
        <v>200</v>
      </c>
      <c r="F20" t="s">
        <v>200</v>
      </c>
      <c r="G20" t="s">
        <v>200</v>
      </c>
      <c r="H20" t="s">
        <v>200</v>
      </c>
      <c r="I20" t="s">
        <v>200</v>
      </c>
      <c r="J20" t="s">
        <v>200</v>
      </c>
      <c r="L20">
        <v>0</v>
      </c>
    </row>
    <row r="21" spans="1:12">
      <c r="A21" t="s">
        <v>133</v>
      </c>
      <c r="B21" s="3">
        <v>39318</v>
      </c>
      <c r="C21" s="6">
        <v>19</v>
      </c>
      <c r="D21" t="s">
        <v>120</v>
      </c>
      <c r="E21" t="s">
        <v>200</v>
      </c>
      <c r="F21" t="s">
        <v>200</v>
      </c>
      <c r="G21" t="s">
        <v>200</v>
      </c>
      <c r="H21" t="s">
        <v>200</v>
      </c>
      <c r="I21" t="s">
        <v>200</v>
      </c>
      <c r="J21" t="s">
        <v>200</v>
      </c>
      <c r="L21">
        <v>0</v>
      </c>
    </row>
    <row r="22" spans="1:12">
      <c r="A22" t="s">
        <v>133</v>
      </c>
      <c r="B22" s="3">
        <v>39318</v>
      </c>
      <c r="C22" s="6">
        <v>20</v>
      </c>
      <c r="D22" t="s">
        <v>120</v>
      </c>
      <c r="E22" t="s">
        <v>200</v>
      </c>
      <c r="F22" t="s">
        <v>200</v>
      </c>
      <c r="G22" t="s">
        <v>200</v>
      </c>
      <c r="H22" t="s">
        <v>200</v>
      </c>
      <c r="I22" t="s">
        <v>200</v>
      </c>
      <c r="J22" t="s">
        <v>200</v>
      </c>
      <c r="L22">
        <v>0</v>
      </c>
    </row>
    <row r="23" spans="1:12">
      <c r="A23" t="s">
        <v>133</v>
      </c>
      <c r="B23" s="3">
        <v>39318</v>
      </c>
      <c r="C23" s="6">
        <v>21</v>
      </c>
      <c r="D23" t="s">
        <v>120</v>
      </c>
      <c r="E23" t="s">
        <v>200</v>
      </c>
      <c r="F23" t="s">
        <v>200</v>
      </c>
      <c r="G23" t="s">
        <v>200</v>
      </c>
      <c r="H23" t="s">
        <v>200</v>
      </c>
      <c r="I23" t="s">
        <v>200</v>
      </c>
      <c r="J23" t="s">
        <v>200</v>
      </c>
      <c r="L23">
        <v>0</v>
      </c>
    </row>
    <row r="24" spans="1:12">
      <c r="A24" t="s">
        <v>133</v>
      </c>
      <c r="B24" s="3">
        <v>39318</v>
      </c>
      <c r="C24" s="6">
        <v>22</v>
      </c>
      <c r="D24" t="s">
        <v>120</v>
      </c>
      <c r="E24" t="s">
        <v>200</v>
      </c>
      <c r="F24" t="s">
        <v>200</v>
      </c>
      <c r="G24" t="s">
        <v>200</v>
      </c>
      <c r="H24" t="s">
        <v>200</v>
      </c>
      <c r="I24" t="s">
        <v>200</v>
      </c>
      <c r="J24" t="s">
        <v>200</v>
      </c>
      <c r="L24">
        <v>0</v>
      </c>
    </row>
    <row r="25" spans="1:12">
      <c r="A25" t="s">
        <v>133</v>
      </c>
      <c r="B25" s="3">
        <v>39318</v>
      </c>
      <c r="C25" s="6">
        <v>23</v>
      </c>
      <c r="D25" t="s">
        <v>120</v>
      </c>
      <c r="E25" t="s">
        <v>200</v>
      </c>
      <c r="F25" t="s">
        <v>200</v>
      </c>
      <c r="G25" t="s">
        <v>200</v>
      </c>
      <c r="H25" t="s">
        <v>200</v>
      </c>
      <c r="I25" t="s">
        <v>200</v>
      </c>
      <c r="J25" t="s">
        <v>200</v>
      </c>
      <c r="L25">
        <v>0</v>
      </c>
    </row>
    <row r="26" spans="1:12">
      <c r="A26" t="s">
        <v>133</v>
      </c>
      <c r="B26" s="3">
        <v>39318</v>
      </c>
      <c r="C26" s="6">
        <v>24</v>
      </c>
      <c r="D26" t="s">
        <v>120</v>
      </c>
      <c r="E26" t="s">
        <v>200</v>
      </c>
      <c r="F26" t="s">
        <v>200</v>
      </c>
      <c r="G26" t="s">
        <v>200</v>
      </c>
      <c r="H26" t="s">
        <v>200</v>
      </c>
      <c r="I26" t="s">
        <v>200</v>
      </c>
      <c r="J26" t="s">
        <v>200</v>
      </c>
      <c r="L26">
        <v>0</v>
      </c>
    </row>
    <row r="27" spans="1:12">
      <c r="A27" t="s">
        <v>50</v>
      </c>
      <c r="B27" s="3">
        <v>39315</v>
      </c>
      <c r="C27" s="6">
        <v>1</v>
      </c>
      <c r="D27" t="s">
        <v>55</v>
      </c>
      <c r="E27">
        <v>3.6</v>
      </c>
      <c r="F27">
        <v>7</v>
      </c>
      <c r="G27">
        <v>5.0999999999999996</v>
      </c>
      <c r="H27">
        <f>G27-4.2</f>
        <v>0.89999999999999947</v>
      </c>
      <c r="I27">
        <v>0</v>
      </c>
      <c r="J27" t="s">
        <v>44</v>
      </c>
      <c r="K27" t="s">
        <v>221</v>
      </c>
      <c r="L27">
        <v>1</v>
      </c>
    </row>
    <row r="28" spans="1:12">
      <c r="A28" t="s">
        <v>50</v>
      </c>
      <c r="B28" s="3">
        <v>39315</v>
      </c>
      <c r="C28" s="6">
        <v>2</v>
      </c>
      <c r="D28" t="s">
        <v>55</v>
      </c>
      <c r="E28">
        <v>4.2</v>
      </c>
      <c r="F28">
        <v>7.8</v>
      </c>
      <c r="G28">
        <v>5.5</v>
      </c>
      <c r="H28">
        <f>G28-4.2</f>
        <v>1.2999999999999998</v>
      </c>
      <c r="I28">
        <v>0</v>
      </c>
      <c r="J28" t="s">
        <v>44</v>
      </c>
      <c r="L28">
        <v>1</v>
      </c>
    </row>
    <row r="29" spans="1:12">
      <c r="A29" t="s">
        <v>50</v>
      </c>
      <c r="B29" s="3">
        <v>39315</v>
      </c>
      <c r="C29" s="6">
        <v>3</v>
      </c>
      <c r="D29" t="s">
        <v>55</v>
      </c>
      <c r="E29">
        <v>4</v>
      </c>
      <c r="F29">
        <v>8.4</v>
      </c>
      <c r="G29">
        <v>5.4</v>
      </c>
      <c r="H29">
        <f>G29-4.2</f>
        <v>1.2000000000000002</v>
      </c>
      <c r="I29">
        <v>0</v>
      </c>
      <c r="J29" t="s">
        <v>44</v>
      </c>
      <c r="L29">
        <v>1</v>
      </c>
    </row>
    <row r="30" spans="1:12">
      <c r="A30" t="s">
        <v>50</v>
      </c>
      <c r="B30" s="3">
        <v>39315</v>
      </c>
      <c r="C30" s="6">
        <v>4</v>
      </c>
      <c r="D30" t="s">
        <v>55</v>
      </c>
      <c r="E30">
        <v>4.0999999999999996</v>
      </c>
      <c r="F30" t="s">
        <v>56</v>
      </c>
      <c r="G30">
        <v>5.8</v>
      </c>
      <c r="H30">
        <f>G30-4.2</f>
        <v>1.5999999999999996</v>
      </c>
      <c r="I30">
        <v>2</v>
      </c>
      <c r="J30" t="s">
        <v>44</v>
      </c>
      <c r="K30" t="s">
        <v>57</v>
      </c>
      <c r="L30">
        <v>0</v>
      </c>
    </row>
    <row r="31" spans="1:12">
      <c r="A31" t="s">
        <v>50</v>
      </c>
      <c r="B31" s="3">
        <v>39315</v>
      </c>
      <c r="C31" s="6">
        <v>5</v>
      </c>
      <c r="D31" t="s">
        <v>55</v>
      </c>
      <c r="E31">
        <v>3.7</v>
      </c>
      <c r="F31">
        <v>7.2</v>
      </c>
      <c r="G31">
        <v>5.4</v>
      </c>
      <c r="H31">
        <f>G31-4.2</f>
        <v>1.2000000000000002</v>
      </c>
      <c r="I31">
        <v>1</v>
      </c>
      <c r="J31" t="s">
        <v>44</v>
      </c>
      <c r="L31">
        <v>1</v>
      </c>
    </row>
    <row r="32" spans="1:12">
      <c r="A32" t="s">
        <v>50</v>
      </c>
      <c r="B32" s="3">
        <v>39315</v>
      </c>
      <c r="C32" s="6">
        <v>6</v>
      </c>
      <c r="D32" t="s">
        <v>55</v>
      </c>
      <c r="E32">
        <v>3.9</v>
      </c>
      <c r="F32">
        <v>7.1</v>
      </c>
      <c r="G32">
        <v>5.5</v>
      </c>
      <c r="H32">
        <f>G32-4.2</f>
        <v>1.2999999999999998</v>
      </c>
      <c r="I32">
        <v>0</v>
      </c>
      <c r="J32" t="s">
        <v>44</v>
      </c>
      <c r="L32">
        <v>1</v>
      </c>
    </row>
    <row r="33" spans="1:12">
      <c r="A33" t="s">
        <v>50</v>
      </c>
      <c r="B33" s="3">
        <v>39315</v>
      </c>
      <c r="C33" s="6">
        <v>7</v>
      </c>
      <c r="D33" t="s">
        <v>55</v>
      </c>
      <c r="E33">
        <v>4</v>
      </c>
      <c r="F33">
        <v>8.9</v>
      </c>
      <c r="G33">
        <v>5.5</v>
      </c>
      <c r="H33">
        <f>G33-4.2</f>
        <v>1.2999999999999998</v>
      </c>
      <c r="I33">
        <v>0</v>
      </c>
      <c r="J33" t="s">
        <v>44</v>
      </c>
      <c r="L33">
        <v>1</v>
      </c>
    </row>
    <row r="34" spans="1:12">
      <c r="A34" t="s">
        <v>50</v>
      </c>
      <c r="B34" s="3">
        <v>39315</v>
      </c>
      <c r="C34" s="6">
        <v>8</v>
      </c>
      <c r="D34" t="s">
        <v>55</v>
      </c>
      <c r="E34">
        <v>2.9</v>
      </c>
      <c r="F34">
        <v>5.6</v>
      </c>
      <c r="G34">
        <v>5</v>
      </c>
      <c r="H34">
        <f>G34-4.2</f>
        <v>0.79999999999999982</v>
      </c>
      <c r="I34">
        <v>0</v>
      </c>
      <c r="J34" t="s">
        <v>44</v>
      </c>
      <c r="L34">
        <v>1</v>
      </c>
    </row>
    <row r="35" spans="1:12">
      <c r="A35" t="s">
        <v>50</v>
      </c>
      <c r="B35" s="3">
        <v>39315</v>
      </c>
      <c r="C35" s="6">
        <v>9</v>
      </c>
      <c r="D35" t="s">
        <v>55</v>
      </c>
      <c r="E35">
        <v>2.5</v>
      </c>
      <c r="F35">
        <v>5.2</v>
      </c>
      <c r="G35">
        <v>4.5999999999999996</v>
      </c>
      <c r="H35">
        <f>G35-4.2</f>
        <v>0.39999999999999947</v>
      </c>
      <c r="I35">
        <v>0</v>
      </c>
      <c r="J35" t="s">
        <v>44</v>
      </c>
      <c r="L35">
        <v>1</v>
      </c>
    </row>
    <row r="36" spans="1:12">
      <c r="A36" t="s">
        <v>50</v>
      </c>
      <c r="B36" s="3">
        <v>39315</v>
      </c>
      <c r="C36" s="6">
        <v>10</v>
      </c>
      <c r="D36" t="s">
        <v>55</v>
      </c>
      <c r="E36">
        <v>4</v>
      </c>
      <c r="F36">
        <v>7</v>
      </c>
      <c r="G36">
        <v>5.7</v>
      </c>
      <c r="H36">
        <f>G36-4.2</f>
        <v>1.5</v>
      </c>
      <c r="I36">
        <v>0</v>
      </c>
      <c r="J36" t="s">
        <v>44</v>
      </c>
      <c r="K36" t="s">
        <v>222</v>
      </c>
      <c r="L36">
        <v>1</v>
      </c>
    </row>
    <row r="37" spans="1:12">
      <c r="A37" t="s">
        <v>201</v>
      </c>
      <c r="B37" s="3">
        <v>39319</v>
      </c>
      <c r="C37" s="6">
        <v>1</v>
      </c>
      <c r="D37" t="s">
        <v>55</v>
      </c>
      <c r="E37">
        <v>2.5</v>
      </c>
      <c r="F37">
        <v>5</v>
      </c>
      <c r="G37">
        <v>4.5</v>
      </c>
      <c r="H37">
        <f>G37-4.2</f>
        <v>0.29999999999999982</v>
      </c>
      <c r="I37">
        <v>0</v>
      </c>
      <c r="J37" t="s">
        <v>206</v>
      </c>
      <c r="L37">
        <v>1</v>
      </c>
    </row>
    <row r="38" spans="1:12">
      <c r="A38" t="s">
        <v>201</v>
      </c>
      <c r="B38" s="3">
        <v>39319</v>
      </c>
      <c r="C38" s="6">
        <v>2</v>
      </c>
      <c r="D38" t="s">
        <v>120</v>
      </c>
      <c r="E38">
        <v>4.2</v>
      </c>
      <c r="F38">
        <v>8.5</v>
      </c>
      <c r="G38">
        <v>6.3</v>
      </c>
      <c r="H38">
        <f>G38-4.2</f>
        <v>2.0999999999999996</v>
      </c>
      <c r="I38">
        <v>0</v>
      </c>
      <c r="J38" t="s">
        <v>206</v>
      </c>
      <c r="L38">
        <v>1</v>
      </c>
    </row>
    <row r="39" spans="1:12">
      <c r="A39" t="s">
        <v>201</v>
      </c>
      <c r="B39" s="3">
        <v>39319</v>
      </c>
      <c r="C39" s="6">
        <v>3</v>
      </c>
      <c r="D39" t="s">
        <v>204</v>
      </c>
      <c r="E39">
        <v>4.5999999999999996</v>
      </c>
      <c r="F39">
        <v>7.7</v>
      </c>
      <c r="G39">
        <v>6.2</v>
      </c>
      <c r="H39">
        <f>G39-4.2</f>
        <v>2</v>
      </c>
      <c r="I39">
        <v>0</v>
      </c>
      <c r="J39" t="s">
        <v>205</v>
      </c>
      <c r="L39">
        <v>1</v>
      </c>
    </row>
    <row r="40" spans="1:12">
      <c r="A40" t="s">
        <v>201</v>
      </c>
      <c r="B40" s="3">
        <v>39319</v>
      </c>
      <c r="C40" s="6">
        <v>4</v>
      </c>
      <c r="D40" t="s">
        <v>120</v>
      </c>
      <c r="E40">
        <v>4</v>
      </c>
      <c r="F40">
        <v>7.8</v>
      </c>
      <c r="G40">
        <v>6</v>
      </c>
      <c r="H40">
        <f>G40-4.2</f>
        <v>1.7999999999999998</v>
      </c>
      <c r="I40">
        <v>1</v>
      </c>
      <c r="J40" t="s">
        <v>206</v>
      </c>
      <c r="L40">
        <v>1</v>
      </c>
    </row>
    <row r="41" spans="1:12">
      <c r="A41" t="s">
        <v>201</v>
      </c>
      <c r="B41" s="3">
        <v>39319</v>
      </c>
      <c r="C41" s="6">
        <v>5</v>
      </c>
      <c r="D41" t="s">
        <v>120</v>
      </c>
      <c r="E41">
        <v>3.5</v>
      </c>
      <c r="F41">
        <v>6.4</v>
      </c>
      <c r="G41">
        <v>5.3</v>
      </c>
      <c r="H41">
        <f>G41-4.2</f>
        <v>1.0999999999999996</v>
      </c>
      <c r="I41">
        <v>0</v>
      </c>
      <c r="J41" t="s">
        <v>128</v>
      </c>
      <c r="L41">
        <v>1</v>
      </c>
    </row>
    <row r="42" spans="1:12">
      <c r="A42" t="s">
        <v>201</v>
      </c>
      <c r="B42" s="3">
        <v>39319</v>
      </c>
      <c r="C42" s="6">
        <v>6</v>
      </c>
      <c r="D42" t="s">
        <v>120</v>
      </c>
      <c r="E42">
        <v>3.4</v>
      </c>
      <c r="F42">
        <v>6.3</v>
      </c>
      <c r="G42">
        <v>5</v>
      </c>
      <c r="H42">
        <f>G42-4.2</f>
        <v>0.79999999999999982</v>
      </c>
      <c r="I42">
        <v>0</v>
      </c>
      <c r="J42" t="s">
        <v>128</v>
      </c>
      <c r="L42">
        <v>1</v>
      </c>
    </row>
    <row r="43" spans="1:12">
      <c r="A43" t="s">
        <v>201</v>
      </c>
      <c r="B43" s="3">
        <v>39319</v>
      </c>
      <c r="C43" s="6">
        <v>7</v>
      </c>
      <c r="D43" t="s">
        <v>204</v>
      </c>
      <c r="E43">
        <v>4.0999999999999996</v>
      </c>
      <c r="F43">
        <v>8.1</v>
      </c>
      <c r="G43">
        <v>5.9</v>
      </c>
      <c r="H43">
        <f>G43-4.2</f>
        <v>1.7000000000000002</v>
      </c>
      <c r="I43">
        <v>0</v>
      </c>
      <c r="J43" t="s">
        <v>205</v>
      </c>
      <c r="L43">
        <v>1</v>
      </c>
    </row>
    <row r="44" spans="1:12">
      <c r="A44" t="s">
        <v>201</v>
      </c>
      <c r="B44" s="3">
        <v>39319</v>
      </c>
      <c r="C44" s="6">
        <v>8</v>
      </c>
      <c r="D44" t="s">
        <v>204</v>
      </c>
      <c r="E44">
        <v>4</v>
      </c>
      <c r="F44">
        <v>7.7</v>
      </c>
      <c r="G44">
        <v>5.8</v>
      </c>
      <c r="H44">
        <f>G44-4.2</f>
        <v>1.5999999999999996</v>
      </c>
      <c r="I44">
        <v>0</v>
      </c>
      <c r="J44" t="s">
        <v>128</v>
      </c>
      <c r="L44">
        <v>1</v>
      </c>
    </row>
    <row r="45" spans="1:12">
      <c r="A45" t="s">
        <v>201</v>
      </c>
      <c r="B45" s="3">
        <v>39319</v>
      </c>
      <c r="C45" s="6">
        <v>9</v>
      </c>
      <c r="D45" t="s">
        <v>120</v>
      </c>
      <c r="E45">
        <v>3.8</v>
      </c>
      <c r="F45">
        <v>7.8</v>
      </c>
      <c r="G45">
        <v>5.7</v>
      </c>
      <c r="H45">
        <f>G45-4.2</f>
        <v>1.5</v>
      </c>
      <c r="I45">
        <v>0</v>
      </c>
      <c r="J45" t="s">
        <v>128</v>
      </c>
      <c r="L45">
        <v>1</v>
      </c>
    </row>
    <row r="46" spans="1:12">
      <c r="A46" t="s">
        <v>201</v>
      </c>
      <c r="B46" s="3">
        <v>39319</v>
      </c>
      <c r="C46" s="6">
        <v>10</v>
      </c>
      <c r="D46" t="s">
        <v>204</v>
      </c>
      <c r="E46">
        <v>4</v>
      </c>
      <c r="F46">
        <v>8</v>
      </c>
      <c r="G46">
        <v>6</v>
      </c>
      <c r="H46">
        <f>G46-4.2</f>
        <v>1.7999999999999998</v>
      </c>
      <c r="I46">
        <v>0</v>
      </c>
      <c r="J46" t="s">
        <v>128</v>
      </c>
      <c r="L46">
        <v>1</v>
      </c>
    </row>
    <row r="47" spans="1:12">
      <c r="A47" t="s">
        <v>201</v>
      </c>
      <c r="B47" s="3">
        <v>39319</v>
      </c>
      <c r="C47" s="6">
        <v>11</v>
      </c>
      <c r="D47" t="s">
        <v>120</v>
      </c>
      <c r="E47">
        <v>4.2</v>
      </c>
      <c r="F47">
        <v>8</v>
      </c>
      <c r="G47">
        <v>6.2</v>
      </c>
      <c r="H47">
        <f>G47-4.2</f>
        <v>2</v>
      </c>
      <c r="I47">
        <v>0</v>
      </c>
      <c r="J47" t="s">
        <v>128</v>
      </c>
      <c r="L47">
        <v>1</v>
      </c>
    </row>
    <row r="48" spans="1:12">
      <c r="A48" t="s">
        <v>201</v>
      </c>
      <c r="B48" s="3">
        <v>39319</v>
      </c>
      <c r="C48" s="6">
        <v>12</v>
      </c>
      <c r="D48" t="s">
        <v>120</v>
      </c>
      <c r="E48">
        <v>4.0999999999999996</v>
      </c>
      <c r="F48">
        <v>9</v>
      </c>
      <c r="G48">
        <v>6</v>
      </c>
      <c r="H48">
        <f>G48-4.2</f>
        <v>1.7999999999999998</v>
      </c>
      <c r="I48">
        <v>0</v>
      </c>
      <c r="J48" t="s">
        <v>128</v>
      </c>
      <c r="L48">
        <v>1</v>
      </c>
    </row>
    <row r="49" spans="1:14">
      <c r="A49" t="s">
        <v>201</v>
      </c>
      <c r="B49" s="3">
        <v>39319</v>
      </c>
      <c r="C49" s="6">
        <v>13</v>
      </c>
      <c r="D49" t="s">
        <v>120</v>
      </c>
      <c r="E49" t="s">
        <v>200</v>
      </c>
      <c r="F49" t="s">
        <v>200</v>
      </c>
      <c r="G49" t="s">
        <v>200</v>
      </c>
      <c r="H49" t="s">
        <v>200</v>
      </c>
      <c r="I49" t="s">
        <v>200</v>
      </c>
      <c r="J49" t="s">
        <v>200</v>
      </c>
      <c r="L49">
        <v>0</v>
      </c>
    </row>
    <row r="50" spans="1:14">
      <c r="A50" t="s">
        <v>201</v>
      </c>
      <c r="B50" s="3">
        <v>39319</v>
      </c>
      <c r="C50" s="6">
        <v>14</v>
      </c>
      <c r="D50" t="s">
        <v>120</v>
      </c>
      <c r="E50" t="s">
        <v>200</v>
      </c>
      <c r="F50" t="s">
        <v>200</v>
      </c>
      <c r="G50" t="s">
        <v>200</v>
      </c>
      <c r="H50" t="s">
        <v>200</v>
      </c>
      <c r="I50" t="s">
        <v>200</v>
      </c>
      <c r="J50" t="s">
        <v>200</v>
      </c>
      <c r="L50">
        <v>0</v>
      </c>
    </row>
    <row r="51" spans="1:14">
      <c r="A51" t="s">
        <v>201</v>
      </c>
      <c r="B51" s="3">
        <v>39319</v>
      </c>
      <c r="C51" s="6">
        <v>15</v>
      </c>
      <c r="D51" t="s">
        <v>120</v>
      </c>
      <c r="E51" t="s">
        <v>200</v>
      </c>
      <c r="F51" t="s">
        <v>200</v>
      </c>
      <c r="G51" t="s">
        <v>200</v>
      </c>
      <c r="H51" t="s">
        <v>200</v>
      </c>
      <c r="I51" t="s">
        <v>200</v>
      </c>
      <c r="J51" t="s">
        <v>200</v>
      </c>
      <c r="L51">
        <v>0</v>
      </c>
    </row>
    <row r="52" spans="1:14">
      <c r="A52" t="s">
        <v>201</v>
      </c>
      <c r="B52" s="3">
        <v>39319</v>
      </c>
      <c r="C52" s="6">
        <v>16</v>
      </c>
      <c r="D52" t="s">
        <v>120</v>
      </c>
      <c r="E52" t="s">
        <v>200</v>
      </c>
      <c r="F52" t="s">
        <v>200</v>
      </c>
      <c r="G52" t="s">
        <v>200</v>
      </c>
      <c r="H52" t="s">
        <v>200</v>
      </c>
      <c r="I52" t="s">
        <v>200</v>
      </c>
      <c r="J52" t="s">
        <v>200</v>
      </c>
      <c r="L52">
        <v>0</v>
      </c>
    </row>
    <row r="53" spans="1:14">
      <c r="A53" t="s">
        <v>201</v>
      </c>
      <c r="B53" s="3">
        <v>39319</v>
      </c>
      <c r="C53" s="6">
        <v>17</v>
      </c>
      <c r="D53" t="s">
        <v>120</v>
      </c>
      <c r="E53" t="s">
        <v>200</v>
      </c>
      <c r="F53" t="s">
        <v>200</v>
      </c>
      <c r="G53" t="s">
        <v>200</v>
      </c>
      <c r="H53" t="s">
        <v>200</v>
      </c>
      <c r="I53" t="s">
        <v>200</v>
      </c>
      <c r="J53" t="s">
        <v>200</v>
      </c>
      <c r="L53">
        <v>0</v>
      </c>
    </row>
    <row r="54" spans="1:14">
      <c r="A54" t="s">
        <v>201</v>
      </c>
      <c r="B54" s="3">
        <v>39319</v>
      </c>
      <c r="C54" s="6">
        <v>18</v>
      </c>
      <c r="D54" t="s">
        <v>120</v>
      </c>
      <c r="E54" t="s">
        <v>200</v>
      </c>
      <c r="F54" t="s">
        <v>200</v>
      </c>
      <c r="G54" t="s">
        <v>200</v>
      </c>
      <c r="H54" t="s">
        <v>200</v>
      </c>
      <c r="I54" t="s">
        <v>200</v>
      </c>
      <c r="J54" t="s">
        <v>200</v>
      </c>
      <c r="L54">
        <v>0</v>
      </c>
    </row>
    <row r="55" spans="1:14">
      <c r="A55" t="s">
        <v>201</v>
      </c>
      <c r="B55" s="3">
        <v>39319</v>
      </c>
      <c r="C55" s="6">
        <v>19</v>
      </c>
      <c r="D55" t="s">
        <v>204</v>
      </c>
      <c r="E55" t="s">
        <v>200</v>
      </c>
      <c r="F55" t="s">
        <v>200</v>
      </c>
      <c r="G55" t="s">
        <v>200</v>
      </c>
      <c r="H55" t="s">
        <v>200</v>
      </c>
      <c r="I55" t="s">
        <v>200</v>
      </c>
      <c r="J55" t="s">
        <v>200</v>
      </c>
      <c r="L55">
        <v>0</v>
      </c>
    </row>
    <row r="56" spans="1:14">
      <c r="A56" t="s">
        <v>201</v>
      </c>
      <c r="B56" s="3">
        <v>39319</v>
      </c>
      <c r="C56" s="6">
        <v>20</v>
      </c>
      <c r="D56" t="s">
        <v>204</v>
      </c>
      <c r="E56" t="s">
        <v>200</v>
      </c>
      <c r="F56" t="s">
        <v>200</v>
      </c>
      <c r="G56" t="s">
        <v>200</v>
      </c>
      <c r="H56" t="s">
        <v>200</v>
      </c>
      <c r="I56" t="s">
        <v>200</v>
      </c>
      <c r="J56" t="s">
        <v>200</v>
      </c>
      <c r="L56">
        <v>0</v>
      </c>
    </row>
    <row r="57" spans="1:14">
      <c r="A57" t="s">
        <v>179</v>
      </c>
      <c r="B57" s="3">
        <v>39310</v>
      </c>
      <c r="C57" s="6">
        <v>1</v>
      </c>
      <c r="D57" t="s">
        <v>13</v>
      </c>
      <c r="E57">
        <v>4</v>
      </c>
      <c r="F57" s="6">
        <v>8.1</v>
      </c>
      <c r="G57">
        <v>4.9000000000000004</v>
      </c>
      <c r="H57">
        <f>G57-4.2</f>
        <v>0.70000000000000018</v>
      </c>
      <c r="I57" t="s">
        <v>14</v>
      </c>
      <c r="J57" t="s">
        <v>200</v>
      </c>
      <c r="L57">
        <v>1</v>
      </c>
      <c r="M57" t="s">
        <v>165</v>
      </c>
      <c r="N57" t="s">
        <v>74</v>
      </c>
    </row>
    <row r="58" spans="1:14">
      <c r="A58" t="s">
        <v>179</v>
      </c>
      <c r="B58" s="3">
        <v>39310</v>
      </c>
      <c r="C58" s="6">
        <v>2</v>
      </c>
      <c r="D58" t="s">
        <v>180</v>
      </c>
      <c r="E58">
        <v>3</v>
      </c>
      <c r="F58" s="6">
        <v>5.2</v>
      </c>
      <c r="G58">
        <v>4.7</v>
      </c>
      <c r="H58">
        <f>G58-4.2</f>
        <v>0.5</v>
      </c>
      <c r="I58" t="s">
        <v>14</v>
      </c>
      <c r="J58" t="s">
        <v>200</v>
      </c>
      <c r="L58">
        <v>1</v>
      </c>
      <c r="M58" t="s">
        <v>165</v>
      </c>
      <c r="N58" t="s">
        <v>74</v>
      </c>
    </row>
    <row r="59" spans="1:14">
      <c r="A59" t="s">
        <v>179</v>
      </c>
      <c r="B59" s="3">
        <v>39310</v>
      </c>
      <c r="C59" s="6">
        <v>3</v>
      </c>
      <c r="D59" t="s">
        <v>13</v>
      </c>
      <c r="E59">
        <v>4.2</v>
      </c>
      <c r="F59" s="6">
        <v>8.3000000000000007</v>
      </c>
      <c r="G59">
        <v>5.7</v>
      </c>
      <c r="H59">
        <f>G59-4.2</f>
        <v>1.5</v>
      </c>
      <c r="I59" t="s">
        <v>14</v>
      </c>
      <c r="J59" t="s">
        <v>200</v>
      </c>
      <c r="L59">
        <v>1</v>
      </c>
      <c r="M59" t="s">
        <v>165</v>
      </c>
      <c r="N59" t="s">
        <v>74</v>
      </c>
    </row>
    <row r="60" spans="1:14">
      <c r="A60" t="s">
        <v>179</v>
      </c>
      <c r="B60" s="3">
        <v>39310</v>
      </c>
      <c r="C60" s="6">
        <v>4</v>
      </c>
      <c r="D60" t="s">
        <v>13</v>
      </c>
      <c r="E60">
        <v>4</v>
      </c>
      <c r="F60" s="6">
        <v>7.9</v>
      </c>
      <c r="G60">
        <v>5.6</v>
      </c>
      <c r="H60">
        <f>G60-4.2</f>
        <v>1.3999999999999995</v>
      </c>
      <c r="I60" t="s">
        <v>14</v>
      </c>
      <c r="J60" t="s">
        <v>200</v>
      </c>
      <c r="L60">
        <v>1</v>
      </c>
      <c r="M60" t="s">
        <v>165</v>
      </c>
      <c r="N60" t="s">
        <v>74</v>
      </c>
    </row>
    <row r="61" spans="1:14">
      <c r="A61" t="s">
        <v>179</v>
      </c>
      <c r="B61" s="3">
        <v>39310</v>
      </c>
      <c r="C61" s="6">
        <v>5</v>
      </c>
      <c r="D61" t="s">
        <v>13</v>
      </c>
      <c r="E61">
        <v>4.5999999999999996</v>
      </c>
      <c r="F61" s="6">
        <v>8.4</v>
      </c>
      <c r="G61">
        <v>5.6</v>
      </c>
      <c r="H61">
        <f>G61-4.2</f>
        <v>1.3999999999999995</v>
      </c>
      <c r="I61" t="s">
        <v>14</v>
      </c>
      <c r="J61" t="s">
        <v>200</v>
      </c>
      <c r="L61">
        <v>1</v>
      </c>
      <c r="M61" t="s">
        <v>165</v>
      </c>
      <c r="N61" t="s">
        <v>74</v>
      </c>
    </row>
    <row r="62" spans="1:14">
      <c r="A62" t="s">
        <v>179</v>
      </c>
      <c r="B62" s="3">
        <v>39310</v>
      </c>
      <c r="C62" s="6">
        <v>6</v>
      </c>
      <c r="D62" t="s">
        <v>13</v>
      </c>
      <c r="E62">
        <v>3.9</v>
      </c>
      <c r="F62" s="6">
        <v>6.7</v>
      </c>
      <c r="G62">
        <v>5.5</v>
      </c>
      <c r="H62">
        <f>G62-4.2</f>
        <v>1.2999999999999998</v>
      </c>
      <c r="I62" t="s">
        <v>14</v>
      </c>
      <c r="J62" t="s">
        <v>200</v>
      </c>
      <c r="L62">
        <v>1</v>
      </c>
      <c r="M62" t="s">
        <v>165</v>
      </c>
      <c r="N62" t="s">
        <v>74</v>
      </c>
    </row>
    <row r="63" spans="1:14">
      <c r="A63" t="s">
        <v>179</v>
      </c>
      <c r="B63" s="3">
        <v>39310</v>
      </c>
      <c r="C63" s="6">
        <v>7</v>
      </c>
      <c r="D63" t="s">
        <v>180</v>
      </c>
      <c r="E63">
        <v>3.1</v>
      </c>
      <c r="F63" s="6">
        <v>6.3</v>
      </c>
      <c r="G63">
        <v>4.8</v>
      </c>
      <c r="H63">
        <f>G63-4.2</f>
        <v>0.59999999999999964</v>
      </c>
      <c r="I63" t="s">
        <v>14</v>
      </c>
      <c r="J63" t="s">
        <v>200</v>
      </c>
      <c r="L63">
        <v>1</v>
      </c>
      <c r="M63" t="s">
        <v>165</v>
      </c>
      <c r="N63" t="s">
        <v>74</v>
      </c>
    </row>
    <row r="64" spans="1:14">
      <c r="A64" t="s">
        <v>179</v>
      </c>
      <c r="B64" s="3">
        <v>39310</v>
      </c>
      <c r="C64" s="6">
        <v>8</v>
      </c>
      <c r="D64" t="s">
        <v>13</v>
      </c>
      <c r="E64">
        <v>4.2</v>
      </c>
      <c r="F64" s="6">
        <v>8.3000000000000007</v>
      </c>
      <c r="G64">
        <v>5.7</v>
      </c>
      <c r="H64">
        <f>G64-4.2</f>
        <v>1.5</v>
      </c>
      <c r="I64" t="s">
        <v>14</v>
      </c>
      <c r="J64" t="s">
        <v>200</v>
      </c>
      <c r="L64">
        <v>1</v>
      </c>
      <c r="M64" t="s">
        <v>165</v>
      </c>
      <c r="N64" t="s">
        <v>74</v>
      </c>
    </row>
    <row r="65" spans="1:14">
      <c r="A65" t="s">
        <v>179</v>
      </c>
      <c r="B65" s="3">
        <v>39310</v>
      </c>
      <c r="C65" s="6">
        <v>9</v>
      </c>
      <c r="D65" t="s">
        <v>13</v>
      </c>
      <c r="E65">
        <v>3.9</v>
      </c>
      <c r="F65" s="6">
        <v>7.7</v>
      </c>
      <c r="G65">
        <v>5.4</v>
      </c>
      <c r="H65">
        <f>G65-4.2</f>
        <v>1.2000000000000002</v>
      </c>
      <c r="I65" t="s">
        <v>14</v>
      </c>
      <c r="J65" t="s">
        <v>200</v>
      </c>
      <c r="L65">
        <v>1</v>
      </c>
      <c r="M65" t="s">
        <v>165</v>
      </c>
      <c r="N65" t="s">
        <v>74</v>
      </c>
    </row>
    <row r="66" spans="1:14">
      <c r="A66" t="s">
        <v>179</v>
      </c>
      <c r="B66" s="3">
        <v>39310</v>
      </c>
      <c r="C66" s="6">
        <v>10</v>
      </c>
      <c r="D66" t="s">
        <v>13</v>
      </c>
      <c r="E66">
        <v>2.8</v>
      </c>
      <c r="F66" t="s">
        <v>14</v>
      </c>
      <c r="G66">
        <v>4.5999999999999996</v>
      </c>
      <c r="H66">
        <f>G66-4.2</f>
        <v>0.39999999999999947</v>
      </c>
      <c r="I66" t="s">
        <v>14</v>
      </c>
      <c r="J66" t="s">
        <v>200</v>
      </c>
      <c r="K66" t="s">
        <v>47</v>
      </c>
      <c r="L66">
        <v>0</v>
      </c>
      <c r="M66" t="s">
        <v>165</v>
      </c>
      <c r="N66" t="s">
        <v>74</v>
      </c>
    </row>
    <row r="67" spans="1:14">
      <c r="A67" t="s">
        <v>179</v>
      </c>
      <c r="B67" s="3">
        <v>39310</v>
      </c>
      <c r="C67" s="6">
        <v>11</v>
      </c>
      <c r="D67" t="s">
        <v>13</v>
      </c>
      <c r="E67">
        <v>3.9</v>
      </c>
      <c r="F67">
        <v>7.7</v>
      </c>
      <c r="G67">
        <v>5.3</v>
      </c>
      <c r="H67">
        <f>G67-4.2</f>
        <v>1.0999999999999996</v>
      </c>
      <c r="I67" t="s">
        <v>14</v>
      </c>
      <c r="J67" t="s">
        <v>200</v>
      </c>
      <c r="L67">
        <v>1</v>
      </c>
      <c r="M67" t="s">
        <v>165</v>
      </c>
      <c r="N67" t="s">
        <v>74</v>
      </c>
    </row>
    <row r="68" spans="1:14">
      <c r="A68" t="s">
        <v>179</v>
      </c>
      <c r="B68" s="3">
        <v>39310</v>
      </c>
      <c r="C68" s="6">
        <v>12</v>
      </c>
      <c r="D68" t="s">
        <v>13</v>
      </c>
      <c r="E68">
        <v>3.4</v>
      </c>
      <c r="F68">
        <v>6</v>
      </c>
      <c r="G68">
        <v>5.8</v>
      </c>
      <c r="H68">
        <f>G68-4.2</f>
        <v>1.5999999999999996</v>
      </c>
      <c r="I68" t="s">
        <v>14</v>
      </c>
      <c r="J68" t="s">
        <v>200</v>
      </c>
      <c r="L68">
        <v>1</v>
      </c>
      <c r="M68" t="s">
        <v>165</v>
      </c>
      <c r="N68" t="s">
        <v>74</v>
      </c>
    </row>
    <row r="69" spans="1:14">
      <c r="A69" t="s">
        <v>179</v>
      </c>
      <c r="B69" s="3">
        <v>39310</v>
      </c>
      <c r="C69" s="6">
        <v>13</v>
      </c>
      <c r="D69" t="s">
        <v>13</v>
      </c>
      <c r="E69">
        <v>2.8</v>
      </c>
      <c r="F69">
        <v>5.8</v>
      </c>
      <c r="G69">
        <v>4.8</v>
      </c>
      <c r="H69">
        <f>G69-4.2</f>
        <v>0.59999999999999964</v>
      </c>
      <c r="I69" t="s">
        <v>14</v>
      </c>
      <c r="J69" t="s">
        <v>200</v>
      </c>
      <c r="L69">
        <v>1</v>
      </c>
      <c r="M69" t="s">
        <v>165</v>
      </c>
      <c r="N69" t="s">
        <v>74</v>
      </c>
    </row>
    <row r="70" spans="1:14">
      <c r="A70" t="s">
        <v>179</v>
      </c>
      <c r="B70" s="3">
        <v>39310</v>
      </c>
      <c r="C70" s="6">
        <v>14</v>
      </c>
      <c r="D70" t="s">
        <v>13</v>
      </c>
      <c r="E70" t="s">
        <v>14</v>
      </c>
      <c r="F70" t="s">
        <v>14</v>
      </c>
      <c r="G70" t="s">
        <v>14</v>
      </c>
      <c r="H70" t="s">
        <v>14</v>
      </c>
      <c r="I70" t="s">
        <v>14</v>
      </c>
      <c r="J70" t="s">
        <v>200</v>
      </c>
      <c r="K70" t="s">
        <v>182</v>
      </c>
      <c r="L70">
        <v>1</v>
      </c>
      <c r="M70" t="s">
        <v>165</v>
      </c>
      <c r="N70" t="s">
        <v>74</v>
      </c>
    </row>
    <row r="71" spans="1:14">
      <c r="A71" t="s">
        <v>179</v>
      </c>
      <c r="B71" s="3">
        <v>39312</v>
      </c>
      <c r="C71" s="6" t="s">
        <v>140</v>
      </c>
      <c r="D71" t="s">
        <v>13</v>
      </c>
      <c r="E71">
        <v>4</v>
      </c>
      <c r="F71">
        <v>7.3</v>
      </c>
      <c r="G71">
        <v>5.8</v>
      </c>
      <c r="H71">
        <f>G71-4.2</f>
        <v>1.5999999999999996</v>
      </c>
      <c r="I71">
        <v>2</v>
      </c>
      <c r="J71" t="s">
        <v>31</v>
      </c>
      <c r="L71">
        <v>1</v>
      </c>
    </row>
    <row r="72" spans="1:14">
      <c r="A72" t="s">
        <v>179</v>
      </c>
      <c r="B72" s="3">
        <v>39312</v>
      </c>
      <c r="C72" s="6" t="s">
        <v>141</v>
      </c>
      <c r="D72" t="s">
        <v>13</v>
      </c>
      <c r="E72">
        <v>3.8</v>
      </c>
      <c r="F72">
        <v>7.7</v>
      </c>
      <c r="G72">
        <v>5.7</v>
      </c>
      <c r="H72">
        <f>G72-4.2</f>
        <v>1.5</v>
      </c>
      <c r="I72">
        <v>1</v>
      </c>
      <c r="J72" t="s">
        <v>31</v>
      </c>
      <c r="L72">
        <v>1</v>
      </c>
    </row>
    <row r="73" spans="1:14">
      <c r="A73" t="s">
        <v>179</v>
      </c>
      <c r="B73" s="3">
        <v>39312</v>
      </c>
      <c r="C73" s="6" t="s">
        <v>142</v>
      </c>
      <c r="D73" t="s">
        <v>13</v>
      </c>
      <c r="E73">
        <v>4.2</v>
      </c>
      <c r="F73">
        <v>8.3000000000000007</v>
      </c>
      <c r="G73">
        <v>5.9</v>
      </c>
      <c r="H73">
        <f>G73-4.2</f>
        <v>1.7000000000000002</v>
      </c>
      <c r="I73">
        <v>0</v>
      </c>
      <c r="J73" t="s">
        <v>31</v>
      </c>
      <c r="L73">
        <v>1</v>
      </c>
    </row>
    <row r="74" spans="1:14">
      <c r="A74" t="s">
        <v>179</v>
      </c>
      <c r="B74" s="3">
        <v>39312</v>
      </c>
      <c r="C74" s="6" t="s">
        <v>143</v>
      </c>
      <c r="D74" t="s">
        <v>13</v>
      </c>
      <c r="E74">
        <v>3.5</v>
      </c>
      <c r="F74">
        <v>7.1</v>
      </c>
      <c r="G74">
        <v>5.3</v>
      </c>
      <c r="H74">
        <f>G74-4.2</f>
        <v>1.0999999999999996</v>
      </c>
      <c r="I74">
        <v>0</v>
      </c>
      <c r="J74" t="s">
        <v>31</v>
      </c>
      <c r="L74">
        <v>1</v>
      </c>
    </row>
    <row r="75" spans="1:14">
      <c r="A75" t="s">
        <v>179</v>
      </c>
      <c r="B75" s="3">
        <v>39312</v>
      </c>
      <c r="C75" s="6" t="s">
        <v>144</v>
      </c>
      <c r="D75" t="s">
        <v>13</v>
      </c>
      <c r="E75">
        <v>3.1</v>
      </c>
      <c r="F75">
        <v>7.5</v>
      </c>
      <c r="G75">
        <v>5.2</v>
      </c>
      <c r="H75">
        <f>G75-4.2</f>
        <v>1</v>
      </c>
      <c r="I75">
        <v>0</v>
      </c>
      <c r="J75" t="s">
        <v>31</v>
      </c>
      <c r="L75">
        <v>1</v>
      </c>
    </row>
    <row r="76" spans="1:14">
      <c r="A76" t="s">
        <v>179</v>
      </c>
      <c r="B76" s="3">
        <v>39312</v>
      </c>
      <c r="C76" s="6" t="s">
        <v>145</v>
      </c>
      <c r="D76" t="s">
        <v>13</v>
      </c>
      <c r="E76">
        <v>2.6</v>
      </c>
      <c r="F76">
        <v>5.2</v>
      </c>
      <c r="G76">
        <v>4.7</v>
      </c>
      <c r="H76">
        <f>G76-4.2</f>
        <v>0.5</v>
      </c>
      <c r="I76">
        <v>0</v>
      </c>
      <c r="J76" t="s">
        <v>31</v>
      </c>
      <c r="L76">
        <v>1</v>
      </c>
    </row>
    <row r="77" spans="1:14">
      <c r="A77" t="s">
        <v>179</v>
      </c>
      <c r="B77" s="3">
        <v>39312</v>
      </c>
      <c r="C77" s="6" t="s">
        <v>146</v>
      </c>
      <c r="D77" t="s">
        <v>13</v>
      </c>
      <c r="E77">
        <v>3.9</v>
      </c>
      <c r="F77">
        <v>7.6</v>
      </c>
      <c r="G77">
        <v>5.4</v>
      </c>
      <c r="H77">
        <f>G77-4.2</f>
        <v>1.2000000000000002</v>
      </c>
      <c r="I77">
        <v>0</v>
      </c>
      <c r="J77" t="s">
        <v>31</v>
      </c>
      <c r="L77">
        <v>1</v>
      </c>
    </row>
    <row r="78" spans="1:14">
      <c r="A78" t="s">
        <v>23</v>
      </c>
      <c r="B78" s="3">
        <v>39308</v>
      </c>
      <c r="C78" s="6">
        <v>1</v>
      </c>
      <c r="D78" t="s">
        <v>24</v>
      </c>
      <c r="E78" t="s">
        <v>28</v>
      </c>
      <c r="F78">
        <v>8.5</v>
      </c>
      <c r="G78">
        <v>5.9</v>
      </c>
      <c r="H78">
        <f>G78-4.3</f>
        <v>1.6000000000000005</v>
      </c>
      <c r="I78" t="s">
        <v>28</v>
      </c>
      <c r="J78" t="s">
        <v>28</v>
      </c>
      <c r="K78" t="s">
        <v>30</v>
      </c>
      <c r="L78">
        <v>1</v>
      </c>
      <c r="M78" t="s">
        <v>29</v>
      </c>
    </row>
    <row r="79" spans="1:14">
      <c r="A79" t="s">
        <v>23</v>
      </c>
      <c r="B79" s="3">
        <v>39308</v>
      </c>
      <c r="C79" s="6">
        <v>2</v>
      </c>
      <c r="D79" s="8" t="s">
        <v>25</v>
      </c>
      <c r="E79" t="s">
        <v>28</v>
      </c>
      <c r="F79">
        <v>8.6999999999999993</v>
      </c>
      <c r="G79">
        <v>6</v>
      </c>
      <c r="H79">
        <f>G79-4.3</f>
        <v>1.7000000000000002</v>
      </c>
      <c r="I79" t="s">
        <v>28</v>
      </c>
      <c r="J79" t="s">
        <v>28</v>
      </c>
      <c r="K79" t="s">
        <v>30</v>
      </c>
      <c r="L79">
        <v>1</v>
      </c>
      <c r="M79" t="s">
        <v>29</v>
      </c>
    </row>
    <row r="80" spans="1:14">
      <c r="A80" t="s">
        <v>23</v>
      </c>
      <c r="B80" s="3">
        <v>39308</v>
      </c>
      <c r="C80" s="6">
        <v>3</v>
      </c>
      <c r="D80" t="s">
        <v>26</v>
      </c>
      <c r="E80" t="s">
        <v>28</v>
      </c>
      <c r="F80">
        <v>8.9</v>
      </c>
      <c r="G80">
        <v>5.7</v>
      </c>
      <c r="H80">
        <f>G80-4.3</f>
        <v>1.4000000000000004</v>
      </c>
      <c r="I80" t="s">
        <v>28</v>
      </c>
      <c r="J80" t="s">
        <v>28</v>
      </c>
      <c r="K80" t="s">
        <v>30</v>
      </c>
      <c r="L80">
        <v>1</v>
      </c>
      <c r="M80" t="s">
        <v>29</v>
      </c>
    </row>
    <row r="81" spans="1:13">
      <c r="A81" t="s">
        <v>23</v>
      </c>
      <c r="B81" s="3">
        <v>39308</v>
      </c>
      <c r="C81" s="6">
        <v>4</v>
      </c>
      <c r="D81" t="s">
        <v>26</v>
      </c>
      <c r="E81" t="s">
        <v>28</v>
      </c>
      <c r="F81">
        <v>9.5</v>
      </c>
      <c r="G81">
        <v>6.1</v>
      </c>
      <c r="H81">
        <f>G81-4.3</f>
        <v>1.7999999999999998</v>
      </c>
      <c r="I81" t="s">
        <v>28</v>
      </c>
      <c r="J81" t="s">
        <v>28</v>
      </c>
      <c r="K81" t="s">
        <v>30</v>
      </c>
      <c r="L81">
        <v>1</v>
      </c>
      <c r="M81" t="s">
        <v>29</v>
      </c>
    </row>
    <row r="82" spans="1:13">
      <c r="A82" t="s">
        <v>23</v>
      </c>
      <c r="B82" s="3">
        <v>39308</v>
      </c>
      <c r="C82" s="6">
        <v>5</v>
      </c>
      <c r="D82" t="s">
        <v>27</v>
      </c>
      <c r="E82" t="s">
        <v>28</v>
      </c>
      <c r="F82">
        <v>5.5</v>
      </c>
      <c r="G82">
        <v>4.5999999999999996</v>
      </c>
      <c r="H82">
        <f>G82-4.3</f>
        <v>0.29999999999999982</v>
      </c>
      <c r="I82" t="s">
        <v>28</v>
      </c>
      <c r="J82" t="s">
        <v>28</v>
      </c>
      <c r="K82" t="s">
        <v>30</v>
      </c>
      <c r="L82">
        <v>1</v>
      </c>
      <c r="M82" t="s">
        <v>29</v>
      </c>
    </row>
    <row r="83" spans="1:13">
      <c r="A83" t="s">
        <v>23</v>
      </c>
      <c r="B83" s="3">
        <v>39308</v>
      </c>
      <c r="C83" s="6">
        <v>6</v>
      </c>
      <c r="D83" t="s">
        <v>26</v>
      </c>
      <c r="E83" t="s">
        <v>28</v>
      </c>
      <c r="F83">
        <v>8.8000000000000007</v>
      </c>
      <c r="G83">
        <v>6</v>
      </c>
      <c r="H83">
        <f>G83-4.3</f>
        <v>1.7000000000000002</v>
      </c>
      <c r="I83">
        <v>2</v>
      </c>
      <c r="J83" t="s">
        <v>31</v>
      </c>
      <c r="K83" t="s">
        <v>30</v>
      </c>
      <c r="L83">
        <v>1</v>
      </c>
      <c r="M83" t="s">
        <v>29</v>
      </c>
    </row>
    <row r="84" spans="1:13">
      <c r="A84" t="s">
        <v>23</v>
      </c>
      <c r="B84" s="3">
        <v>39308</v>
      </c>
      <c r="C84" s="6">
        <v>7</v>
      </c>
      <c r="D84" t="s">
        <v>26</v>
      </c>
      <c r="E84" t="s">
        <v>28</v>
      </c>
      <c r="F84">
        <v>7.6</v>
      </c>
      <c r="G84">
        <v>5.0999999999999996</v>
      </c>
      <c r="H84">
        <f>G84-4.3</f>
        <v>0.79999999999999982</v>
      </c>
      <c r="I84" t="s">
        <v>28</v>
      </c>
      <c r="J84" t="s">
        <v>28</v>
      </c>
      <c r="K84" t="s">
        <v>30</v>
      </c>
      <c r="L84">
        <v>1</v>
      </c>
      <c r="M84" t="s">
        <v>29</v>
      </c>
    </row>
    <row r="85" spans="1:13">
      <c r="A85" t="s">
        <v>23</v>
      </c>
      <c r="B85" s="3">
        <v>39308</v>
      </c>
      <c r="C85" s="6">
        <v>8</v>
      </c>
      <c r="D85" t="s">
        <v>27</v>
      </c>
      <c r="E85" t="s">
        <v>28</v>
      </c>
      <c r="F85">
        <v>6.3</v>
      </c>
      <c r="G85">
        <v>4.5999999999999996</v>
      </c>
      <c r="H85">
        <f>G85-4.3</f>
        <v>0.29999999999999982</v>
      </c>
      <c r="I85" t="s">
        <v>28</v>
      </c>
      <c r="J85" t="s">
        <v>28</v>
      </c>
      <c r="K85" t="s">
        <v>30</v>
      </c>
      <c r="L85">
        <v>1</v>
      </c>
      <c r="M85" t="s">
        <v>29</v>
      </c>
    </row>
    <row r="86" spans="1:13">
      <c r="A86" t="s">
        <v>23</v>
      </c>
      <c r="B86" s="3">
        <v>39308</v>
      </c>
      <c r="C86" s="6">
        <v>9</v>
      </c>
      <c r="D86" t="s">
        <v>27</v>
      </c>
      <c r="E86" t="s">
        <v>28</v>
      </c>
      <c r="F86">
        <v>6</v>
      </c>
      <c r="G86">
        <v>4.4000000000000004</v>
      </c>
      <c r="H86">
        <f>G86-4.3</f>
        <v>0.10000000000000053</v>
      </c>
      <c r="I86" t="s">
        <v>28</v>
      </c>
      <c r="J86" t="s">
        <v>28</v>
      </c>
      <c r="K86" t="s">
        <v>30</v>
      </c>
      <c r="L86">
        <v>1</v>
      </c>
      <c r="M86" t="s">
        <v>29</v>
      </c>
    </row>
    <row r="87" spans="1:13">
      <c r="A87" t="s">
        <v>23</v>
      </c>
      <c r="B87" s="3">
        <v>39308</v>
      </c>
      <c r="C87" s="6">
        <v>10</v>
      </c>
      <c r="D87" s="8" t="s">
        <v>25</v>
      </c>
      <c r="E87" t="s">
        <v>28</v>
      </c>
      <c r="F87">
        <v>8.8000000000000007</v>
      </c>
      <c r="G87">
        <v>5.7</v>
      </c>
      <c r="H87">
        <f>G87-4.3</f>
        <v>1.4000000000000004</v>
      </c>
      <c r="I87" t="s">
        <v>28</v>
      </c>
      <c r="J87" t="s">
        <v>28</v>
      </c>
      <c r="K87" t="s">
        <v>30</v>
      </c>
      <c r="L87">
        <v>1</v>
      </c>
      <c r="M87" t="s">
        <v>29</v>
      </c>
    </row>
    <row r="88" spans="1:13">
      <c r="A88" t="s">
        <v>23</v>
      </c>
      <c r="B88" s="3">
        <v>39308</v>
      </c>
      <c r="C88" s="6">
        <v>11</v>
      </c>
      <c r="D88" t="s">
        <v>26</v>
      </c>
      <c r="E88" t="s">
        <v>28</v>
      </c>
      <c r="F88">
        <v>8.8000000000000007</v>
      </c>
      <c r="G88">
        <v>5.8</v>
      </c>
      <c r="H88">
        <f>G88-4.3</f>
        <v>1.5</v>
      </c>
      <c r="I88" t="s">
        <v>28</v>
      </c>
      <c r="J88" t="s">
        <v>28</v>
      </c>
      <c r="K88" t="s">
        <v>30</v>
      </c>
      <c r="L88">
        <v>1</v>
      </c>
      <c r="M88" t="s">
        <v>29</v>
      </c>
    </row>
    <row r="89" spans="1:13">
      <c r="A89" t="s">
        <v>93</v>
      </c>
      <c r="B89" s="3">
        <v>39314</v>
      </c>
      <c r="C89" s="6" t="s">
        <v>140</v>
      </c>
      <c r="D89" t="s">
        <v>105</v>
      </c>
      <c r="E89">
        <v>4</v>
      </c>
      <c r="F89">
        <v>8.5</v>
      </c>
      <c r="G89">
        <v>6.2</v>
      </c>
      <c r="H89">
        <f>G89-4.2</f>
        <v>2</v>
      </c>
      <c r="I89">
        <v>0</v>
      </c>
      <c r="J89" t="s">
        <v>31</v>
      </c>
      <c r="L89">
        <v>1</v>
      </c>
    </row>
    <row r="90" spans="1:13">
      <c r="A90" t="s">
        <v>93</v>
      </c>
      <c r="B90" s="3">
        <v>39314</v>
      </c>
      <c r="C90" s="6" t="s">
        <v>141</v>
      </c>
      <c r="D90" t="s">
        <v>105</v>
      </c>
      <c r="E90">
        <v>3.2</v>
      </c>
      <c r="F90">
        <v>7.9</v>
      </c>
      <c r="G90">
        <v>4.9000000000000004</v>
      </c>
      <c r="H90">
        <f>G90-4.2</f>
        <v>0.70000000000000018</v>
      </c>
      <c r="I90">
        <v>0</v>
      </c>
      <c r="J90" t="s">
        <v>31</v>
      </c>
      <c r="L90">
        <v>1</v>
      </c>
    </row>
    <row r="91" spans="1:13">
      <c r="A91" t="s">
        <v>93</v>
      </c>
      <c r="B91" s="3">
        <v>39314</v>
      </c>
      <c r="C91" s="6" t="s">
        <v>142</v>
      </c>
      <c r="D91" t="s">
        <v>105</v>
      </c>
      <c r="E91">
        <v>3.9</v>
      </c>
      <c r="F91">
        <v>8</v>
      </c>
      <c r="G91">
        <v>5.6</v>
      </c>
      <c r="H91">
        <f>G91-4.2</f>
        <v>1.3999999999999995</v>
      </c>
      <c r="I91">
        <v>0</v>
      </c>
      <c r="J91" t="s">
        <v>31</v>
      </c>
      <c r="L91">
        <v>1</v>
      </c>
    </row>
    <row r="92" spans="1:13">
      <c r="A92" t="s">
        <v>93</v>
      </c>
      <c r="B92" s="3">
        <v>39314</v>
      </c>
      <c r="C92" s="6" t="s">
        <v>143</v>
      </c>
      <c r="D92" t="s">
        <v>106</v>
      </c>
      <c r="E92">
        <v>2.9</v>
      </c>
      <c r="F92">
        <v>5.6</v>
      </c>
      <c r="G92">
        <v>4.5999999999999996</v>
      </c>
      <c r="H92">
        <f>G92-4.2</f>
        <v>0.39999999999999947</v>
      </c>
      <c r="I92">
        <v>0</v>
      </c>
      <c r="J92" t="s">
        <v>31</v>
      </c>
      <c r="L92">
        <v>1</v>
      </c>
    </row>
    <row r="93" spans="1:13">
      <c r="A93" t="s">
        <v>93</v>
      </c>
      <c r="B93" s="3">
        <v>39314</v>
      </c>
      <c r="C93" s="6" t="s">
        <v>144</v>
      </c>
      <c r="D93" t="s">
        <v>105</v>
      </c>
      <c r="E93">
        <v>3.5</v>
      </c>
      <c r="F93">
        <v>7.3</v>
      </c>
      <c r="G93">
        <v>5.4</v>
      </c>
      <c r="H93">
        <f>G93-4.2</f>
        <v>1.2000000000000002</v>
      </c>
      <c r="I93">
        <v>0</v>
      </c>
      <c r="J93" t="s">
        <v>31</v>
      </c>
      <c r="L93">
        <v>1</v>
      </c>
    </row>
    <row r="94" spans="1:13">
      <c r="A94" t="s">
        <v>93</v>
      </c>
      <c r="B94" s="3">
        <v>39314</v>
      </c>
      <c r="C94" s="6" t="s">
        <v>145</v>
      </c>
      <c r="D94" t="s">
        <v>106</v>
      </c>
      <c r="E94">
        <v>4</v>
      </c>
      <c r="F94">
        <v>8.1999999999999993</v>
      </c>
      <c r="G94">
        <v>6.4</v>
      </c>
      <c r="H94">
        <f>G94-4.2</f>
        <v>2.2000000000000002</v>
      </c>
      <c r="I94">
        <v>0</v>
      </c>
      <c r="J94" t="s">
        <v>109</v>
      </c>
      <c r="L94">
        <v>1</v>
      </c>
    </row>
    <row r="95" spans="1:13">
      <c r="A95" t="s">
        <v>93</v>
      </c>
      <c r="B95" s="3">
        <v>39314</v>
      </c>
      <c r="C95" s="6" t="s">
        <v>146</v>
      </c>
      <c r="D95" t="s">
        <v>106</v>
      </c>
      <c r="E95">
        <v>4.2</v>
      </c>
      <c r="F95">
        <v>7.8</v>
      </c>
      <c r="G95">
        <v>4.8</v>
      </c>
      <c r="H95">
        <f>G95-4.2</f>
        <v>0.59999999999999964</v>
      </c>
      <c r="I95">
        <v>1</v>
      </c>
      <c r="J95" t="s">
        <v>127</v>
      </c>
      <c r="L95">
        <v>1</v>
      </c>
    </row>
    <row r="96" spans="1:13">
      <c r="A96" t="s">
        <v>93</v>
      </c>
      <c r="B96" s="3">
        <v>39314</v>
      </c>
      <c r="C96" s="6" t="s">
        <v>147</v>
      </c>
      <c r="D96" t="s">
        <v>106</v>
      </c>
      <c r="E96">
        <v>3.1</v>
      </c>
      <c r="F96">
        <v>6.6</v>
      </c>
      <c r="G96">
        <v>4.9000000000000004</v>
      </c>
      <c r="H96">
        <f>G96-4.2</f>
        <v>0.70000000000000018</v>
      </c>
      <c r="I96">
        <v>0</v>
      </c>
      <c r="J96" t="s">
        <v>127</v>
      </c>
      <c r="L96">
        <v>1</v>
      </c>
    </row>
    <row r="97" spans="1:12">
      <c r="A97" t="s">
        <v>93</v>
      </c>
      <c r="B97" s="3">
        <v>39314</v>
      </c>
      <c r="C97" s="6" t="s">
        <v>152</v>
      </c>
      <c r="D97" s="8" t="s">
        <v>107</v>
      </c>
      <c r="E97">
        <v>2.9</v>
      </c>
      <c r="F97">
        <v>5.7</v>
      </c>
      <c r="G97">
        <v>4.8</v>
      </c>
      <c r="H97">
        <f>G97-4.2</f>
        <v>0.59999999999999964</v>
      </c>
      <c r="I97">
        <v>0</v>
      </c>
      <c r="J97" t="s">
        <v>127</v>
      </c>
      <c r="L97">
        <v>1</v>
      </c>
    </row>
    <row r="98" spans="1:12">
      <c r="A98" t="s">
        <v>93</v>
      </c>
      <c r="B98" s="3">
        <v>39314</v>
      </c>
      <c r="C98" s="6" t="s">
        <v>153</v>
      </c>
      <c r="D98" t="s">
        <v>108</v>
      </c>
      <c r="E98">
        <v>4.0999999999999996</v>
      </c>
      <c r="F98">
        <v>7.7</v>
      </c>
      <c r="G98">
        <v>6.4</v>
      </c>
      <c r="H98">
        <f>G98-4.2</f>
        <v>2.2000000000000002</v>
      </c>
      <c r="I98">
        <v>2</v>
      </c>
      <c r="J98" t="s">
        <v>127</v>
      </c>
      <c r="L98">
        <v>1</v>
      </c>
    </row>
    <row r="99" spans="1:12">
      <c r="A99" t="s">
        <v>93</v>
      </c>
      <c r="B99" s="3">
        <v>39314</v>
      </c>
      <c r="C99" s="6" t="s">
        <v>94</v>
      </c>
      <c r="D99" t="s">
        <v>105</v>
      </c>
      <c r="E99">
        <v>4.5999999999999996</v>
      </c>
      <c r="F99">
        <v>9</v>
      </c>
      <c r="G99">
        <v>6.2</v>
      </c>
      <c r="H99">
        <f>G99-4.2</f>
        <v>2</v>
      </c>
      <c r="I99">
        <v>0</v>
      </c>
      <c r="J99" t="s">
        <v>127</v>
      </c>
      <c r="L99">
        <v>1</v>
      </c>
    </row>
    <row r="100" spans="1:12">
      <c r="A100" t="s">
        <v>93</v>
      </c>
      <c r="B100" s="3">
        <v>39314</v>
      </c>
      <c r="C100" s="6" t="s">
        <v>95</v>
      </c>
      <c r="D100" t="s">
        <v>105</v>
      </c>
      <c r="E100">
        <v>3.4</v>
      </c>
      <c r="F100">
        <v>7</v>
      </c>
      <c r="G100">
        <v>5.5</v>
      </c>
      <c r="H100">
        <f>G100-4.2</f>
        <v>1.2999999999999998</v>
      </c>
      <c r="I100">
        <v>0</v>
      </c>
      <c r="J100" t="s">
        <v>127</v>
      </c>
      <c r="L100">
        <v>1</v>
      </c>
    </row>
    <row r="101" spans="1:12">
      <c r="A101" t="s">
        <v>194</v>
      </c>
      <c r="B101" s="3">
        <v>39323</v>
      </c>
      <c r="C101" s="6">
        <v>1</v>
      </c>
      <c r="D101" t="s">
        <v>120</v>
      </c>
      <c r="E101">
        <v>3.1</v>
      </c>
      <c r="F101">
        <v>6.5</v>
      </c>
      <c r="G101">
        <v>5</v>
      </c>
      <c r="H101">
        <f>G101-4.2</f>
        <v>0.79999999999999982</v>
      </c>
      <c r="I101">
        <v>0</v>
      </c>
      <c r="J101" t="s">
        <v>127</v>
      </c>
      <c r="L101">
        <v>1</v>
      </c>
    </row>
    <row r="102" spans="1:12">
      <c r="A102" t="s">
        <v>194</v>
      </c>
      <c r="B102" s="3">
        <v>39323</v>
      </c>
      <c r="C102" s="6">
        <v>2</v>
      </c>
      <c r="D102" t="s">
        <v>120</v>
      </c>
      <c r="E102">
        <v>3.7</v>
      </c>
      <c r="F102">
        <v>7.5</v>
      </c>
      <c r="G102">
        <v>5.0999999999999996</v>
      </c>
      <c r="H102">
        <f>G102-4.2</f>
        <v>0.89999999999999947</v>
      </c>
      <c r="I102">
        <v>0</v>
      </c>
      <c r="J102" t="s">
        <v>127</v>
      </c>
      <c r="L102">
        <v>1</v>
      </c>
    </row>
    <row r="103" spans="1:12">
      <c r="A103" t="s">
        <v>194</v>
      </c>
      <c r="B103" s="3">
        <v>39323</v>
      </c>
      <c r="C103" s="6">
        <v>3</v>
      </c>
      <c r="D103" t="s">
        <v>120</v>
      </c>
      <c r="E103">
        <v>4.2</v>
      </c>
      <c r="F103">
        <v>8.8000000000000007</v>
      </c>
      <c r="G103">
        <v>6.5</v>
      </c>
      <c r="H103">
        <f>G103-4.2</f>
        <v>2.2999999999999998</v>
      </c>
      <c r="I103">
        <v>0</v>
      </c>
      <c r="J103" t="s">
        <v>127</v>
      </c>
      <c r="L103">
        <v>1</v>
      </c>
    </row>
    <row r="104" spans="1:12">
      <c r="A104" t="s">
        <v>194</v>
      </c>
      <c r="B104" s="3">
        <v>39323</v>
      </c>
      <c r="C104" s="6">
        <v>4</v>
      </c>
      <c r="D104" t="s">
        <v>120</v>
      </c>
      <c r="E104">
        <v>4.4000000000000004</v>
      </c>
      <c r="F104">
        <v>9</v>
      </c>
      <c r="G104">
        <v>6.5</v>
      </c>
      <c r="H104">
        <f>G104-4.2</f>
        <v>2.2999999999999998</v>
      </c>
      <c r="I104">
        <v>0</v>
      </c>
      <c r="J104" t="s">
        <v>127</v>
      </c>
      <c r="L104">
        <v>1</v>
      </c>
    </row>
    <row r="105" spans="1:12">
      <c r="A105" t="s">
        <v>194</v>
      </c>
      <c r="B105" s="3">
        <v>39323</v>
      </c>
      <c r="C105" s="6">
        <v>5</v>
      </c>
      <c r="D105" t="s">
        <v>120</v>
      </c>
      <c r="E105">
        <v>3.5</v>
      </c>
      <c r="F105">
        <v>6.9</v>
      </c>
      <c r="G105">
        <v>5.4</v>
      </c>
      <c r="H105">
        <f>G105-4.2</f>
        <v>1.2000000000000002</v>
      </c>
      <c r="I105">
        <v>0</v>
      </c>
      <c r="J105" t="s">
        <v>127</v>
      </c>
      <c r="L105">
        <v>1</v>
      </c>
    </row>
    <row r="106" spans="1:12">
      <c r="A106" t="s">
        <v>194</v>
      </c>
      <c r="B106" s="3">
        <v>39323</v>
      </c>
      <c r="C106" s="6">
        <v>6</v>
      </c>
      <c r="D106" t="s">
        <v>120</v>
      </c>
      <c r="E106">
        <v>3.1</v>
      </c>
      <c r="F106">
        <v>6.6</v>
      </c>
      <c r="G106">
        <v>5.0999999999999996</v>
      </c>
      <c r="H106">
        <f>G106-4.2</f>
        <v>0.89999999999999947</v>
      </c>
      <c r="I106">
        <v>0</v>
      </c>
      <c r="J106" t="s">
        <v>127</v>
      </c>
      <c r="L106">
        <v>1</v>
      </c>
    </row>
    <row r="107" spans="1:12">
      <c r="A107" t="s">
        <v>194</v>
      </c>
      <c r="B107" s="3">
        <v>39323</v>
      </c>
      <c r="C107" s="6">
        <v>7</v>
      </c>
      <c r="D107" t="s">
        <v>120</v>
      </c>
      <c r="E107">
        <v>3.5</v>
      </c>
      <c r="F107">
        <v>7.7</v>
      </c>
      <c r="G107">
        <v>4.9000000000000004</v>
      </c>
      <c r="H107">
        <f>G107-4.2</f>
        <v>0.70000000000000018</v>
      </c>
      <c r="I107">
        <v>0</v>
      </c>
      <c r="J107" t="s">
        <v>127</v>
      </c>
      <c r="L107">
        <v>1</v>
      </c>
    </row>
    <row r="108" spans="1:12">
      <c r="A108" t="s">
        <v>194</v>
      </c>
      <c r="B108" s="3">
        <v>39323</v>
      </c>
      <c r="C108" s="6">
        <v>8</v>
      </c>
      <c r="D108" t="s">
        <v>120</v>
      </c>
      <c r="E108">
        <v>4</v>
      </c>
      <c r="F108">
        <v>8.9</v>
      </c>
      <c r="G108">
        <v>6.2</v>
      </c>
      <c r="H108">
        <f>G108-4.2</f>
        <v>2</v>
      </c>
      <c r="I108">
        <v>1</v>
      </c>
      <c r="J108" t="s">
        <v>127</v>
      </c>
      <c r="L108">
        <v>1</v>
      </c>
    </row>
    <row r="109" spans="1:12">
      <c r="A109" t="s">
        <v>194</v>
      </c>
      <c r="B109" s="3">
        <v>39323</v>
      </c>
      <c r="C109" s="6">
        <v>9</v>
      </c>
      <c r="D109" t="s">
        <v>120</v>
      </c>
      <c r="E109">
        <v>2.9</v>
      </c>
      <c r="F109">
        <v>6.4</v>
      </c>
      <c r="G109">
        <v>4.9000000000000004</v>
      </c>
      <c r="H109">
        <f>G109-4.2</f>
        <v>0.70000000000000018</v>
      </c>
      <c r="I109">
        <v>0</v>
      </c>
      <c r="J109" t="s">
        <v>127</v>
      </c>
      <c r="L109">
        <v>1</v>
      </c>
    </row>
    <row r="110" spans="1:12">
      <c r="A110" t="s">
        <v>194</v>
      </c>
      <c r="B110" s="3">
        <v>39323</v>
      </c>
      <c r="C110" s="6">
        <v>10</v>
      </c>
      <c r="D110" t="s">
        <v>204</v>
      </c>
      <c r="E110">
        <v>4.0999999999999996</v>
      </c>
      <c r="F110">
        <v>7.8</v>
      </c>
      <c r="G110">
        <v>6.3</v>
      </c>
      <c r="H110">
        <f>G110-4.2</f>
        <v>2.0999999999999996</v>
      </c>
      <c r="I110">
        <v>0</v>
      </c>
      <c r="J110" t="s">
        <v>127</v>
      </c>
      <c r="L110">
        <v>1</v>
      </c>
    </row>
    <row r="111" spans="1:12">
      <c r="A111" t="s">
        <v>194</v>
      </c>
      <c r="B111" s="3">
        <v>39323</v>
      </c>
      <c r="C111" s="6">
        <v>11</v>
      </c>
      <c r="D111" t="s">
        <v>120</v>
      </c>
      <c r="E111">
        <v>3.8</v>
      </c>
      <c r="F111">
        <v>7.5</v>
      </c>
      <c r="G111">
        <v>5.4</v>
      </c>
      <c r="H111">
        <f>G111-4.2</f>
        <v>1.2000000000000002</v>
      </c>
      <c r="I111">
        <v>1</v>
      </c>
      <c r="J111" t="s">
        <v>127</v>
      </c>
      <c r="L111">
        <v>1</v>
      </c>
    </row>
    <row r="112" spans="1:12">
      <c r="A112" t="s">
        <v>194</v>
      </c>
      <c r="B112" s="3">
        <v>39323</v>
      </c>
      <c r="C112" s="6">
        <v>12</v>
      </c>
      <c r="D112" t="s">
        <v>204</v>
      </c>
      <c r="E112">
        <v>4.0999999999999996</v>
      </c>
      <c r="F112">
        <v>7.6</v>
      </c>
      <c r="G112">
        <v>6.1</v>
      </c>
      <c r="H112">
        <f>G112-4.2</f>
        <v>1.8999999999999995</v>
      </c>
      <c r="I112">
        <v>0</v>
      </c>
      <c r="J112" t="s">
        <v>127</v>
      </c>
      <c r="L112">
        <v>1</v>
      </c>
    </row>
    <row r="113" spans="1:12">
      <c r="A113" t="s">
        <v>194</v>
      </c>
      <c r="B113" s="3">
        <v>39323</v>
      </c>
      <c r="C113" s="6">
        <v>13</v>
      </c>
      <c r="D113" t="s">
        <v>120</v>
      </c>
      <c r="E113">
        <v>2.5</v>
      </c>
      <c r="F113">
        <f>1.8+3.4</f>
        <v>5.2</v>
      </c>
      <c r="G113">
        <v>4.7</v>
      </c>
      <c r="H113">
        <f>G113-4.2</f>
        <v>0.5</v>
      </c>
      <c r="I113">
        <v>0</v>
      </c>
      <c r="J113" t="s">
        <v>127</v>
      </c>
      <c r="L113">
        <v>1</v>
      </c>
    </row>
    <row r="114" spans="1:12">
      <c r="A114" t="s">
        <v>194</v>
      </c>
      <c r="B114" s="3">
        <v>39323</v>
      </c>
      <c r="C114" s="6">
        <v>14</v>
      </c>
      <c r="D114" t="s">
        <v>120</v>
      </c>
      <c r="E114" t="s">
        <v>200</v>
      </c>
      <c r="F114" t="s">
        <v>200</v>
      </c>
      <c r="G114" t="s">
        <v>200</v>
      </c>
      <c r="H114" t="s">
        <v>200</v>
      </c>
      <c r="I114" t="s">
        <v>200</v>
      </c>
      <c r="J114" t="s">
        <v>200</v>
      </c>
      <c r="K114" t="s">
        <v>195</v>
      </c>
      <c r="L114">
        <v>0</v>
      </c>
    </row>
    <row r="115" spans="1:12">
      <c r="A115" t="s">
        <v>60</v>
      </c>
      <c r="B115" s="3">
        <v>39314</v>
      </c>
      <c r="C115" s="6" t="s">
        <v>140</v>
      </c>
      <c r="D115" t="s">
        <v>64</v>
      </c>
      <c r="E115">
        <v>3.2</v>
      </c>
      <c r="F115">
        <v>6.8</v>
      </c>
      <c r="G115">
        <v>5.0999999999999996</v>
      </c>
      <c r="H115">
        <f>G115-4.2</f>
        <v>0.89999999999999947</v>
      </c>
      <c r="I115">
        <v>0</v>
      </c>
      <c r="J115" t="s">
        <v>127</v>
      </c>
      <c r="L115">
        <v>1</v>
      </c>
    </row>
    <row r="116" spans="1:12">
      <c r="A116" t="s">
        <v>60</v>
      </c>
      <c r="B116" s="3">
        <v>39314</v>
      </c>
      <c r="C116" s="6" t="s">
        <v>141</v>
      </c>
      <c r="D116" t="s">
        <v>64</v>
      </c>
      <c r="E116">
        <v>4</v>
      </c>
      <c r="F116">
        <v>8.1</v>
      </c>
      <c r="G116">
        <v>5.9</v>
      </c>
      <c r="H116">
        <f>G116-4.2</f>
        <v>1.7000000000000002</v>
      </c>
      <c r="I116">
        <v>0</v>
      </c>
      <c r="J116" t="s">
        <v>127</v>
      </c>
      <c r="L116">
        <v>1</v>
      </c>
    </row>
    <row r="117" spans="1:12">
      <c r="A117" t="s">
        <v>60</v>
      </c>
      <c r="B117" s="3">
        <v>39314</v>
      </c>
      <c r="C117" s="6" t="s">
        <v>142</v>
      </c>
      <c r="D117" t="s">
        <v>64</v>
      </c>
      <c r="E117">
        <v>2.9</v>
      </c>
      <c r="F117">
        <v>5.8</v>
      </c>
      <c r="G117">
        <v>4.5</v>
      </c>
      <c r="H117">
        <f>G117-4.2</f>
        <v>0.29999999999999982</v>
      </c>
      <c r="I117">
        <v>0</v>
      </c>
      <c r="J117" t="s">
        <v>127</v>
      </c>
      <c r="L117">
        <v>1</v>
      </c>
    </row>
    <row r="118" spans="1:12">
      <c r="A118" t="s">
        <v>60</v>
      </c>
      <c r="B118" s="3">
        <v>39314</v>
      </c>
      <c r="C118" s="6" t="s">
        <v>143</v>
      </c>
      <c r="D118" t="s">
        <v>64</v>
      </c>
      <c r="E118">
        <v>4</v>
      </c>
      <c r="F118">
        <v>8.1999999999999993</v>
      </c>
      <c r="G118">
        <v>6.1</v>
      </c>
      <c r="H118">
        <f>G118-4.2</f>
        <v>1.8999999999999995</v>
      </c>
      <c r="I118">
        <v>0</v>
      </c>
      <c r="J118" t="s">
        <v>127</v>
      </c>
      <c r="L118">
        <v>1</v>
      </c>
    </row>
    <row r="119" spans="1:12">
      <c r="A119" t="s">
        <v>60</v>
      </c>
      <c r="B119" s="3">
        <v>39314</v>
      </c>
      <c r="C119" s="6" t="s">
        <v>144</v>
      </c>
      <c r="D119" t="s">
        <v>64</v>
      </c>
      <c r="E119">
        <v>4</v>
      </c>
      <c r="F119">
        <v>7.8</v>
      </c>
      <c r="G119">
        <v>5.2</v>
      </c>
      <c r="H119">
        <f>G119-4.2</f>
        <v>1</v>
      </c>
      <c r="I119">
        <v>0</v>
      </c>
      <c r="J119" t="s">
        <v>127</v>
      </c>
      <c r="L119">
        <v>1</v>
      </c>
    </row>
    <row r="120" spans="1:12">
      <c r="A120" t="s">
        <v>60</v>
      </c>
      <c r="B120" s="3">
        <v>39314</v>
      </c>
      <c r="C120" s="6" t="s">
        <v>145</v>
      </c>
      <c r="D120" t="s">
        <v>64</v>
      </c>
      <c r="E120">
        <v>4</v>
      </c>
      <c r="F120">
        <v>8.1999999999999993</v>
      </c>
      <c r="G120">
        <v>5.8</v>
      </c>
      <c r="H120">
        <f>G120-4.2</f>
        <v>1.5999999999999996</v>
      </c>
      <c r="I120">
        <v>0</v>
      </c>
      <c r="J120" t="s">
        <v>127</v>
      </c>
      <c r="L120">
        <v>1</v>
      </c>
    </row>
    <row r="121" spans="1:12">
      <c r="A121" t="s">
        <v>60</v>
      </c>
      <c r="B121" s="3">
        <v>39314</v>
      </c>
      <c r="C121" s="6" t="s">
        <v>146</v>
      </c>
      <c r="D121" t="s">
        <v>64</v>
      </c>
      <c r="E121">
        <v>4.3</v>
      </c>
      <c r="F121">
        <v>8.3000000000000007</v>
      </c>
      <c r="G121">
        <v>6.1</v>
      </c>
      <c r="H121">
        <f>G121-4.2</f>
        <v>1.8999999999999995</v>
      </c>
      <c r="I121">
        <v>0</v>
      </c>
      <c r="J121" t="s">
        <v>127</v>
      </c>
      <c r="L121">
        <v>1</v>
      </c>
    </row>
    <row r="122" spans="1:12">
      <c r="A122" t="s">
        <v>60</v>
      </c>
      <c r="B122" s="3">
        <v>39314</v>
      </c>
      <c r="C122" s="6" t="s">
        <v>147</v>
      </c>
      <c r="D122" t="s">
        <v>64</v>
      </c>
      <c r="E122">
        <v>4.3</v>
      </c>
      <c r="F122">
        <v>8.4</v>
      </c>
      <c r="G122">
        <v>6.4</v>
      </c>
      <c r="H122">
        <f>G122-4.2</f>
        <v>2.2000000000000002</v>
      </c>
      <c r="I122">
        <v>0</v>
      </c>
      <c r="J122" t="s">
        <v>127</v>
      </c>
      <c r="L122">
        <v>1</v>
      </c>
    </row>
    <row r="123" spans="1:12">
      <c r="A123" t="s">
        <v>60</v>
      </c>
      <c r="B123" s="3">
        <v>39314</v>
      </c>
      <c r="C123" s="6" t="s">
        <v>152</v>
      </c>
      <c r="D123" t="s">
        <v>64</v>
      </c>
      <c r="E123">
        <v>4.0999999999999996</v>
      </c>
      <c r="F123">
        <v>8.5</v>
      </c>
      <c r="G123">
        <v>5.8</v>
      </c>
      <c r="H123">
        <f>G123-4.2</f>
        <v>1.5999999999999996</v>
      </c>
      <c r="I123">
        <v>0</v>
      </c>
      <c r="J123" t="s">
        <v>127</v>
      </c>
      <c r="L123">
        <v>1</v>
      </c>
    </row>
    <row r="124" spans="1:12">
      <c r="A124" t="s">
        <v>60</v>
      </c>
      <c r="B124" s="3">
        <v>39314</v>
      </c>
      <c r="C124" s="6" t="s">
        <v>153</v>
      </c>
      <c r="D124" t="s">
        <v>64</v>
      </c>
      <c r="E124">
        <v>4.2</v>
      </c>
      <c r="F124">
        <v>8.4</v>
      </c>
      <c r="G124">
        <v>5.7</v>
      </c>
      <c r="H124">
        <f>G124-4.2</f>
        <v>1.5</v>
      </c>
      <c r="I124">
        <v>0</v>
      </c>
      <c r="J124" t="s">
        <v>127</v>
      </c>
      <c r="L124">
        <v>1</v>
      </c>
    </row>
    <row r="125" spans="1:12">
      <c r="A125" t="s">
        <v>60</v>
      </c>
      <c r="B125" s="3">
        <v>39314</v>
      </c>
      <c r="C125" s="6" t="s">
        <v>94</v>
      </c>
      <c r="D125" t="s">
        <v>64</v>
      </c>
      <c r="E125">
        <v>4</v>
      </c>
      <c r="F125">
        <v>8.5</v>
      </c>
      <c r="G125">
        <v>5.8</v>
      </c>
      <c r="H125">
        <f>G125-4.2</f>
        <v>1.5999999999999996</v>
      </c>
      <c r="I125">
        <v>0</v>
      </c>
      <c r="J125" t="s">
        <v>127</v>
      </c>
      <c r="L125">
        <v>1</v>
      </c>
    </row>
    <row r="126" spans="1:12">
      <c r="A126" t="s">
        <v>60</v>
      </c>
      <c r="B126" s="3">
        <v>39314</v>
      </c>
      <c r="C126" s="6" t="s">
        <v>95</v>
      </c>
      <c r="D126" t="s">
        <v>64</v>
      </c>
      <c r="E126">
        <v>4</v>
      </c>
      <c r="F126">
        <v>8.1</v>
      </c>
      <c r="G126">
        <v>5.9</v>
      </c>
      <c r="H126">
        <f>G126-4.2</f>
        <v>1.7000000000000002</v>
      </c>
      <c r="I126">
        <v>0</v>
      </c>
      <c r="J126" t="s">
        <v>127</v>
      </c>
      <c r="L126">
        <v>1</v>
      </c>
    </row>
    <row r="127" spans="1:12">
      <c r="A127" t="s">
        <v>60</v>
      </c>
      <c r="B127" s="3">
        <v>39314</v>
      </c>
      <c r="C127" s="6" t="s">
        <v>58</v>
      </c>
      <c r="D127" t="s">
        <v>64</v>
      </c>
      <c r="E127">
        <v>2.9</v>
      </c>
      <c r="F127">
        <v>5.6</v>
      </c>
      <c r="G127">
        <v>4.7</v>
      </c>
      <c r="H127">
        <f>G127-4.2</f>
        <v>0.5</v>
      </c>
      <c r="I127">
        <v>0</v>
      </c>
      <c r="J127" t="s">
        <v>127</v>
      </c>
      <c r="L127">
        <v>1</v>
      </c>
    </row>
    <row r="128" spans="1:12">
      <c r="A128" t="s">
        <v>60</v>
      </c>
      <c r="B128" s="3">
        <v>39314</v>
      </c>
      <c r="C128" s="6" t="s">
        <v>62</v>
      </c>
      <c r="D128" t="s">
        <v>64</v>
      </c>
      <c r="E128">
        <v>3.3</v>
      </c>
      <c r="F128">
        <v>6.9</v>
      </c>
      <c r="G128">
        <v>5.8</v>
      </c>
      <c r="H128">
        <f>G128-4.2</f>
        <v>1.5999999999999996</v>
      </c>
      <c r="I128">
        <v>0</v>
      </c>
      <c r="J128" t="s">
        <v>127</v>
      </c>
      <c r="L128">
        <v>1</v>
      </c>
    </row>
    <row r="129" spans="1:12">
      <c r="A129" t="s">
        <v>60</v>
      </c>
      <c r="B129" s="3">
        <v>39314</v>
      </c>
      <c r="C129" s="6" t="s">
        <v>63</v>
      </c>
      <c r="D129" t="s">
        <v>64</v>
      </c>
      <c r="E129">
        <v>4.4000000000000004</v>
      </c>
      <c r="F129">
        <v>8.3000000000000007</v>
      </c>
      <c r="G129">
        <v>5.9</v>
      </c>
      <c r="H129">
        <f>G129-4.2</f>
        <v>1.7000000000000002</v>
      </c>
      <c r="I129">
        <v>0</v>
      </c>
      <c r="J129" t="s">
        <v>127</v>
      </c>
      <c r="L129">
        <v>1</v>
      </c>
    </row>
    <row r="130" spans="1:12">
      <c r="A130" t="s">
        <v>123</v>
      </c>
      <c r="B130" s="3">
        <v>39317</v>
      </c>
      <c r="C130" s="6">
        <v>1</v>
      </c>
      <c r="D130" t="s">
        <v>120</v>
      </c>
      <c r="E130">
        <v>3</v>
      </c>
      <c r="F130">
        <v>6.7</v>
      </c>
      <c r="G130">
        <v>4.7</v>
      </c>
      <c r="H130">
        <f>G130-4.2</f>
        <v>0.5</v>
      </c>
      <c r="I130">
        <v>0</v>
      </c>
      <c r="J130" t="s">
        <v>127</v>
      </c>
      <c r="L130">
        <v>1</v>
      </c>
    </row>
    <row r="131" spans="1:12">
      <c r="A131" t="s">
        <v>123</v>
      </c>
      <c r="B131" s="3">
        <v>39317</v>
      </c>
      <c r="C131" s="6">
        <v>2</v>
      </c>
      <c r="D131" t="s">
        <v>120</v>
      </c>
      <c r="E131">
        <v>3</v>
      </c>
      <c r="F131">
        <v>6.3</v>
      </c>
      <c r="G131">
        <v>5</v>
      </c>
      <c r="H131">
        <f>G131-4.2</f>
        <v>0.79999999999999982</v>
      </c>
      <c r="I131">
        <v>0</v>
      </c>
      <c r="J131" t="s">
        <v>127</v>
      </c>
      <c r="L131">
        <v>1</v>
      </c>
    </row>
    <row r="132" spans="1:12">
      <c r="A132" t="s">
        <v>123</v>
      </c>
      <c r="B132" s="3">
        <v>39317</v>
      </c>
      <c r="C132" s="6">
        <v>3</v>
      </c>
      <c r="D132" t="s">
        <v>120</v>
      </c>
      <c r="E132">
        <v>4</v>
      </c>
      <c r="F132">
        <v>8.1999999999999993</v>
      </c>
      <c r="G132">
        <v>5.5</v>
      </c>
      <c r="H132">
        <f>G132-4.2</f>
        <v>1.2999999999999998</v>
      </c>
      <c r="I132">
        <v>0</v>
      </c>
      <c r="J132" t="s">
        <v>127</v>
      </c>
      <c r="L132">
        <v>1</v>
      </c>
    </row>
    <row r="133" spans="1:12">
      <c r="A133" t="s">
        <v>123</v>
      </c>
      <c r="B133" s="3">
        <v>39317</v>
      </c>
      <c r="C133" s="6">
        <v>4</v>
      </c>
      <c r="D133" t="s">
        <v>120</v>
      </c>
      <c r="E133">
        <v>2.7</v>
      </c>
      <c r="F133">
        <v>5.5</v>
      </c>
      <c r="G133">
        <v>4.7</v>
      </c>
      <c r="H133">
        <f>G133-4.2</f>
        <v>0.5</v>
      </c>
      <c r="I133">
        <v>0</v>
      </c>
      <c r="J133" t="s">
        <v>127</v>
      </c>
      <c r="L133">
        <v>1</v>
      </c>
    </row>
    <row r="134" spans="1:12">
      <c r="A134" t="s">
        <v>123</v>
      </c>
      <c r="B134" s="3">
        <v>39317</v>
      </c>
      <c r="C134" s="6">
        <v>5</v>
      </c>
      <c r="D134" t="s">
        <v>120</v>
      </c>
      <c r="E134">
        <v>3.2</v>
      </c>
      <c r="F134">
        <v>7</v>
      </c>
      <c r="G134">
        <v>5</v>
      </c>
      <c r="H134">
        <f>G134-4.2</f>
        <v>0.79999999999999982</v>
      </c>
      <c r="I134">
        <v>0</v>
      </c>
      <c r="J134" t="s">
        <v>127</v>
      </c>
      <c r="L134">
        <v>1</v>
      </c>
    </row>
    <row r="135" spans="1:12">
      <c r="A135" t="s">
        <v>123</v>
      </c>
      <c r="B135" s="3">
        <v>39317</v>
      </c>
      <c r="C135" s="6">
        <v>6</v>
      </c>
      <c r="D135" t="s">
        <v>120</v>
      </c>
      <c r="E135">
        <v>4.4000000000000004</v>
      </c>
      <c r="F135">
        <v>8.1</v>
      </c>
      <c r="G135">
        <v>6.6</v>
      </c>
      <c r="H135">
        <f>G135-4.2</f>
        <v>2.3999999999999995</v>
      </c>
      <c r="I135">
        <v>2</v>
      </c>
      <c r="J135" t="s">
        <v>127</v>
      </c>
      <c r="L135">
        <v>1</v>
      </c>
    </row>
    <row r="136" spans="1:12">
      <c r="A136" t="s">
        <v>123</v>
      </c>
      <c r="B136" s="3">
        <v>39317</v>
      </c>
      <c r="C136" s="6">
        <v>7</v>
      </c>
      <c r="D136" t="s">
        <v>120</v>
      </c>
      <c r="E136">
        <v>3</v>
      </c>
      <c r="F136">
        <v>6.7</v>
      </c>
      <c r="G136">
        <v>4.8</v>
      </c>
      <c r="H136">
        <f>G136-4.2</f>
        <v>0.59999999999999964</v>
      </c>
      <c r="I136">
        <v>0</v>
      </c>
      <c r="J136" t="s">
        <v>127</v>
      </c>
      <c r="L136">
        <v>1</v>
      </c>
    </row>
    <row r="137" spans="1:12">
      <c r="A137" t="s">
        <v>123</v>
      </c>
      <c r="B137" s="3">
        <v>39317</v>
      </c>
      <c r="C137" s="6">
        <v>8</v>
      </c>
      <c r="D137" t="s">
        <v>120</v>
      </c>
      <c r="E137">
        <v>3.8</v>
      </c>
      <c r="F137">
        <v>7.8</v>
      </c>
      <c r="G137">
        <v>5.4</v>
      </c>
      <c r="H137">
        <f>G137-4.2</f>
        <v>1.2000000000000002</v>
      </c>
      <c r="I137">
        <v>0</v>
      </c>
      <c r="J137" t="s">
        <v>127</v>
      </c>
      <c r="L137">
        <v>1</v>
      </c>
    </row>
    <row r="138" spans="1:12">
      <c r="A138" t="s">
        <v>123</v>
      </c>
      <c r="B138" s="3">
        <v>39317</v>
      </c>
      <c r="C138" s="6">
        <v>9</v>
      </c>
      <c r="D138" t="s">
        <v>120</v>
      </c>
      <c r="E138">
        <v>3</v>
      </c>
      <c r="F138">
        <v>6.7</v>
      </c>
      <c r="G138">
        <v>4.8</v>
      </c>
      <c r="H138">
        <f>G138-4.2</f>
        <v>0.59999999999999964</v>
      </c>
      <c r="I138">
        <v>0</v>
      </c>
      <c r="J138" t="s">
        <v>127</v>
      </c>
      <c r="L138">
        <v>1</v>
      </c>
    </row>
    <row r="139" spans="1:12">
      <c r="A139" t="s">
        <v>123</v>
      </c>
      <c r="B139" s="3">
        <v>39317</v>
      </c>
      <c r="C139" s="6">
        <v>10</v>
      </c>
      <c r="D139" t="s">
        <v>120</v>
      </c>
      <c r="E139">
        <v>2.8</v>
      </c>
      <c r="F139">
        <v>5.8</v>
      </c>
      <c r="G139">
        <v>4.9000000000000004</v>
      </c>
      <c r="H139">
        <f>G139-4.2</f>
        <v>0.70000000000000018</v>
      </c>
      <c r="I139">
        <v>0</v>
      </c>
      <c r="J139" t="s">
        <v>127</v>
      </c>
      <c r="L139">
        <v>1</v>
      </c>
    </row>
    <row r="140" spans="1:12">
      <c r="A140" t="s">
        <v>123</v>
      </c>
      <c r="B140" s="3">
        <v>39317</v>
      </c>
      <c r="C140" s="6">
        <v>11</v>
      </c>
      <c r="D140" t="s">
        <v>120</v>
      </c>
      <c r="E140">
        <v>3.1</v>
      </c>
      <c r="F140">
        <v>6.1</v>
      </c>
      <c r="G140">
        <v>4.8</v>
      </c>
      <c r="H140">
        <f>G140-4.2</f>
        <v>0.59999999999999964</v>
      </c>
      <c r="I140">
        <v>0</v>
      </c>
      <c r="J140" t="s">
        <v>127</v>
      </c>
      <c r="L140">
        <v>1</v>
      </c>
    </row>
    <row r="141" spans="1:12">
      <c r="A141" t="s">
        <v>123</v>
      </c>
      <c r="B141" s="3">
        <v>39317</v>
      </c>
      <c r="C141" s="6">
        <v>12</v>
      </c>
      <c r="D141" t="s">
        <v>120</v>
      </c>
      <c r="E141">
        <v>2.9</v>
      </c>
      <c r="F141">
        <v>6.2</v>
      </c>
      <c r="G141">
        <v>4.9000000000000004</v>
      </c>
      <c r="H141">
        <f>G141-4.2</f>
        <v>0.70000000000000018</v>
      </c>
      <c r="I141">
        <v>0</v>
      </c>
      <c r="J141" t="s">
        <v>127</v>
      </c>
      <c r="L141">
        <v>1</v>
      </c>
    </row>
    <row r="142" spans="1:12">
      <c r="A142" t="s">
        <v>123</v>
      </c>
      <c r="B142" s="3">
        <v>39317</v>
      </c>
      <c r="C142" s="6">
        <v>13</v>
      </c>
      <c r="D142" t="s">
        <v>120</v>
      </c>
      <c r="E142">
        <v>3.2</v>
      </c>
      <c r="F142">
        <v>6.5</v>
      </c>
      <c r="G142">
        <v>5</v>
      </c>
      <c r="H142">
        <f>G142-4.2</f>
        <v>0.79999999999999982</v>
      </c>
      <c r="I142">
        <v>0</v>
      </c>
      <c r="J142" t="s">
        <v>127</v>
      </c>
      <c r="L142">
        <v>1</v>
      </c>
    </row>
    <row r="143" spans="1:12">
      <c r="A143" t="s">
        <v>123</v>
      </c>
      <c r="B143" s="3">
        <v>39317</v>
      </c>
      <c r="C143" s="6">
        <v>14</v>
      </c>
      <c r="D143" t="s">
        <v>124</v>
      </c>
      <c r="E143">
        <v>4.0999999999999996</v>
      </c>
      <c r="F143">
        <v>8.1</v>
      </c>
      <c r="G143">
        <v>5.9</v>
      </c>
      <c r="H143">
        <f>G143-4.2</f>
        <v>1.7000000000000002</v>
      </c>
      <c r="I143">
        <v>0</v>
      </c>
      <c r="J143" t="s">
        <v>125</v>
      </c>
      <c r="L143">
        <v>1</v>
      </c>
    </row>
    <row r="144" spans="1:12">
      <c r="A144" t="s">
        <v>123</v>
      </c>
      <c r="B144" s="3">
        <v>39317</v>
      </c>
      <c r="C144" s="6">
        <v>15</v>
      </c>
      <c r="D144" t="s">
        <v>120</v>
      </c>
      <c r="E144">
        <v>4.0999999999999996</v>
      </c>
      <c r="F144">
        <v>6</v>
      </c>
      <c r="G144">
        <v>5.3</v>
      </c>
      <c r="H144">
        <f>G144-4.2</f>
        <v>1.0999999999999996</v>
      </c>
      <c r="I144">
        <v>0</v>
      </c>
      <c r="J144" t="s">
        <v>128</v>
      </c>
      <c r="K144" t="s">
        <v>126</v>
      </c>
      <c r="L144">
        <v>0</v>
      </c>
    </row>
    <row r="145" spans="1:13">
      <c r="A145" t="s">
        <v>123</v>
      </c>
      <c r="B145" s="3">
        <v>39317</v>
      </c>
      <c r="C145" s="6">
        <v>16</v>
      </c>
      <c r="D145" t="s">
        <v>120</v>
      </c>
      <c r="E145">
        <v>3.2</v>
      </c>
      <c r="F145">
        <v>6.4</v>
      </c>
      <c r="G145">
        <v>5</v>
      </c>
      <c r="H145">
        <f>G145-4.2</f>
        <v>0.79999999999999982</v>
      </c>
      <c r="I145">
        <v>0</v>
      </c>
      <c r="J145" t="s">
        <v>128</v>
      </c>
      <c r="L145">
        <v>1</v>
      </c>
    </row>
    <row r="146" spans="1:13">
      <c r="A146" t="s">
        <v>123</v>
      </c>
      <c r="B146" s="3">
        <v>39317</v>
      </c>
      <c r="C146" s="6">
        <v>17</v>
      </c>
      <c r="D146" t="s">
        <v>120</v>
      </c>
      <c r="E146">
        <v>3.5</v>
      </c>
      <c r="F146">
        <v>7.1</v>
      </c>
      <c r="G146">
        <v>5.3</v>
      </c>
      <c r="H146">
        <f>G146-4.2</f>
        <v>1.0999999999999996</v>
      </c>
      <c r="I146">
        <v>0</v>
      </c>
      <c r="J146" t="s">
        <v>128</v>
      </c>
      <c r="L146">
        <v>1</v>
      </c>
    </row>
    <row r="147" spans="1:13">
      <c r="A147" t="s">
        <v>123</v>
      </c>
      <c r="B147" s="3">
        <v>39317</v>
      </c>
      <c r="C147" s="6">
        <v>18</v>
      </c>
      <c r="D147" t="s">
        <v>120</v>
      </c>
      <c r="E147">
        <v>3.9</v>
      </c>
      <c r="F147">
        <v>7.7</v>
      </c>
      <c r="G147">
        <v>5.6</v>
      </c>
      <c r="H147">
        <f>G147-4.2</f>
        <v>1.3999999999999995</v>
      </c>
      <c r="I147">
        <v>0</v>
      </c>
      <c r="J147" t="s">
        <v>128</v>
      </c>
      <c r="L147">
        <v>1</v>
      </c>
    </row>
    <row r="148" spans="1:13">
      <c r="A148" t="s">
        <v>223</v>
      </c>
      <c r="B148" s="3">
        <v>39315</v>
      </c>
      <c r="C148" s="6" t="s">
        <v>225</v>
      </c>
      <c r="D148" t="s">
        <v>224</v>
      </c>
      <c r="E148" t="s">
        <v>56</v>
      </c>
      <c r="F148" t="s">
        <v>56</v>
      </c>
      <c r="G148" t="s">
        <v>56</v>
      </c>
      <c r="H148" t="s">
        <v>56</v>
      </c>
      <c r="I148" t="s">
        <v>56</v>
      </c>
      <c r="J148" t="s">
        <v>225</v>
      </c>
      <c r="L148" t="s">
        <v>28</v>
      </c>
    </row>
    <row r="149" spans="1:13">
      <c r="A149" t="s">
        <v>151</v>
      </c>
      <c r="B149" s="3">
        <v>39312</v>
      </c>
      <c r="C149" s="6" t="s">
        <v>140</v>
      </c>
      <c r="D149" t="s">
        <v>13</v>
      </c>
      <c r="E149">
        <v>2.7</v>
      </c>
      <c r="F149">
        <v>5.2</v>
      </c>
      <c r="G149">
        <v>4.7</v>
      </c>
      <c r="H149">
        <f>G149-4.2</f>
        <v>0.5</v>
      </c>
      <c r="I149">
        <v>0</v>
      </c>
      <c r="J149" t="s">
        <v>31</v>
      </c>
      <c r="L149">
        <v>1</v>
      </c>
    </row>
    <row r="150" spans="1:13">
      <c r="A150" t="s">
        <v>151</v>
      </c>
      <c r="B150" s="3">
        <v>39312</v>
      </c>
      <c r="C150" s="6" t="s">
        <v>141</v>
      </c>
      <c r="D150" t="s">
        <v>13</v>
      </c>
      <c r="E150">
        <v>3.8</v>
      </c>
      <c r="F150">
        <v>7.5</v>
      </c>
      <c r="G150">
        <v>5.0999999999999996</v>
      </c>
      <c r="H150">
        <f>G150-4.2</f>
        <v>0.89999999999999947</v>
      </c>
      <c r="I150">
        <v>0</v>
      </c>
      <c r="J150" t="s">
        <v>31</v>
      </c>
      <c r="L150">
        <v>1</v>
      </c>
    </row>
    <row r="151" spans="1:13">
      <c r="A151" t="s">
        <v>151</v>
      </c>
      <c r="B151" s="3">
        <v>39312</v>
      </c>
      <c r="C151" s="6" t="s">
        <v>142</v>
      </c>
      <c r="D151" t="s">
        <v>13</v>
      </c>
      <c r="E151">
        <v>2.5</v>
      </c>
      <c r="F151">
        <v>5.0999999999999996</v>
      </c>
      <c r="G151">
        <v>4.5</v>
      </c>
      <c r="H151">
        <f>G151-4.2</f>
        <v>0.29999999999999982</v>
      </c>
      <c r="I151">
        <v>0</v>
      </c>
      <c r="J151" t="s">
        <v>31</v>
      </c>
      <c r="L151">
        <v>1</v>
      </c>
    </row>
    <row r="152" spans="1:13">
      <c r="A152" t="s">
        <v>151</v>
      </c>
      <c r="B152" s="3">
        <v>39312</v>
      </c>
      <c r="C152" s="6" t="s">
        <v>143</v>
      </c>
      <c r="D152" t="s">
        <v>13</v>
      </c>
      <c r="E152">
        <v>3.1</v>
      </c>
      <c r="F152">
        <v>6.1</v>
      </c>
      <c r="G152">
        <v>4.8</v>
      </c>
      <c r="H152">
        <f>G152-4.2</f>
        <v>0.59999999999999964</v>
      </c>
      <c r="I152">
        <v>0</v>
      </c>
      <c r="J152" t="s">
        <v>31</v>
      </c>
      <c r="L152">
        <v>1</v>
      </c>
    </row>
    <row r="153" spans="1:13">
      <c r="A153" t="s">
        <v>151</v>
      </c>
      <c r="B153" s="3">
        <v>39312</v>
      </c>
      <c r="C153" s="6" t="s">
        <v>144</v>
      </c>
      <c r="D153" t="s">
        <v>13</v>
      </c>
      <c r="E153">
        <v>3.5</v>
      </c>
      <c r="F153">
        <v>6</v>
      </c>
      <c r="G153">
        <v>5.3</v>
      </c>
      <c r="H153">
        <f>G153-4.2</f>
        <v>1.0999999999999996</v>
      </c>
      <c r="I153">
        <v>0</v>
      </c>
      <c r="J153" t="s">
        <v>31</v>
      </c>
      <c r="K153" t="s">
        <v>157</v>
      </c>
      <c r="L153">
        <v>1</v>
      </c>
    </row>
    <row r="154" spans="1:13">
      <c r="A154" t="s">
        <v>151</v>
      </c>
      <c r="B154" s="3">
        <v>39312</v>
      </c>
      <c r="C154" s="6" t="s">
        <v>145</v>
      </c>
      <c r="D154" t="s">
        <v>13</v>
      </c>
      <c r="E154">
        <v>4.2</v>
      </c>
      <c r="F154">
        <v>8.1999999999999993</v>
      </c>
      <c r="G154">
        <v>5.6</v>
      </c>
      <c r="H154">
        <f>G154-4.2</f>
        <v>1.3999999999999995</v>
      </c>
      <c r="I154">
        <v>0</v>
      </c>
      <c r="J154" t="s">
        <v>31</v>
      </c>
      <c r="L154">
        <v>1</v>
      </c>
    </row>
    <row r="155" spans="1:13">
      <c r="A155" t="s">
        <v>151</v>
      </c>
      <c r="B155" s="3">
        <v>39312</v>
      </c>
      <c r="C155" s="6" t="s">
        <v>146</v>
      </c>
      <c r="D155" t="s">
        <v>13</v>
      </c>
      <c r="E155">
        <v>3.2</v>
      </c>
      <c r="F155">
        <v>7.3</v>
      </c>
      <c r="G155">
        <v>5.0999999999999996</v>
      </c>
      <c r="H155">
        <f>G155-4.2</f>
        <v>0.89999999999999947</v>
      </c>
      <c r="I155">
        <v>0</v>
      </c>
      <c r="J155" t="s">
        <v>31</v>
      </c>
      <c r="L155">
        <v>1</v>
      </c>
    </row>
    <row r="156" spans="1:13">
      <c r="A156" t="s">
        <v>151</v>
      </c>
      <c r="B156" s="3">
        <v>39312</v>
      </c>
      <c r="C156" s="6" t="s">
        <v>147</v>
      </c>
      <c r="D156" t="s">
        <v>13</v>
      </c>
      <c r="E156">
        <v>2.1</v>
      </c>
      <c r="F156" s="2">
        <f>2.9+1.9</f>
        <v>4.8</v>
      </c>
      <c r="G156" s="7">
        <v>4.4000000000000004</v>
      </c>
      <c r="H156">
        <f>G156-4.2</f>
        <v>0.20000000000000018</v>
      </c>
      <c r="I156">
        <v>0</v>
      </c>
      <c r="J156" t="s">
        <v>31</v>
      </c>
      <c r="K156" t="s">
        <v>158</v>
      </c>
      <c r="L156">
        <v>1</v>
      </c>
    </row>
    <row r="157" spans="1:13">
      <c r="A157" t="s">
        <v>151</v>
      </c>
      <c r="B157" s="3">
        <v>39312</v>
      </c>
      <c r="C157" s="6" t="s">
        <v>152</v>
      </c>
      <c r="D157" t="s">
        <v>13</v>
      </c>
      <c r="E157">
        <v>3.4</v>
      </c>
      <c r="F157">
        <v>7.2</v>
      </c>
      <c r="G157">
        <v>4.8</v>
      </c>
      <c r="H157">
        <f>G157-4.2</f>
        <v>0.59999999999999964</v>
      </c>
      <c r="I157">
        <v>0</v>
      </c>
      <c r="J157" t="s">
        <v>31</v>
      </c>
      <c r="L157">
        <v>1</v>
      </c>
    </row>
    <row r="158" spans="1:13">
      <c r="A158" t="s">
        <v>151</v>
      </c>
      <c r="B158" s="3">
        <v>39312</v>
      </c>
      <c r="C158" s="6" t="s">
        <v>153</v>
      </c>
      <c r="D158" t="s">
        <v>13</v>
      </c>
      <c r="E158">
        <v>3.6</v>
      </c>
      <c r="F158">
        <v>7.2</v>
      </c>
      <c r="G158">
        <v>5.6</v>
      </c>
      <c r="H158">
        <f>G158-4.2</f>
        <v>1.3999999999999995</v>
      </c>
      <c r="I158">
        <v>0</v>
      </c>
      <c r="J158" t="s">
        <v>31</v>
      </c>
      <c r="L158">
        <v>1</v>
      </c>
    </row>
    <row r="159" spans="1:13">
      <c r="A159" t="s">
        <v>170</v>
      </c>
      <c r="B159" s="3">
        <v>39310</v>
      </c>
      <c r="C159" s="6">
        <v>1</v>
      </c>
      <c r="D159" t="s">
        <v>13</v>
      </c>
      <c r="E159" t="s">
        <v>14</v>
      </c>
      <c r="F159">
        <v>7.2</v>
      </c>
      <c r="G159">
        <v>5.6</v>
      </c>
      <c r="H159">
        <f>G159-4.2</f>
        <v>1.3999999999999995</v>
      </c>
      <c r="I159" t="s">
        <v>14</v>
      </c>
      <c r="J159" t="s">
        <v>14</v>
      </c>
      <c r="L159">
        <v>1</v>
      </c>
      <c r="M159" t="s">
        <v>165</v>
      </c>
    </row>
    <row r="160" spans="1:13">
      <c r="A160" t="s">
        <v>170</v>
      </c>
      <c r="B160" s="3">
        <v>39310</v>
      </c>
      <c r="C160" s="6">
        <v>2</v>
      </c>
      <c r="D160" t="s">
        <v>13</v>
      </c>
      <c r="E160" t="s">
        <v>14</v>
      </c>
      <c r="F160">
        <v>7</v>
      </c>
      <c r="G160">
        <v>6.2</v>
      </c>
      <c r="H160">
        <f>G160-4.2</f>
        <v>2</v>
      </c>
      <c r="I160" t="s">
        <v>14</v>
      </c>
      <c r="J160" t="s">
        <v>14</v>
      </c>
      <c r="L160">
        <v>1</v>
      </c>
      <c r="M160" t="s">
        <v>165</v>
      </c>
    </row>
    <row r="161" spans="1:13">
      <c r="A161" t="s">
        <v>170</v>
      </c>
      <c r="B161" s="3">
        <v>39310</v>
      </c>
      <c r="C161" s="6">
        <v>3</v>
      </c>
      <c r="D161" t="s">
        <v>13</v>
      </c>
      <c r="E161" t="s">
        <v>14</v>
      </c>
      <c r="F161">
        <v>6.6</v>
      </c>
      <c r="G161">
        <v>5.6</v>
      </c>
      <c r="H161">
        <f>G161-4.2</f>
        <v>1.3999999999999995</v>
      </c>
      <c r="I161" t="s">
        <v>14</v>
      </c>
      <c r="J161" t="s">
        <v>14</v>
      </c>
      <c r="L161">
        <v>1</v>
      </c>
      <c r="M161" t="s">
        <v>165</v>
      </c>
    </row>
    <row r="162" spans="1:13">
      <c r="A162" t="s">
        <v>170</v>
      </c>
      <c r="B162" s="3">
        <v>39310</v>
      </c>
      <c r="C162" s="6">
        <v>4</v>
      </c>
      <c r="D162" t="s">
        <v>181</v>
      </c>
      <c r="E162" t="s">
        <v>14</v>
      </c>
      <c r="F162">
        <v>4</v>
      </c>
      <c r="G162">
        <v>5</v>
      </c>
      <c r="H162">
        <f>G162-4.2</f>
        <v>0.79999999999999982</v>
      </c>
      <c r="I162" t="s">
        <v>14</v>
      </c>
      <c r="J162" t="s">
        <v>14</v>
      </c>
      <c r="K162" t="s">
        <v>172</v>
      </c>
      <c r="L162">
        <v>0</v>
      </c>
      <c r="M162" t="s">
        <v>165</v>
      </c>
    </row>
    <row r="163" spans="1:13">
      <c r="A163" t="s">
        <v>170</v>
      </c>
      <c r="B163" s="3">
        <v>39310</v>
      </c>
      <c r="C163" s="6">
        <v>5</v>
      </c>
      <c r="D163" t="s">
        <v>13</v>
      </c>
      <c r="E163" t="s">
        <v>14</v>
      </c>
      <c r="F163">
        <v>4</v>
      </c>
      <c r="G163">
        <v>4.9000000000000004</v>
      </c>
      <c r="H163">
        <f>G163-4.2</f>
        <v>0.70000000000000018</v>
      </c>
      <c r="I163" t="s">
        <v>14</v>
      </c>
      <c r="J163" t="s">
        <v>14</v>
      </c>
      <c r="K163" t="s">
        <v>172</v>
      </c>
      <c r="L163">
        <v>0</v>
      </c>
      <c r="M163" t="s">
        <v>165</v>
      </c>
    </row>
    <row r="164" spans="1:13">
      <c r="A164" t="s">
        <v>170</v>
      </c>
      <c r="B164" s="3">
        <v>39310</v>
      </c>
      <c r="C164" s="6">
        <v>6</v>
      </c>
      <c r="D164" t="s">
        <v>13</v>
      </c>
      <c r="E164" t="s">
        <v>14</v>
      </c>
      <c r="F164">
        <v>8</v>
      </c>
      <c r="G164">
        <v>5.6</v>
      </c>
      <c r="H164">
        <f>G164-4.2</f>
        <v>1.3999999999999995</v>
      </c>
      <c r="I164" t="s">
        <v>14</v>
      </c>
      <c r="J164" t="s">
        <v>14</v>
      </c>
      <c r="L164">
        <v>1</v>
      </c>
      <c r="M164" t="s">
        <v>165</v>
      </c>
    </row>
    <row r="165" spans="1:13">
      <c r="A165" t="s">
        <v>170</v>
      </c>
      <c r="B165" s="3">
        <v>39312</v>
      </c>
      <c r="C165" s="6" t="s">
        <v>140</v>
      </c>
      <c r="D165" t="s">
        <v>164</v>
      </c>
      <c r="E165">
        <v>3.9</v>
      </c>
      <c r="F165">
        <v>7.7</v>
      </c>
      <c r="G165">
        <v>5.7</v>
      </c>
      <c r="H165">
        <f>G165-4.2</f>
        <v>1.5</v>
      </c>
      <c r="I165">
        <v>0</v>
      </c>
      <c r="J165" t="s">
        <v>31</v>
      </c>
      <c r="L165">
        <v>1</v>
      </c>
    </row>
    <row r="166" spans="1:13">
      <c r="A166" t="s">
        <v>170</v>
      </c>
      <c r="B166" s="3">
        <v>39312</v>
      </c>
      <c r="C166" s="6" t="s">
        <v>141</v>
      </c>
      <c r="D166" s="17" t="s">
        <v>45</v>
      </c>
      <c r="E166">
        <v>3.2</v>
      </c>
      <c r="F166">
        <v>5</v>
      </c>
      <c r="G166">
        <v>5.2</v>
      </c>
      <c r="H166">
        <f>G166-4.2</f>
        <v>1</v>
      </c>
      <c r="I166">
        <v>0</v>
      </c>
      <c r="J166" t="s">
        <v>31</v>
      </c>
      <c r="K166" t="s">
        <v>157</v>
      </c>
      <c r="L166">
        <v>1</v>
      </c>
    </row>
    <row r="167" spans="1:13">
      <c r="A167" t="s">
        <v>170</v>
      </c>
      <c r="B167" s="3">
        <v>39312</v>
      </c>
      <c r="C167" s="6" t="s">
        <v>142</v>
      </c>
      <c r="D167" t="s">
        <v>13</v>
      </c>
      <c r="E167">
        <v>3.2</v>
      </c>
      <c r="F167">
        <v>6.3</v>
      </c>
      <c r="G167">
        <v>5.2</v>
      </c>
      <c r="H167">
        <f>G167-4.2</f>
        <v>1</v>
      </c>
      <c r="I167">
        <v>0</v>
      </c>
      <c r="J167" t="s">
        <v>31</v>
      </c>
      <c r="L167">
        <v>1</v>
      </c>
    </row>
    <row r="168" spans="1:13">
      <c r="A168" t="s">
        <v>170</v>
      </c>
      <c r="B168" s="3">
        <v>39312</v>
      </c>
      <c r="C168" s="6" t="s">
        <v>143</v>
      </c>
      <c r="D168" t="s">
        <v>13</v>
      </c>
      <c r="E168">
        <v>3.5</v>
      </c>
      <c r="F168">
        <v>7.2</v>
      </c>
      <c r="G168">
        <v>5.2</v>
      </c>
      <c r="H168">
        <f>G168-4.2</f>
        <v>1</v>
      </c>
      <c r="I168">
        <v>0</v>
      </c>
      <c r="J168" t="s">
        <v>31</v>
      </c>
      <c r="L168">
        <v>1</v>
      </c>
    </row>
    <row r="169" spans="1:13">
      <c r="A169" t="s">
        <v>170</v>
      </c>
      <c r="B169" s="3">
        <v>39312</v>
      </c>
      <c r="C169" s="6" t="s">
        <v>144</v>
      </c>
      <c r="D169" t="s">
        <v>13</v>
      </c>
      <c r="E169">
        <v>3.2</v>
      </c>
      <c r="F169">
        <v>6.4</v>
      </c>
      <c r="G169">
        <v>5.2</v>
      </c>
      <c r="H169">
        <f>G169-4.2</f>
        <v>1</v>
      </c>
      <c r="I169">
        <v>0</v>
      </c>
      <c r="J169" t="s">
        <v>31</v>
      </c>
      <c r="L169">
        <v>1</v>
      </c>
    </row>
    <row r="170" spans="1:13">
      <c r="A170" t="s">
        <v>170</v>
      </c>
      <c r="B170" s="3">
        <v>39312</v>
      </c>
      <c r="C170" s="6" t="s">
        <v>145</v>
      </c>
      <c r="D170" t="s">
        <v>13</v>
      </c>
      <c r="E170">
        <v>3.6</v>
      </c>
      <c r="F170">
        <v>7.1</v>
      </c>
      <c r="G170">
        <v>5.5</v>
      </c>
      <c r="H170">
        <f>G170-4.2</f>
        <v>1.2999999999999998</v>
      </c>
      <c r="I170">
        <v>0</v>
      </c>
      <c r="J170" t="s">
        <v>31</v>
      </c>
      <c r="L170">
        <v>1</v>
      </c>
    </row>
    <row r="171" spans="1:13">
      <c r="A171" t="s">
        <v>170</v>
      </c>
      <c r="B171" s="3">
        <v>39312</v>
      </c>
      <c r="C171" s="6" t="s">
        <v>146</v>
      </c>
      <c r="D171" t="s">
        <v>13</v>
      </c>
      <c r="E171">
        <v>3.8</v>
      </c>
      <c r="F171">
        <v>7.3</v>
      </c>
      <c r="G171">
        <v>5.7</v>
      </c>
      <c r="H171">
        <f>G171-4.2</f>
        <v>1.5</v>
      </c>
      <c r="I171">
        <v>0</v>
      </c>
      <c r="J171" t="s">
        <v>31</v>
      </c>
      <c r="L171">
        <v>1</v>
      </c>
    </row>
    <row r="172" spans="1:13">
      <c r="A172" t="s">
        <v>170</v>
      </c>
      <c r="B172" s="3">
        <v>39312</v>
      </c>
      <c r="C172" s="6" t="s">
        <v>147</v>
      </c>
      <c r="D172" t="s">
        <v>13</v>
      </c>
      <c r="E172">
        <v>3.7</v>
      </c>
      <c r="F172">
        <v>7.2</v>
      </c>
      <c r="G172">
        <v>5.5</v>
      </c>
      <c r="H172">
        <f>G172-4.2</f>
        <v>1.2999999999999998</v>
      </c>
      <c r="I172">
        <v>0</v>
      </c>
      <c r="J172" t="s">
        <v>31</v>
      </c>
      <c r="L172">
        <v>1</v>
      </c>
    </row>
    <row r="173" spans="1:13">
      <c r="A173" t="s">
        <v>170</v>
      </c>
      <c r="B173" s="3">
        <v>39312</v>
      </c>
      <c r="C173" s="6" t="s">
        <v>152</v>
      </c>
      <c r="D173" t="s">
        <v>13</v>
      </c>
      <c r="E173">
        <v>3.7</v>
      </c>
      <c r="F173">
        <v>6.7</v>
      </c>
      <c r="G173">
        <v>5.4</v>
      </c>
      <c r="H173">
        <f>G173-4.2</f>
        <v>1.2000000000000002</v>
      </c>
      <c r="I173">
        <v>0</v>
      </c>
      <c r="J173" t="s">
        <v>31</v>
      </c>
      <c r="L173">
        <v>1</v>
      </c>
    </row>
    <row r="174" spans="1:13">
      <c r="A174" t="s">
        <v>170</v>
      </c>
      <c r="B174" s="3">
        <v>39312</v>
      </c>
      <c r="C174" s="6" t="s">
        <v>153</v>
      </c>
      <c r="D174" t="s">
        <v>13</v>
      </c>
      <c r="E174">
        <v>3.9</v>
      </c>
      <c r="F174">
        <v>6.9</v>
      </c>
      <c r="G174">
        <v>5.8</v>
      </c>
      <c r="H174">
        <f>G174-4.2</f>
        <v>1.5999999999999996</v>
      </c>
      <c r="I174">
        <v>1</v>
      </c>
      <c r="J174" t="s">
        <v>31</v>
      </c>
      <c r="L174">
        <v>1</v>
      </c>
    </row>
    <row r="175" spans="1:13">
      <c r="A175" t="s">
        <v>22</v>
      </c>
      <c r="B175" s="3">
        <v>39308</v>
      </c>
      <c r="C175" s="6">
        <v>1</v>
      </c>
      <c r="D175" t="s">
        <v>33</v>
      </c>
      <c r="E175" t="s">
        <v>28</v>
      </c>
      <c r="F175">
        <v>8.8000000000000007</v>
      </c>
      <c r="G175">
        <v>6.3</v>
      </c>
      <c r="H175">
        <f>G175-4.3</f>
        <v>2</v>
      </c>
      <c r="I175" t="s">
        <v>28</v>
      </c>
      <c r="J175" t="s">
        <v>28</v>
      </c>
      <c r="K175" t="s">
        <v>30</v>
      </c>
      <c r="L175">
        <v>1</v>
      </c>
      <c r="M175" t="s">
        <v>21</v>
      </c>
    </row>
    <row r="176" spans="1:13">
      <c r="A176" t="s">
        <v>22</v>
      </c>
      <c r="B176" s="3">
        <v>39308</v>
      </c>
      <c r="C176" s="6">
        <v>2</v>
      </c>
      <c r="D176" t="s">
        <v>26</v>
      </c>
      <c r="E176" t="s">
        <v>28</v>
      </c>
      <c r="F176">
        <v>5.7</v>
      </c>
      <c r="G176">
        <v>4.7</v>
      </c>
      <c r="H176">
        <f>G176-4.3</f>
        <v>0.40000000000000036</v>
      </c>
      <c r="I176" t="s">
        <v>28</v>
      </c>
      <c r="J176" t="s">
        <v>28</v>
      </c>
      <c r="K176" t="s">
        <v>30</v>
      </c>
      <c r="L176">
        <v>1</v>
      </c>
      <c r="M176" t="s">
        <v>21</v>
      </c>
    </row>
    <row r="177" spans="1:13">
      <c r="A177" t="s">
        <v>22</v>
      </c>
      <c r="B177" s="3">
        <v>39308</v>
      </c>
      <c r="C177" s="6">
        <v>3</v>
      </c>
      <c r="D177" t="s">
        <v>26</v>
      </c>
      <c r="E177" t="s">
        <v>28</v>
      </c>
      <c r="F177">
        <v>9.8000000000000007</v>
      </c>
      <c r="G177">
        <v>7.1</v>
      </c>
      <c r="H177">
        <f>G177-4.3</f>
        <v>2.8</v>
      </c>
      <c r="I177" t="s">
        <v>28</v>
      </c>
      <c r="J177" t="s">
        <v>28</v>
      </c>
      <c r="K177" t="s">
        <v>30</v>
      </c>
      <c r="L177">
        <v>1</v>
      </c>
      <c r="M177" t="s">
        <v>21</v>
      </c>
    </row>
    <row r="178" spans="1:13">
      <c r="A178" t="s">
        <v>22</v>
      </c>
      <c r="B178" s="3">
        <v>39308</v>
      </c>
      <c r="C178" s="6">
        <v>4</v>
      </c>
      <c r="D178" t="s">
        <v>27</v>
      </c>
      <c r="E178" t="s">
        <v>28</v>
      </c>
      <c r="F178">
        <v>8</v>
      </c>
      <c r="G178">
        <v>6.7</v>
      </c>
      <c r="H178">
        <f>G178-4.3</f>
        <v>2.4000000000000004</v>
      </c>
      <c r="I178" t="s">
        <v>28</v>
      </c>
      <c r="J178" t="s">
        <v>28</v>
      </c>
      <c r="K178" t="s">
        <v>30</v>
      </c>
      <c r="L178">
        <v>1</v>
      </c>
      <c r="M178" t="s">
        <v>21</v>
      </c>
    </row>
    <row r="179" spans="1:13">
      <c r="A179" t="s">
        <v>22</v>
      </c>
      <c r="B179" s="3">
        <v>39308</v>
      </c>
      <c r="C179" s="6">
        <v>5</v>
      </c>
      <c r="D179" t="s">
        <v>27</v>
      </c>
      <c r="E179" t="s">
        <v>28</v>
      </c>
      <c r="F179">
        <v>5.4</v>
      </c>
      <c r="G179">
        <v>4.7</v>
      </c>
      <c r="H179">
        <f>G179-4.3</f>
        <v>0.40000000000000036</v>
      </c>
      <c r="I179" t="s">
        <v>28</v>
      </c>
      <c r="J179" t="s">
        <v>28</v>
      </c>
      <c r="K179" t="s">
        <v>30</v>
      </c>
      <c r="L179">
        <v>1</v>
      </c>
      <c r="M179" t="s">
        <v>21</v>
      </c>
    </row>
    <row r="180" spans="1:13">
      <c r="A180" t="s">
        <v>22</v>
      </c>
      <c r="B180" s="3">
        <v>39308</v>
      </c>
      <c r="C180" s="6">
        <v>6</v>
      </c>
      <c r="D180" t="s">
        <v>27</v>
      </c>
      <c r="E180" t="s">
        <v>28</v>
      </c>
      <c r="F180">
        <v>8</v>
      </c>
      <c r="G180">
        <v>6.1</v>
      </c>
      <c r="H180">
        <f>G180-4.3</f>
        <v>1.7999999999999998</v>
      </c>
      <c r="I180" t="s">
        <v>28</v>
      </c>
      <c r="J180" t="s">
        <v>28</v>
      </c>
      <c r="K180" t="s">
        <v>30</v>
      </c>
      <c r="L180">
        <v>1</v>
      </c>
      <c r="M180" t="s">
        <v>21</v>
      </c>
    </row>
    <row r="181" spans="1:13">
      <c r="A181" t="s">
        <v>22</v>
      </c>
      <c r="B181" s="3">
        <v>39308</v>
      </c>
      <c r="C181" s="6">
        <v>7</v>
      </c>
      <c r="D181" t="s">
        <v>27</v>
      </c>
      <c r="E181" t="s">
        <v>28</v>
      </c>
      <c r="F181">
        <v>7.9</v>
      </c>
      <c r="G181">
        <v>5.8</v>
      </c>
      <c r="H181">
        <f>G181-4.3</f>
        <v>1.5</v>
      </c>
      <c r="I181" t="s">
        <v>28</v>
      </c>
      <c r="J181" t="s">
        <v>28</v>
      </c>
      <c r="K181" t="s">
        <v>30</v>
      </c>
      <c r="L181">
        <v>1</v>
      </c>
      <c r="M181" t="s">
        <v>21</v>
      </c>
    </row>
    <row r="182" spans="1:13">
      <c r="A182" t="s">
        <v>22</v>
      </c>
      <c r="B182" s="3">
        <v>39308</v>
      </c>
      <c r="C182" s="6">
        <v>8</v>
      </c>
      <c r="D182" t="s">
        <v>26</v>
      </c>
      <c r="E182" t="s">
        <v>28</v>
      </c>
      <c r="F182">
        <v>7.3</v>
      </c>
      <c r="G182">
        <v>5.4</v>
      </c>
      <c r="H182">
        <f>G182-4.3</f>
        <v>1.1000000000000005</v>
      </c>
      <c r="I182" t="s">
        <v>28</v>
      </c>
      <c r="J182" t="s">
        <v>28</v>
      </c>
      <c r="K182" t="s">
        <v>30</v>
      </c>
      <c r="L182">
        <v>1</v>
      </c>
      <c r="M182" t="s">
        <v>21</v>
      </c>
    </row>
    <row r="183" spans="1:13">
      <c r="A183" t="s">
        <v>22</v>
      </c>
      <c r="B183" s="3">
        <v>39308</v>
      </c>
      <c r="C183" s="6">
        <v>9</v>
      </c>
      <c r="D183" s="8" t="s">
        <v>25</v>
      </c>
      <c r="E183" t="s">
        <v>28</v>
      </c>
      <c r="F183">
        <v>8.3000000000000007</v>
      </c>
      <c r="G183">
        <v>6.2</v>
      </c>
      <c r="H183">
        <f>G183-4.3</f>
        <v>1.9000000000000004</v>
      </c>
      <c r="I183" t="s">
        <v>28</v>
      </c>
      <c r="J183" t="s">
        <v>28</v>
      </c>
      <c r="K183" t="s">
        <v>30</v>
      </c>
      <c r="L183">
        <v>1</v>
      </c>
      <c r="M183" t="s">
        <v>21</v>
      </c>
    </row>
    <row r="184" spans="1:13">
      <c r="A184" t="s">
        <v>22</v>
      </c>
      <c r="B184" s="3">
        <v>39308</v>
      </c>
      <c r="C184" s="6">
        <v>10</v>
      </c>
      <c r="D184" t="s">
        <v>27</v>
      </c>
      <c r="E184" t="s">
        <v>28</v>
      </c>
      <c r="F184">
        <v>7.6</v>
      </c>
      <c r="G184">
        <v>6.2</v>
      </c>
      <c r="H184">
        <f>G184-4.3</f>
        <v>1.9000000000000004</v>
      </c>
      <c r="I184" t="s">
        <v>28</v>
      </c>
      <c r="J184" t="s">
        <v>28</v>
      </c>
      <c r="K184" t="s">
        <v>30</v>
      </c>
      <c r="L184">
        <v>1</v>
      </c>
      <c r="M184" t="s">
        <v>21</v>
      </c>
    </row>
    <row r="185" spans="1:13">
      <c r="A185" t="s">
        <v>110</v>
      </c>
      <c r="B185" s="3">
        <v>39314</v>
      </c>
      <c r="C185" s="6" t="s">
        <v>140</v>
      </c>
      <c r="D185" t="s">
        <v>111</v>
      </c>
      <c r="E185">
        <v>4.3</v>
      </c>
      <c r="F185">
        <v>9.1999999999999993</v>
      </c>
      <c r="G185">
        <v>6.4</v>
      </c>
      <c r="H185">
        <f>G185-4.2</f>
        <v>2.2000000000000002</v>
      </c>
      <c r="I185">
        <v>0</v>
      </c>
      <c r="J185" t="s">
        <v>31</v>
      </c>
      <c r="L185">
        <v>1</v>
      </c>
    </row>
    <row r="186" spans="1:13">
      <c r="A186" t="s">
        <v>110</v>
      </c>
      <c r="B186" s="3">
        <v>39314</v>
      </c>
      <c r="C186" s="6" t="s">
        <v>141</v>
      </c>
      <c r="D186" t="s">
        <v>106</v>
      </c>
      <c r="E186">
        <v>4.3</v>
      </c>
      <c r="F186">
        <v>7.2</v>
      </c>
      <c r="G186">
        <v>6.3</v>
      </c>
      <c r="H186">
        <f>G186-4.2</f>
        <v>2.0999999999999996</v>
      </c>
      <c r="I186">
        <v>0</v>
      </c>
      <c r="J186" t="s">
        <v>31</v>
      </c>
      <c r="L186">
        <v>1</v>
      </c>
    </row>
    <row r="187" spans="1:13">
      <c r="A187" t="s">
        <v>110</v>
      </c>
      <c r="B187" s="3">
        <v>39314</v>
      </c>
      <c r="C187" s="6" t="s">
        <v>142</v>
      </c>
      <c r="D187" t="s">
        <v>106</v>
      </c>
      <c r="E187">
        <v>4.0999999999999996</v>
      </c>
      <c r="F187">
        <v>8.4</v>
      </c>
      <c r="G187">
        <v>6</v>
      </c>
      <c r="H187">
        <f>G187-4.2</f>
        <v>1.7999999999999998</v>
      </c>
      <c r="I187">
        <v>0</v>
      </c>
      <c r="J187" t="s">
        <v>58</v>
      </c>
      <c r="L187">
        <v>1</v>
      </c>
    </row>
    <row r="188" spans="1:13">
      <c r="A188" t="s">
        <v>110</v>
      </c>
      <c r="B188" s="3">
        <v>39314</v>
      </c>
      <c r="C188" s="6" t="s">
        <v>143</v>
      </c>
      <c r="D188" t="s">
        <v>105</v>
      </c>
      <c r="E188">
        <v>4.4000000000000004</v>
      </c>
      <c r="F188">
        <v>7.5</v>
      </c>
      <c r="G188">
        <v>7.1</v>
      </c>
      <c r="H188">
        <f>G188-4.2</f>
        <v>2.8999999999999995</v>
      </c>
      <c r="I188">
        <v>2</v>
      </c>
      <c r="J188" t="s">
        <v>31</v>
      </c>
      <c r="L188">
        <v>1</v>
      </c>
    </row>
    <row r="189" spans="1:13">
      <c r="A189" t="s">
        <v>110</v>
      </c>
      <c r="B189" s="3">
        <v>39314</v>
      </c>
      <c r="C189" s="6" t="s">
        <v>144</v>
      </c>
      <c r="D189" t="s">
        <v>106</v>
      </c>
      <c r="E189">
        <v>4.5</v>
      </c>
      <c r="F189">
        <v>7.8</v>
      </c>
      <c r="G189">
        <v>6.4</v>
      </c>
      <c r="H189">
        <f>G189-4.2</f>
        <v>2.2000000000000002</v>
      </c>
      <c r="I189">
        <v>2</v>
      </c>
      <c r="J189" t="s">
        <v>31</v>
      </c>
      <c r="L189">
        <v>1</v>
      </c>
    </row>
    <row r="190" spans="1:13">
      <c r="A190" t="s">
        <v>110</v>
      </c>
      <c r="B190" s="3">
        <v>39314</v>
      </c>
      <c r="C190" s="6" t="s">
        <v>145</v>
      </c>
      <c r="D190" t="s">
        <v>105</v>
      </c>
      <c r="E190">
        <v>3.9</v>
      </c>
      <c r="F190">
        <v>7.4</v>
      </c>
      <c r="G190">
        <v>5.9</v>
      </c>
      <c r="H190">
        <f>G190-4.2</f>
        <v>1.7000000000000002</v>
      </c>
      <c r="I190">
        <v>0</v>
      </c>
      <c r="J190" t="s">
        <v>31</v>
      </c>
      <c r="K190" t="s">
        <v>59</v>
      </c>
      <c r="L190">
        <v>1</v>
      </c>
    </row>
    <row r="191" spans="1:13">
      <c r="A191" t="s">
        <v>110</v>
      </c>
      <c r="B191" s="3">
        <v>39314</v>
      </c>
      <c r="C191" s="6" t="s">
        <v>146</v>
      </c>
      <c r="D191" t="s">
        <v>105</v>
      </c>
      <c r="E191">
        <v>3</v>
      </c>
      <c r="F191">
        <v>6.8</v>
      </c>
      <c r="G191">
        <v>4.9000000000000004</v>
      </c>
      <c r="H191">
        <f>G191-4.2</f>
        <v>0.70000000000000018</v>
      </c>
      <c r="I191">
        <v>0</v>
      </c>
      <c r="J191" t="s">
        <v>31</v>
      </c>
      <c r="L191">
        <v>1</v>
      </c>
    </row>
    <row r="192" spans="1:13">
      <c r="A192" s="11" t="s">
        <v>110</v>
      </c>
      <c r="B192" s="14">
        <v>39314</v>
      </c>
      <c r="C192" s="15" t="s">
        <v>147</v>
      </c>
      <c r="D192" s="11" t="s">
        <v>43</v>
      </c>
      <c r="E192" s="11">
        <v>4.3</v>
      </c>
      <c r="F192" s="11">
        <v>9</v>
      </c>
      <c r="G192" s="11">
        <v>6.6</v>
      </c>
      <c r="H192" s="11">
        <f>G192-4.2</f>
        <v>2.3999999999999995</v>
      </c>
      <c r="I192" s="11">
        <v>0</v>
      </c>
      <c r="J192" s="11" t="s">
        <v>58</v>
      </c>
      <c r="L192">
        <v>1</v>
      </c>
    </row>
    <row r="193" spans="1:12">
      <c r="A193" t="s">
        <v>110</v>
      </c>
      <c r="B193" s="3">
        <v>39314</v>
      </c>
      <c r="C193" s="6" t="s">
        <v>152</v>
      </c>
      <c r="D193" t="s">
        <v>105</v>
      </c>
      <c r="E193">
        <v>3.8</v>
      </c>
      <c r="F193">
        <v>6.9</v>
      </c>
      <c r="G193">
        <v>5.8</v>
      </c>
      <c r="H193">
        <f>G193-4.2</f>
        <v>1.5999999999999996</v>
      </c>
      <c r="I193" s="11">
        <v>0</v>
      </c>
      <c r="J193" s="11" t="s">
        <v>31</v>
      </c>
      <c r="L193">
        <v>1</v>
      </c>
    </row>
    <row r="194" spans="1:12">
      <c r="A194" t="s">
        <v>110</v>
      </c>
      <c r="B194" s="3">
        <v>39314</v>
      </c>
      <c r="C194" s="6" t="s">
        <v>153</v>
      </c>
      <c r="D194" t="s">
        <v>105</v>
      </c>
      <c r="E194">
        <v>4</v>
      </c>
      <c r="F194">
        <v>7.7</v>
      </c>
      <c r="G194">
        <v>6.6</v>
      </c>
      <c r="H194">
        <f>G194-4.2</f>
        <v>2.3999999999999995</v>
      </c>
      <c r="I194" s="11">
        <v>0</v>
      </c>
      <c r="J194" s="11" t="s">
        <v>31</v>
      </c>
      <c r="L194">
        <v>1</v>
      </c>
    </row>
    <row r="195" spans="1:12">
      <c r="A195" t="s">
        <v>207</v>
      </c>
      <c r="B195" s="3">
        <v>39319</v>
      </c>
      <c r="C195" s="6">
        <v>1</v>
      </c>
      <c r="D195" t="s">
        <v>204</v>
      </c>
      <c r="E195">
        <v>3.3</v>
      </c>
      <c r="F195">
        <v>6.7</v>
      </c>
      <c r="G195">
        <v>6.2</v>
      </c>
      <c r="H195">
        <f>G195-4.9</f>
        <v>1.2999999999999998</v>
      </c>
      <c r="I195">
        <v>0</v>
      </c>
      <c r="J195" t="s">
        <v>128</v>
      </c>
      <c r="L195">
        <v>1</v>
      </c>
    </row>
    <row r="196" spans="1:12">
      <c r="A196" t="s">
        <v>207</v>
      </c>
      <c r="B196" s="3">
        <v>39319</v>
      </c>
      <c r="C196" s="6">
        <v>2</v>
      </c>
      <c r="D196" t="s">
        <v>120</v>
      </c>
      <c r="E196">
        <v>3.5</v>
      </c>
      <c r="F196">
        <v>7.5</v>
      </c>
      <c r="G196">
        <v>7.2</v>
      </c>
      <c r="H196" t="s">
        <v>217</v>
      </c>
      <c r="I196">
        <v>0</v>
      </c>
      <c r="J196" t="s">
        <v>128</v>
      </c>
      <c r="K196" t="s">
        <v>218</v>
      </c>
      <c r="L196">
        <v>1</v>
      </c>
    </row>
    <row r="197" spans="1:12">
      <c r="A197" t="s">
        <v>207</v>
      </c>
      <c r="B197" s="3">
        <v>39319</v>
      </c>
      <c r="C197" s="6">
        <v>3</v>
      </c>
      <c r="D197" t="s">
        <v>120</v>
      </c>
      <c r="E197">
        <v>4</v>
      </c>
      <c r="F197">
        <v>8.6</v>
      </c>
      <c r="G197">
        <v>5.8</v>
      </c>
      <c r="H197">
        <f>G197-4.2</f>
        <v>1.5999999999999996</v>
      </c>
      <c r="I197">
        <v>0</v>
      </c>
      <c r="J197" t="s">
        <v>128</v>
      </c>
      <c r="L197">
        <v>1</v>
      </c>
    </row>
    <row r="198" spans="1:12">
      <c r="A198" t="s">
        <v>207</v>
      </c>
      <c r="B198" s="3">
        <v>39319</v>
      </c>
      <c r="C198" s="6">
        <v>4</v>
      </c>
      <c r="D198" s="8" t="s">
        <v>213</v>
      </c>
      <c r="E198">
        <v>2.9</v>
      </c>
      <c r="F198">
        <v>5.7</v>
      </c>
      <c r="G198">
        <v>4.9000000000000004</v>
      </c>
      <c r="H198">
        <f>G198-4.2</f>
        <v>0.70000000000000018</v>
      </c>
      <c r="I198">
        <v>0</v>
      </c>
      <c r="J198" t="s">
        <v>128</v>
      </c>
      <c r="L198">
        <v>1</v>
      </c>
    </row>
    <row r="199" spans="1:12">
      <c r="A199" t="s">
        <v>207</v>
      </c>
      <c r="B199" s="3">
        <v>39319</v>
      </c>
      <c r="C199" s="6">
        <v>5</v>
      </c>
      <c r="D199" t="s">
        <v>204</v>
      </c>
      <c r="E199">
        <v>3.6</v>
      </c>
      <c r="F199">
        <v>7.1</v>
      </c>
      <c r="G199">
        <v>5.6</v>
      </c>
      <c r="H199">
        <f>G199-4.2</f>
        <v>1.3999999999999995</v>
      </c>
      <c r="I199">
        <v>0</v>
      </c>
      <c r="J199" t="s">
        <v>128</v>
      </c>
      <c r="L199">
        <v>1</v>
      </c>
    </row>
    <row r="200" spans="1:12">
      <c r="A200" t="s">
        <v>207</v>
      </c>
      <c r="B200" s="3">
        <v>39319</v>
      </c>
      <c r="C200" s="6">
        <v>6</v>
      </c>
      <c r="D200" s="10" t="s">
        <v>214</v>
      </c>
      <c r="E200">
        <v>4.2</v>
      </c>
      <c r="F200">
        <v>8.1999999999999993</v>
      </c>
      <c r="G200">
        <v>5.9</v>
      </c>
      <c r="H200">
        <f>G200-4.2</f>
        <v>1.7000000000000002</v>
      </c>
      <c r="I200">
        <v>0</v>
      </c>
      <c r="J200" t="s">
        <v>216</v>
      </c>
      <c r="L200">
        <v>1</v>
      </c>
    </row>
    <row r="201" spans="1:12">
      <c r="A201" t="s">
        <v>207</v>
      </c>
      <c r="B201" s="3">
        <v>39319</v>
      </c>
      <c r="C201" s="6">
        <v>7</v>
      </c>
      <c r="D201" s="10" t="s">
        <v>197</v>
      </c>
      <c r="E201">
        <v>2.2000000000000002</v>
      </c>
      <c r="F201">
        <v>4.5999999999999996</v>
      </c>
      <c r="G201">
        <v>4.5999999999999996</v>
      </c>
      <c r="H201">
        <f>G201-4.2</f>
        <v>0.39999999999999947</v>
      </c>
      <c r="I201">
        <v>0</v>
      </c>
      <c r="J201" t="s">
        <v>128</v>
      </c>
      <c r="L201">
        <v>1</v>
      </c>
    </row>
    <row r="202" spans="1:12">
      <c r="A202" t="s">
        <v>207</v>
      </c>
      <c r="B202" s="3">
        <v>39319</v>
      </c>
      <c r="C202" s="6">
        <v>8</v>
      </c>
      <c r="D202" s="10" t="s">
        <v>215</v>
      </c>
      <c r="E202">
        <v>3.7</v>
      </c>
      <c r="F202">
        <v>7.4</v>
      </c>
      <c r="G202">
        <v>5.6</v>
      </c>
      <c r="H202">
        <f>G202-4.2</f>
        <v>1.3999999999999995</v>
      </c>
      <c r="I202">
        <v>0</v>
      </c>
      <c r="J202" t="s">
        <v>128</v>
      </c>
      <c r="L202">
        <v>1</v>
      </c>
    </row>
    <row r="203" spans="1:12">
      <c r="A203" t="s">
        <v>207</v>
      </c>
      <c r="B203" s="3">
        <v>39319</v>
      </c>
      <c r="C203" s="6">
        <v>9</v>
      </c>
      <c r="D203" s="10" t="s">
        <v>215</v>
      </c>
      <c r="E203">
        <v>2.6</v>
      </c>
      <c r="F203">
        <v>4.3</v>
      </c>
      <c r="G203">
        <v>5</v>
      </c>
      <c r="H203">
        <f>G203-4.2</f>
        <v>0.79999999999999982</v>
      </c>
      <c r="I203">
        <v>0</v>
      </c>
      <c r="J203" t="s">
        <v>128</v>
      </c>
      <c r="L203">
        <v>1</v>
      </c>
    </row>
    <row r="204" spans="1:12">
      <c r="A204" t="s">
        <v>207</v>
      </c>
      <c r="B204" s="3">
        <v>39319</v>
      </c>
      <c r="C204" s="6">
        <v>10</v>
      </c>
      <c r="D204" s="10" t="s">
        <v>215</v>
      </c>
      <c r="E204">
        <v>4</v>
      </c>
      <c r="F204">
        <v>8.1999999999999993</v>
      </c>
      <c r="G204">
        <v>5.7</v>
      </c>
      <c r="H204">
        <f>G204-4.2</f>
        <v>1.5</v>
      </c>
      <c r="I204">
        <v>0</v>
      </c>
      <c r="J204" t="s">
        <v>128</v>
      </c>
      <c r="L204">
        <v>1</v>
      </c>
    </row>
    <row r="205" spans="1:12">
      <c r="A205" t="s">
        <v>207</v>
      </c>
      <c r="B205" s="3">
        <v>39319</v>
      </c>
      <c r="C205" s="6">
        <v>11</v>
      </c>
      <c r="D205" s="10" t="s">
        <v>215</v>
      </c>
      <c r="E205">
        <v>3.9</v>
      </c>
      <c r="F205">
        <v>8.1999999999999993</v>
      </c>
      <c r="G205">
        <v>6.2</v>
      </c>
      <c r="H205">
        <f>G205-4.2</f>
        <v>2</v>
      </c>
      <c r="I205">
        <v>0</v>
      </c>
      <c r="J205" t="s">
        <v>125</v>
      </c>
      <c r="L205">
        <v>1</v>
      </c>
    </row>
    <row r="206" spans="1:12">
      <c r="A206" t="s">
        <v>207</v>
      </c>
      <c r="B206" s="3">
        <v>39319</v>
      </c>
      <c r="C206" s="6">
        <v>12</v>
      </c>
      <c r="D206" s="10" t="s">
        <v>215</v>
      </c>
      <c r="E206">
        <v>2.7</v>
      </c>
      <c r="F206">
        <v>4.3</v>
      </c>
      <c r="G206">
        <v>4.5999999999999996</v>
      </c>
      <c r="H206">
        <f>G206-4.2</f>
        <v>0.39999999999999947</v>
      </c>
      <c r="I206">
        <v>0</v>
      </c>
      <c r="J206" t="s">
        <v>128</v>
      </c>
      <c r="L206">
        <v>1</v>
      </c>
    </row>
    <row r="207" spans="1:12">
      <c r="A207" t="s">
        <v>207</v>
      </c>
      <c r="B207" s="3">
        <v>39319</v>
      </c>
      <c r="C207" s="6">
        <v>13</v>
      </c>
      <c r="D207" t="s">
        <v>55</v>
      </c>
      <c r="E207" t="s">
        <v>200</v>
      </c>
      <c r="F207" t="s">
        <v>200</v>
      </c>
      <c r="G207" t="s">
        <v>200</v>
      </c>
      <c r="H207" t="s">
        <v>200</v>
      </c>
      <c r="I207" t="s">
        <v>200</v>
      </c>
      <c r="J207" t="s">
        <v>200</v>
      </c>
      <c r="L207">
        <v>0</v>
      </c>
    </row>
    <row r="208" spans="1:12">
      <c r="A208" t="s">
        <v>207</v>
      </c>
      <c r="B208" s="3">
        <v>39319</v>
      </c>
      <c r="C208" s="6">
        <v>14</v>
      </c>
      <c r="D208" t="s">
        <v>55</v>
      </c>
      <c r="E208" t="s">
        <v>200</v>
      </c>
      <c r="F208" t="s">
        <v>200</v>
      </c>
      <c r="G208" t="s">
        <v>200</v>
      </c>
      <c r="H208" t="s">
        <v>200</v>
      </c>
      <c r="I208" t="s">
        <v>200</v>
      </c>
      <c r="J208" t="s">
        <v>200</v>
      </c>
      <c r="L208">
        <v>0</v>
      </c>
    </row>
    <row r="209" spans="1:14">
      <c r="A209" t="s">
        <v>207</v>
      </c>
      <c r="B209" s="3">
        <v>39319</v>
      </c>
      <c r="C209" s="6">
        <v>15</v>
      </c>
      <c r="D209" t="s">
        <v>55</v>
      </c>
      <c r="E209" t="s">
        <v>200</v>
      </c>
      <c r="F209" t="s">
        <v>200</v>
      </c>
      <c r="G209" t="s">
        <v>200</v>
      </c>
      <c r="H209" t="s">
        <v>200</v>
      </c>
      <c r="I209" t="s">
        <v>200</v>
      </c>
      <c r="J209" t="s">
        <v>200</v>
      </c>
      <c r="L209">
        <v>0</v>
      </c>
    </row>
    <row r="210" spans="1:14">
      <c r="A210" t="s">
        <v>207</v>
      </c>
      <c r="B210" s="3">
        <v>39319</v>
      </c>
      <c r="C210" s="6">
        <v>16</v>
      </c>
      <c r="D210" t="s">
        <v>55</v>
      </c>
      <c r="E210" t="s">
        <v>200</v>
      </c>
      <c r="F210" t="s">
        <v>200</v>
      </c>
      <c r="G210" t="s">
        <v>200</v>
      </c>
      <c r="H210" t="s">
        <v>200</v>
      </c>
      <c r="I210" t="s">
        <v>200</v>
      </c>
      <c r="J210" t="s">
        <v>200</v>
      </c>
      <c r="L210">
        <v>0</v>
      </c>
    </row>
    <row r="211" spans="1:14">
      <c r="A211" t="s">
        <v>207</v>
      </c>
      <c r="B211" s="3">
        <v>39319</v>
      </c>
      <c r="C211" s="6">
        <v>17</v>
      </c>
      <c r="D211" t="s">
        <v>204</v>
      </c>
      <c r="E211" t="s">
        <v>200</v>
      </c>
      <c r="F211" t="s">
        <v>200</v>
      </c>
      <c r="G211" t="s">
        <v>200</v>
      </c>
      <c r="H211" t="s">
        <v>200</v>
      </c>
      <c r="I211" t="s">
        <v>200</v>
      </c>
      <c r="J211" t="s">
        <v>200</v>
      </c>
      <c r="L211">
        <v>0</v>
      </c>
    </row>
    <row r="212" spans="1:14">
      <c r="A212" t="s">
        <v>207</v>
      </c>
      <c r="B212" s="3">
        <v>39319</v>
      </c>
      <c r="C212" s="6">
        <v>18</v>
      </c>
      <c r="D212" t="s">
        <v>204</v>
      </c>
      <c r="E212" t="s">
        <v>200</v>
      </c>
      <c r="F212" t="s">
        <v>200</v>
      </c>
      <c r="G212" t="s">
        <v>200</v>
      </c>
      <c r="H212" t="s">
        <v>200</v>
      </c>
      <c r="I212" t="s">
        <v>200</v>
      </c>
      <c r="J212" t="s">
        <v>200</v>
      </c>
      <c r="L212">
        <v>0</v>
      </c>
    </row>
    <row r="213" spans="1:14">
      <c r="A213" t="s">
        <v>207</v>
      </c>
      <c r="B213" s="3">
        <v>39319</v>
      </c>
      <c r="C213" s="6">
        <v>19</v>
      </c>
      <c r="D213" t="s">
        <v>204</v>
      </c>
      <c r="E213" t="s">
        <v>200</v>
      </c>
      <c r="F213" t="s">
        <v>200</v>
      </c>
      <c r="G213" t="s">
        <v>200</v>
      </c>
      <c r="H213" t="s">
        <v>200</v>
      </c>
      <c r="I213" t="s">
        <v>200</v>
      </c>
      <c r="J213" t="s">
        <v>200</v>
      </c>
      <c r="L213">
        <v>0</v>
      </c>
    </row>
    <row r="214" spans="1:14">
      <c r="A214" t="s">
        <v>71</v>
      </c>
      <c r="B214" s="3">
        <v>39310</v>
      </c>
      <c r="C214" s="6">
        <v>1</v>
      </c>
      <c r="D214" t="s">
        <v>72</v>
      </c>
      <c r="E214">
        <v>4.2</v>
      </c>
      <c r="F214">
        <v>7.4</v>
      </c>
      <c r="G214">
        <v>5.9</v>
      </c>
      <c r="H214">
        <f>G214-4.2</f>
        <v>1.7000000000000002</v>
      </c>
      <c r="I214" t="s">
        <v>14</v>
      </c>
      <c r="J214" t="s">
        <v>200</v>
      </c>
      <c r="L214">
        <v>1</v>
      </c>
      <c r="M214" t="s">
        <v>165</v>
      </c>
      <c r="N214" t="s">
        <v>74</v>
      </c>
    </row>
    <row r="215" spans="1:14">
      <c r="A215" t="s">
        <v>71</v>
      </c>
      <c r="B215" s="3">
        <v>39310</v>
      </c>
      <c r="C215" s="6">
        <v>2</v>
      </c>
      <c r="D215" t="s">
        <v>73</v>
      </c>
      <c r="E215">
        <v>4.0999999999999996</v>
      </c>
      <c r="F215">
        <v>7.4</v>
      </c>
      <c r="G215">
        <v>5.6</v>
      </c>
      <c r="H215">
        <f>G215-4.2</f>
        <v>1.3999999999999995</v>
      </c>
      <c r="I215" t="s">
        <v>14</v>
      </c>
      <c r="J215" t="s">
        <v>200</v>
      </c>
      <c r="L215">
        <v>1</v>
      </c>
      <c r="M215" t="s">
        <v>165</v>
      </c>
      <c r="N215" t="s">
        <v>74</v>
      </c>
    </row>
    <row r="216" spans="1:14">
      <c r="A216" t="s">
        <v>71</v>
      </c>
      <c r="B216" s="3">
        <v>39310</v>
      </c>
      <c r="C216" s="6">
        <v>3</v>
      </c>
      <c r="D216" t="s">
        <v>73</v>
      </c>
      <c r="E216">
        <v>4.5</v>
      </c>
      <c r="F216">
        <v>9</v>
      </c>
      <c r="G216">
        <v>5.8</v>
      </c>
      <c r="H216">
        <f>G216-4.2</f>
        <v>1.5999999999999996</v>
      </c>
      <c r="I216" t="s">
        <v>14</v>
      </c>
      <c r="J216" t="s">
        <v>200</v>
      </c>
      <c r="L216">
        <v>1</v>
      </c>
      <c r="M216" t="s">
        <v>165</v>
      </c>
      <c r="N216" t="s">
        <v>74</v>
      </c>
    </row>
    <row r="217" spans="1:14">
      <c r="A217" t="s">
        <v>71</v>
      </c>
      <c r="B217" s="3">
        <v>39310</v>
      </c>
      <c r="C217" s="6">
        <v>4</v>
      </c>
      <c r="D217" t="s">
        <v>73</v>
      </c>
      <c r="E217">
        <v>2.2999999999999998</v>
      </c>
      <c r="F217">
        <v>4.0999999999999996</v>
      </c>
      <c r="G217">
        <v>4.5</v>
      </c>
      <c r="H217">
        <f>G217-4.2</f>
        <v>0.29999999999999982</v>
      </c>
      <c r="I217" t="s">
        <v>14</v>
      </c>
      <c r="J217" t="s">
        <v>200</v>
      </c>
      <c r="L217">
        <v>1</v>
      </c>
      <c r="M217" t="s">
        <v>165</v>
      </c>
      <c r="N217" t="s">
        <v>74</v>
      </c>
    </row>
    <row r="218" spans="1:14">
      <c r="A218" t="s">
        <v>71</v>
      </c>
      <c r="B218" s="3">
        <v>39310</v>
      </c>
      <c r="C218" s="6">
        <v>5</v>
      </c>
      <c r="D218" t="s">
        <v>73</v>
      </c>
      <c r="E218">
        <v>3.5</v>
      </c>
      <c r="F218">
        <v>7.2</v>
      </c>
      <c r="G218">
        <v>5.2</v>
      </c>
      <c r="H218">
        <f>G218-4.2</f>
        <v>1</v>
      </c>
      <c r="I218" t="s">
        <v>14</v>
      </c>
      <c r="J218" t="s">
        <v>200</v>
      </c>
      <c r="L218">
        <v>1</v>
      </c>
      <c r="M218" t="s">
        <v>165</v>
      </c>
      <c r="N218" t="s">
        <v>74</v>
      </c>
    </row>
    <row r="219" spans="1:14">
      <c r="A219" t="s">
        <v>71</v>
      </c>
      <c r="B219" s="3">
        <v>39310</v>
      </c>
      <c r="C219" s="6">
        <v>6</v>
      </c>
      <c r="D219" t="s">
        <v>73</v>
      </c>
      <c r="E219">
        <v>3.9</v>
      </c>
      <c r="F219">
        <v>7.5</v>
      </c>
      <c r="G219">
        <v>5.8</v>
      </c>
      <c r="H219">
        <f>G219-4.2</f>
        <v>1.5999999999999996</v>
      </c>
      <c r="I219" t="s">
        <v>14</v>
      </c>
      <c r="J219" t="s">
        <v>200</v>
      </c>
      <c r="L219">
        <v>1</v>
      </c>
      <c r="M219" t="s">
        <v>165</v>
      </c>
      <c r="N219" t="s">
        <v>74</v>
      </c>
    </row>
    <row r="220" spans="1:14">
      <c r="A220" t="s">
        <v>71</v>
      </c>
      <c r="B220" s="3">
        <v>39310</v>
      </c>
      <c r="C220" s="6">
        <v>7</v>
      </c>
      <c r="D220" t="s">
        <v>73</v>
      </c>
      <c r="E220">
        <v>4.2</v>
      </c>
      <c r="F220">
        <v>7.2</v>
      </c>
      <c r="G220">
        <v>5.5</v>
      </c>
      <c r="H220">
        <f>G220-4.2</f>
        <v>1.2999999999999998</v>
      </c>
      <c r="I220" t="s">
        <v>14</v>
      </c>
      <c r="J220" t="s">
        <v>200</v>
      </c>
      <c r="L220">
        <v>1</v>
      </c>
      <c r="M220" t="s">
        <v>165</v>
      </c>
      <c r="N220" t="s">
        <v>74</v>
      </c>
    </row>
    <row r="221" spans="1:14">
      <c r="A221" t="s">
        <v>71</v>
      </c>
      <c r="B221" s="3">
        <v>39310</v>
      </c>
      <c r="C221" s="6">
        <v>8</v>
      </c>
      <c r="D221" t="s">
        <v>73</v>
      </c>
      <c r="E221">
        <v>4.4000000000000004</v>
      </c>
      <c r="F221">
        <v>7.7</v>
      </c>
      <c r="G221">
        <v>5.8</v>
      </c>
      <c r="H221">
        <f>G221-4.2</f>
        <v>1.5999999999999996</v>
      </c>
      <c r="I221" t="s">
        <v>14</v>
      </c>
      <c r="J221" t="s">
        <v>200</v>
      </c>
      <c r="L221">
        <v>1</v>
      </c>
      <c r="M221" t="s">
        <v>165</v>
      </c>
      <c r="N221" t="s">
        <v>74</v>
      </c>
    </row>
    <row r="222" spans="1:14">
      <c r="A222" t="s">
        <v>71</v>
      </c>
      <c r="B222" s="3">
        <v>39310</v>
      </c>
      <c r="C222" s="6">
        <v>9</v>
      </c>
      <c r="D222" t="s">
        <v>73</v>
      </c>
      <c r="E222">
        <v>4.2</v>
      </c>
      <c r="F222">
        <v>7.5</v>
      </c>
      <c r="G222">
        <v>5.5</v>
      </c>
      <c r="H222">
        <f>G222-4.2</f>
        <v>1.2999999999999998</v>
      </c>
      <c r="I222" t="s">
        <v>14</v>
      </c>
      <c r="J222" t="s">
        <v>200</v>
      </c>
      <c r="L222">
        <v>1</v>
      </c>
      <c r="M222" t="s">
        <v>165</v>
      </c>
      <c r="N222" t="s">
        <v>74</v>
      </c>
    </row>
    <row r="223" spans="1:14">
      <c r="A223" t="s">
        <v>71</v>
      </c>
      <c r="B223" s="3">
        <v>39310</v>
      </c>
      <c r="C223" s="6">
        <v>10</v>
      </c>
      <c r="D223" t="s">
        <v>180</v>
      </c>
      <c r="E223">
        <v>4.4000000000000004</v>
      </c>
      <c r="F223">
        <v>7.2</v>
      </c>
      <c r="G223">
        <v>6.1</v>
      </c>
      <c r="H223">
        <f>G223-4.2</f>
        <v>1.8999999999999995</v>
      </c>
      <c r="I223" t="s">
        <v>14</v>
      </c>
      <c r="J223" t="s">
        <v>200</v>
      </c>
      <c r="L223">
        <v>1</v>
      </c>
      <c r="M223" t="s">
        <v>165</v>
      </c>
      <c r="N223" t="s">
        <v>74</v>
      </c>
    </row>
    <row r="224" spans="1:14">
      <c r="A224" t="s">
        <v>71</v>
      </c>
      <c r="B224" s="3">
        <v>39310</v>
      </c>
      <c r="C224" s="6">
        <v>11</v>
      </c>
      <c r="D224" t="s">
        <v>13</v>
      </c>
      <c r="E224">
        <v>3.6</v>
      </c>
      <c r="F224">
        <v>7.3</v>
      </c>
      <c r="G224">
        <v>5.0999999999999996</v>
      </c>
      <c r="H224">
        <f>G224-4.2</f>
        <v>0.89999999999999947</v>
      </c>
      <c r="I224" t="s">
        <v>14</v>
      </c>
      <c r="J224" t="s">
        <v>200</v>
      </c>
      <c r="L224">
        <v>1</v>
      </c>
      <c r="M224" t="s">
        <v>165</v>
      </c>
      <c r="N224" t="s">
        <v>74</v>
      </c>
    </row>
    <row r="225" spans="1:14">
      <c r="A225" t="s">
        <v>71</v>
      </c>
      <c r="B225" s="3">
        <v>39310</v>
      </c>
      <c r="C225" s="6">
        <v>12</v>
      </c>
      <c r="D225" t="s">
        <v>13</v>
      </c>
      <c r="E225">
        <v>4.0999999999999996</v>
      </c>
      <c r="F225">
        <v>8</v>
      </c>
      <c r="G225">
        <v>5.8</v>
      </c>
      <c r="H225">
        <f>G225-4.2</f>
        <v>1.5999999999999996</v>
      </c>
      <c r="I225" t="s">
        <v>14</v>
      </c>
      <c r="J225" t="s">
        <v>200</v>
      </c>
      <c r="L225">
        <v>1</v>
      </c>
      <c r="M225" t="s">
        <v>165</v>
      </c>
      <c r="N225" t="s">
        <v>74</v>
      </c>
    </row>
    <row r="226" spans="1:14">
      <c r="A226" t="s">
        <v>71</v>
      </c>
      <c r="B226" s="3">
        <v>39310</v>
      </c>
      <c r="C226" s="6">
        <v>13</v>
      </c>
      <c r="D226" t="s">
        <v>13</v>
      </c>
      <c r="E226">
        <v>4</v>
      </c>
      <c r="F226">
        <v>7.9</v>
      </c>
      <c r="G226">
        <v>5.0999999999999996</v>
      </c>
      <c r="H226">
        <f>G226-4.2</f>
        <v>0.89999999999999947</v>
      </c>
      <c r="I226" t="s">
        <v>14</v>
      </c>
      <c r="J226" t="s">
        <v>200</v>
      </c>
      <c r="L226">
        <v>1</v>
      </c>
      <c r="M226" t="s">
        <v>165</v>
      </c>
      <c r="N226" t="s">
        <v>74</v>
      </c>
    </row>
    <row r="227" spans="1:14">
      <c r="A227" t="s">
        <v>71</v>
      </c>
      <c r="B227" s="3">
        <v>39312</v>
      </c>
      <c r="C227" s="6" t="s">
        <v>140</v>
      </c>
      <c r="D227" t="s">
        <v>148</v>
      </c>
      <c r="E227">
        <v>3.9</v>
      </c>
      <c r="F227">
        <v>7.7</v>
      </c>
      <c r="G227">
        <v>5.8</v>
      </c>
      <c r="H227">
        <f>G227-4.2</f>
        <v>1.5999999999999996</v>
      </c>
      <c r="I227">
        <v>2</v>
      </c>
      <c r="J227" t="s">
        <v>31</v>
      </c>
      <c r="L227">
        <v>1</v>
      </c>
    </row>
    <row r="228" spans="1:14">
      <c r="A228" t="s">
        <v>71</v>
      </c>
      <c r="B228" s="3">
        <v>39312</v>
      </c>
      <c r="C228" s="6" t="s">
        <v>141</v>
      </c>
      <c r="D228" t="s">
        <v>180</v>
      </c>
      <c r="E228">
        <v>4.2</v>
      </c>
      <c r="F228">
        <v>8.3000000000000007</v>
      </c>
      <c r="G228">
        <v>6</v>
      </c>
      <c r="H228">
        <f>G228-4.2</f>
        <v>1.7999999999999998</v>
      </c>
      <c r="I228">
        <v>2</v>
      </c>
      <c r="J228" t="s">
        <v>31</v>
      </c>
      <c r="L228">
        <v>1</v>
      </c>
    </row>
    <row r="229" spans="1:14">
      <c r="A229" t="s">
        <v>71</v>
      </c>
      <c r="B229" s="3">
        <v>39312</v>
      </c>
      <c r="C229" s="6" t="s">
        <v>142</v>
      </c>
      <c r="D229" t="s">
        <v>13</v>
      </c>
      <c r="E229">
        <v>4.0999999999999996</v>
      </c>
      <c r="F229">
        <v>7.7</v>
      </c>
      <c r="G229">
        <v>6.1</v>
      </c>
      <c r="H229">
        <f>G229-4.2</f>
        <v>1.8999999999999995</v>
      </c>
      <c r="I229">
        <v>1</v>
      </c>
      <c r="J229" t="s">
        <v>31</v>
      </c>
      <c r="L229">
        <v>1</v>
      </c>
    </row>
    <row r="230" spans="1:14">
      <c r="A230" t="s">
        <v>71</v>
      </c>
      <c r="B230" s="3">
        <v>39312</v>
      </c>
      <c r="C230" s="6" t="s">
        <v>143</v>
      </c>
      <c r="D230" t="s">
        <v>13</v>
      </c>
      <c r="E230">
        <v>4.0999999999999996</v>
      </c>
      <c r="F230">
        <v>8.6999999999999993</v>
      </c>
      <c r="G230">
        <v>5.8</v>
      </c>
      <c r="H230">
        <f>G230-4.2</f>
        <v>1.5999999999999996</v>
      </c>
      <c r="I230">
        <v>0</v>
      </c>
      <c r="J230" t="s">
        <v>31</v>
      </c>
      <c r="L230">
        <v>1</v>
      </c>
    </row>
    <row r="231" spans="1:14">
      <c r="A231" t="s">
        <v>71</v>
      </c>
      <c r="B231" s="3">
        <v>39312</v>
      </c>
      <c r="C231" s="6" t="s">
        <v>144</v>
      </c>
      <c r="D231" t="s">
        <v>13</v>
      </c>
      <c r="E231">
        <v>3.9</v>
      </c>
      <c r="F231">
        <v>7.7</v>
      </c>
      <c r="G231">
        <v>5.5</v>
      </c>
      <c r="H231">
        <f>G231-4.2</f>
        <v>1.2999999999999998</v>
      </c>
      <c r="I231">
        <v>0</v>
      </c>
      <c r="J231" t="s">
        <v>31</v>
      </c>
      <c r="L231">
        <v>1</v>
      </c>
    </row>
    <row r="232" spans="1:14">
      <c r="A232" t="s">
        <v>71</v>
      </c>
      <c r="B232" s="3">
        <v>39312</v>
      </c>
      <c r="C232" s="6" t="s">
        <v>145</v>
      </c>
      <c r="D232" t="s">
        <v>13</v>
      </c>
      <c r="E232">
        <v>4.2</v>
      </c>
      <c r="F232">
        <v>8.1</v>
      </c>
      <c r="G232">
        <v>5.6</v>
      </c>
      <c r="H232">
        <f>G232-4.2</f>
        <v>1.3999999999999995</v>
      </c>
      <c r="I232">
        <v>1</v>
      </c>
      <c r="J232" t="s">
        <v>31</v>
      </c>
      <c r="L232">
        <v>1</v>
      </c>
    </row>
    <row r="233" spans="1:14">
      <c r="A233" t="s">
        <v>71</v>
      </c>
      <c r="B233" s="3">
        <v>39312</v>
      </c>
      <c r="C233" s="6" t="s">
        <v>146</v>
      </c>
      <c r="D233" t="s">
        <v>180</v>
      </c>
      <c r="E233">
        <v>4.2</v>
      </c>
      <c r="F233">
        <v>8.6</v>
      </c>
      <c r="G233">
        <v>6.4</v>
      </c>
      <c r="H233" s="7">
        <f>G233-4.2</f>
        <v>2.2000000000000002</v>
      </c>
      <c r="I233">
        <v>0</v>
      </c>
      <c r="J233" t="s">
        <v>150</v>
      </c>
      <c r="K233" s="7" t="s">
        <v>3</v>
      </c>
      <c r="L233">
        <v>1</v>
      </c>
    </row>
    <row r="234" spans="1:14">
      <c r="A234" t="s">
        <v>71</v>
      </c>
      <c r="B234" s="3">
        <v>39312</v>
      </c>
      <c r="C234" s="6" t="s">
        <v>147</v>
      </c>
      <c r="D234" t="s">
        <v>13</v>
      </c>
      <c r="E234">
        <v>4</v>
      </c>
      <c r="F234">
        <v>8.1</v>
      </c>
      <c r="G234">
        <v>5.7</v>
      </c>
      <c r="H234">
        <f>G234-4.2</f>
        <v>1.5</v>
      </c>
      <c r="I234">
        <v>0</v>
      </c>
      <c r="J234" t="s">
        <v>31</v>
      </c>
      <c r="L234">
        <v>1</v>
      </c>
    </row>
    <row r="235" spans="1:14">
      <c r="A235" t="s">
        <v>116</v>
      </c>
      <c r="B235" s="3">
        <v>39317</v>
      </c>
      <c r="C235" s="6">
        <v>1</v>
      </c>
      <c r="D235" t="s">
        <v>120</v>
      </c>
      <c r="E235">
        <v>2.9</v>
      </c>
      <c r="F235">
        <v>5.8</v>
      </c>
      <c r="G235">
        <v>4.8</v>
      </c>
      <c r="H235">
        <f>G235-4.2</f>
        <v>0.59999999999999964</v>
      </c>
      <c r="I235">
        <v>0</v>
      </c>
      <c r="J235" t="s">
        <v>128</v>
      </c>
      <c r="L235">
        <v>1</v>
      </c>
    </row>
    <row r="236" spans="1:14">
      <c r="A236" t="s">
        <v>116</v>
      </c>
      <c r="B236" s="3">
        <v>39317</v>
      </c>
      <c r="C236" s="6">
        <v>2</v>
      </c>
      <c r="D236" t="s">
        <v>120</v>
      </c>
      <c r="E236">
        <v>2.6</v>
      </c>
      <c r="F236">
        <v>5.9</v>
      </c>
      <c r="G236">
        <v>4.5999999999999996</v>
      </c>
      <c r="H236">
        <f>G236-4.2</f>
        <v>0.39999999999999947</v>
      </c>
      <c r="I236">
        <v>0</v>
      </c>
      <c r="J236" t="s">
        <v>128</v>
      </c>
      <c r="L236">
        <v>1</v>
      </c>
    </row>
    <row r="237" spans="1:14">
      <c r="A237" t="s">
        <v>116</v>
      </c>
      <c r="B237" s="3">
        <v>39317</v>
      </c>
      <c r="C237" s="6">
        <v>3</v>
      </c>
      <c r="D237" t="s">
        <v>120</v>
      </c>
      <c r="E237">
        <v>2.9</v>
      </c>
      <c r="F237">
        <v>6</v>
      </c>
      <c r="G237">
        <v>4.9000000000000004</v>
      </c>
      <c r="H237">
        <f>G237-4.2</f>
        <v>0.70000000000000018</v>
      </c>
      <c r="I237">
        <v>0</v>
      </c>
      <c r="J237" t="s">
        <v>128</v>
      </c>
      <c r="L237">
        <v>1</v>
      </c>
    </row>
    <row r="238" spans="1:14">
      <c r="A238" t="s">
        <v>116</v>
      </c>
      <c r="B238" s="3">
        <v>39317</v>
      </c>
      <c r="C238" s="6">
        <v>4</v>
      </c>
      <c r="D238" t="s">
        <v>120</v>
      </c>
      <c r="E238">
        <v>4</v>
      </c>
      <c r="F238">
        <v>8</v>
      </c>
      <c r="G238">
        <v>5.3</v>
      </c>
      <c r="H238">
        <f>G238-4.2</f>
        <v>1.0999999999999996</v>
      </c>
      <c r="I238">
        <v>1</v>
      </c>
      <c r="J238" t="s">
        <v>128</v>
      </c>
      <c r="L238">
        <v>1</v>
      </c>
    </row>
    <row r="239" spans="1:14">
      <c r="A239" t="s">
        <v>116</v>
      </c>
      <c r="B239" s="3">
        <v>39317</v>
      </c>
      <c r="C239" s="6">
        <v>5</v>
      </c>
      <c r="D239" t="s">
        <v>120</v>
      </c>
      <c r="E239">
        <v>2.1</v>
      </c>
      <c r="F239">
        <v>4.3</v>
      </c>
      <c r="G239">
        <v>4.5999999999999996</v>
      </c>
      <c r="H239">
        <f>G239-4.2</f>
        <v>0.39999999999999947</v>
      </c>
      <c r="I239">
        <v>0</v>
      </c>
      <c r="J239" t="s">
        <v>128</v>
      </c>
      <c r="L239">
        <v>1</v>
      </c>
    </row>
    <row r="240" spans="1:14">
      <c r="A240" t="s">
        <v>116</v>
      </c>
      <c r="B240" s="3">
        <v>39317</v>
      </c>
      <c r="C240" s="6">
        <v>6</v>
      </c>
      <c r="D240" t="s">
        <v>120</v>
      </c>
      <c r="E240">
        <v>3.6</v>
      </c>
      <c r="F240">
        <v>6.9</v>
      </c>
      <c r="G240">
        <v>5.4</v>
      </c>
      <c r="H240">
        <f>G240-4.2</f>
        <v>1.2000000000000002</v>
      </c>
      <c r="I240">
        <v>0</v>
      </c>
      <c r="J240" t="s">
        <v>128</v>
      </c>
      <c r="L240">
        <v>1</v>
      </c>
    </row>
    <row r="241" spans="1:12">
      <c r="A241" t="s">
        <v>116</v>
      </c>
      <c r="B241" s="3">
        <v>39317</v>
      </c>
      <c r="C241" s="6">
        <v>7</v>
      </c>
      <c r="D241" t="s">
        <v>120</v>
      </c>
      <c r="E241">
        <v>2.7</v>
      </c>
      <c r="F241">
        <v>5.6</v>
      </c>
      <c r="G241">
        <v>4.8</v>
      </c>
      <c r="H241">
        <f>G241-4.2</f>
        <v>0.59999999999999964</v>
      </c>
      <c r="I241">
        <v>0</v>
      </c>
      <c r="J241" t="s">
        <v>128</v>
      </c>
      <c r="L241">
        <v>1</v>
      </c>
    </row>
    <row r="242" spans="1:12">
      <c r="A242" t="s">
        <v>116</v>
      </c>
      <c r="B242" s="3">
        <v>39317</v>
      </c>
      <c r="C242" s="6">
        <v>8</v>
      </c>
      <c r="D242" t="s">
        <v>120</v>
      </c>
      <c r="E242">
        <v>3.7</v>
      </c>
      <c r="F242">
        <v>7.2</v>
      </c>
      <c r="G242">
        <v>5.7</v>
      </c>
      <c r="H242">
        <f>G242-4.2</f>
        <v>1.5</v>
      </c>
      <c r="I242">
        <v>0</v>
      </c>
      <c r="J242" t="s">
        <v>128</v>
      </c>
      <c r="L242">
        <v>1</v>
      </c>
    </row>
    <row r="243" spans="1:12">
      <c r="A243" t="s">
        <v>116</v>
      </c>
      <c r="B243" s="3">
        <v>39317</v>
      </c>
      <c r="C243" s="6">
        <v>9</v>
      </c>
      <c r="D243" t="s">
        <v>120</v>
      </c>
      <c r="E243">
        <v>2.1</v>
      </c>
      <c r="F243">
        <v>4.5</v>
      </c>
      <c r="G243">
        <v>4.5</v>
      </c>
      <c r="H243">
        <f>G243-4.2</f>
        <v>0.29999999999999982</v>
      </c>
      <c r="I243">
        <v>0</v>
      </c>
      <c r="J243" t="s">
        <v>128</v>
      </c>
      <c r="L243">
        <v>1</v>
      </c>
    </row>
    <row r="244" spans="1:12">
      <c r="A244" t="s">
        <v>116</v>
      </c>
      <c r="B244" s="3">
        <v>39317</v>
      </c>
      <c r="C244" s="6">
        <v>10</v>
      </c>
      <c r="D244" t="s">
        <v>120</v>
      </c>
      <c r="E244">
        <v>3.1</v>
      </c>
      <c r="F244">
        <v>6.6</v>
      </c>
      <c r="G244">
        <v>4.9000000000000004</v>
      </c>
      <c r="H244">
        <f>G244-4.2</f>
        <v>0.70000000000000018</v>
      </c>
      <c r="I244">
        <v>0</v>
      </c>
      <c r="J244" t="s">
        <v>128</v>
      </c>
      <c r="L244">
        <v>1</v>
      </c>
    </row>
    <row r="245" spans="1:12">
      <c r="A245" t="s">
        <v>116</v>
      </c>
      <c r="B245" s="3">
        <v>39317</v>
      </c>
      <c r="C245" s="6">
        <v>11</v>
      </c>
      <c r="D245" t="s">
        <v>120</v>
      </c>
      <c r="E245">
        <v>3</v>
      </c>
      <c r="F245">
        <v>6.3</v>
      </c>
      <c r="G245">
        <v>4.8</v>
      </c>
      <c r="H245">
        <f>G245-4.2</f>
        <v>0.59999999999999964</v>
      </c>
      <c r="I245">
        <v>0</v>
      </c>
      <c r="J245" t="s">
        <v>128</v>
      </c>
      <c r="L245">
        <v>1</v>
      </c>
    </row>
    <row r="246" spans="1:12">
      <c r="A246" t="s">
        <v>116</v>
      </c>
      <c r="B246" s="3">
        <v>39317</v>
      </c>
      <c r="C246" s="6">
        <v>12</v>
      </c>
      <c r="D246" t="s">
        <v>120</v>
      </c>
      <c r="E246">
        <v>2.6</v>
      </c>
      <c r="F246">
        <v>5</v>
      </c>
      <c r="G246">
        <v>4.5</v>
      </c>
      <c r="H246">
        <f>G246-4.2</f>
        <v>0.29999999999999982</v>
      </c>
      <c r="I246">
        <v>0</v>
      </c>
      <c r="J246" t="s">
        <v>128</v>
      </c>
      <c r="L246">
        <v>1</v>
      </c>
    </row>
    <row r="247" spans="1:12">
      <c r="A247" t="s">
        <v>116</v>
      </c>
      <c r="B247" s="3">
        <v>39317</v>
      </c>
      <c r="C247" s="6">
        <v>13</v>
      </c>
      <c r="D247" t="s">
        <v>120</v>
      </c>
      <c r="E247">
        <v>2.9</v>
      </c>
      <c r="F247">
        <v>5.8</v>
      </c>
      <c r="G247">
        <v>4.9000000000000004</v>
      </c>
      <c r="H247">
        <f>G247-4.2</f>
        <v>0.70000000000000018</v>
      </c>
      <c r="I247">
        <v>0</v>
      </c>
      <c r="J247" t="s">
        <v>128</v>
      </c>
      <c r="L247">
        <v>1</v>
      </c>
    </row>
    <row r="248" spans="1:12">
      <c r="A248" t="s">
        <v>116</v>
      </c>
      <c r="B248" s="3">
        <v>39317</v>
      </c>
      <c r="C248" s="6">
        <v>14</v>
      </c>
      <c r="D248" t="s">
        <v>120</v>
      </c>
      <c r="E248">
        <v>2.7</v>
      </c>
      <c r="F248">
        <v>5.8</v>
      </c>
      <c r="G248">
        <v>4.7</v>
      </c>
      <c r="H248">
        <f>G248-4.2</f>
        <v>0.5</v>
      </c>
      <c r="I248">
        <v>0</v>
      </c>
      <c r="J248" t="s">
        <v>128</v>
      </c>
      <c r="L248">
        <v>1</v>
      </c>
    </row>
    <row r="249" spans="1:12">
      <c r="A249" t="s">
        <v>116</v>
      </c>
      <c r="B249" s="3">
        <v>39317</v>
      </c>
      <c r="C249" s="6">
        <v>15</v>
      </c>
      <c r="D249" t="s">
        <v>120</v>
      </c>
      <c r="E249">
        <v>3.9</v>
      </c>
      <c r="F249">
        <v>7.3</v>
      </c>
      <c r="G249">
        <v>5.7</v>
      </c>
      <c r="H249">
        <f>G249-4.2</f>
        <v>1.5</v>
      </c>
      <c r="I249">
        <v>0</v>
      </c>
      <c r="J249" t="s">
        <v>128</v>
      </c>
      <c r="L249">
        <v>1</v>
      </c>
    </row>
    <row r="250" spans="1:12">
      <c r="A250" t="s">
        <v>116</v>
      </c>
      <c r="B250" s="3">
        <v>39317</v>
      </c>
      <c r="C250" s="6">
        <v>16</v>
      </c>
      <c r="D250" t="s">
        <v>120</v>
      </c>
      <c r="E250">
        <v>2.6</v>
      </c>
      <c r="F250">
        <v>5.7</v>
      </c>
      <c r="G250">
        <v>4.7</v>
      </c>
      <c r="H250">
        <f>G250-4.2</f>
        <v>0.5</v>
      </c>
      <c r="I250">
        <v>0</v>
      </c>
      <c r="J250" t="s">
        <v>128</v>
      </c>
      <c r="L250">
        <v>1</v>
      </c>
    </row>
    <row r="251" spans="1:12">
      <c r="A251" t="s">
        <v>116</v>
      </c>
      <c r="B251" s="3">
        <v>39317</v>
      </c>
      <c r="C251" s="6">
        <v>17</v>
      </c>
      <c r="D251" t="s">
        <v>120</v>
      </c>
      <c r="E251">
        <v>3.9</v>
      </c>
      <c r="F251">
        <v>7.7</v>
      </c>
      <c r="G251">
        <v>5.4</v>
      </c>
      <c r="H251">
        <f>G251-4.2</f>
        <v>1.2000000000000002</v>
      </c>
      <c r="I251">
        <v>0</v>
      </c>
      <c r="J251" t="s">
        <v>128</v>
      </c>
      <c r="L251">
        <v>1</v>
      </c>
    </row>
    <row r="252" spans="1:12">
      <c r="A252" t="s">
        <v>116</v>
      </c>
      <c r="B252" s="3">
        <v>39317</v>
      </c>
      <c r="C252" s="6">
        <v>18</v>
      </c>
      <c r="D252" t="s">
        <v>120</v>
      </c>
      <c r="E252">
        <v>2.6</v>
      </c>
      <c r="F252">
        <v>5.2</v>
      </c>
      <c r="G252">
        <v>4.5999999999999996</v>
      </c>
      <c r="H252">
        <f>G252-4.2</f>
        <v>0.39999999999999947</v>
      </c>
      <c r="I252">
        <v>0</v>
      </c>
      <c r="J252" t="s">
        <v>128</v>
      </c>
      <c r="L252">
        <v>1</v>
      </c>
    </row>
    <row r="253" spans="1:12">
      <c r="A253" t="s">
        <v>116</v>
      </c>
      <c r="B253" s="3">
        <v>39317</v>
      </c>
      <c r="C253" s="6">
        <v>19</v>
      </c>
      <c r="D253" t="s">
        <v>120</v>
      </c>
      <c r="E253">
        <v>2.4</v>
      </c>
      <c r="F253">
        <v>3.9</v>
      </c>
      <c r="G253">
        <v>4.7</v>
      </c>
      <c r="H253">
        <f>G253-4.2</f>
        <v>0.5</v>
      </c>
      <c r="I253">
        <v>0</v>
      </c>
      <c r="J253" t="s">
        <v>128</v>
      </c>
      <c r="L253">
        <v>1</v>
      </c>
    </row>
    <row r="254" spans="1:12">
      <c r="A254" t="s">
        <v>192</v>
      </c>
      <c r="B254" s="3">
        <v>39323</v>
      </c>
      <c r="C254" s="6">
        <v>1</v>
      </c>
      <c r="D254" t="s">
        <v>120</v>
      </c>
      <c r="E254">
        <v>3.2</v>
      </c>
      <c r="F254">
        <v>6.5</v>
      </c>
      <c r="G254">
        <v>4.8</v>
      </c>
      <c r="H254">
        <f>G254-4.2</f>
        <v>0.59999999999999964</v>
      </c>
      <c r="I254">
        <v>0</v>
      </c>
      <c r="J254" t="s">
        <v>128</v>
      </c>
      <c r="L254">
        <v>1</v>
      </c>
    </row>
    <row r="255" spans="1:12">
      <c r="A255" t="s">
        <v>192</v>
      </c>
      <c r="B255" s="3">
        <v>39323</v>
      </c>
      <c r="C255" s="6">
        <v>2</v>
      </c>
      <c r="D255" t="s">
        <v>120</v>
      </c>
      <c r="E255">
        <v>4</v>
      </c>
      <c r="F255">
        <v>7.9</v>
      </c>
      <c r="G255">
        <v>5.6</v>
      </c>
      <c r="H255">
        <f>G255-4.2</f>
        <v>1.3999999999999995</v>
      </c>
      <c r="I255">
        <v>0</v>
      </c>
      <c r="J255" t="s">
        <v>128</v>
      </c>
      <c r="L255">
        <v>1</v>
      </c>
    </row>
    <row r="256" spans="1:12">
      <c r="A256" t="s">
        <v>192</v>
      </c>
      <c r="B256" s="3">
        <v>39323</v>
      </c>
      <c r="C256" s="6">
        <v>3</v>
      </c>
      <c r="D256" t="s">
        <v>124</v>
      </c>
      <c r="E256">
        <v>3.2</v>
      </c>
      <c r="F256">
        <v>6.9</v>
      </c>
      <c r="G256">
        <v>5</v>
      </c>
      <c r="H256">
        <f>G256-4.2</f>
        <v>0.79999999999999982</v>
      </c>
      <c r="I256">
        <v>0</v>
      </c>
      <c r="J256" t="s">
        <v>128</v>
      </c>
      <c r="L256">
        <v>1</v>
      </c>
    </row>
    <row r="257" spans="1:13">
      <c r="A257" t="s">
        <v>192</v>
      </c>
      <c r="B257" s="3">
        <v>39323</v>
      </c>
      <c r="C257" s="6">
        <v>4</v>
      </c>
      <c r="D257" t="s">
        <v>120</v>
      </c>
      <c r="E257">
        <v>4.0999999999999996</v>
      </c>
      <c r="F257">
        <v>8.1</v>
      </c>
      <c r="G257">
        <v>6</v>
      </c>
      <c r="H257">
        <f>G257-4.2</f>
        <v>1.7999999999999998</v>
      </c>
      <c r="I257">
        <v>0</v>
      </c>
      <c r="J257" t="s">
        <v>128</v>
      </c>
      <c r="L257">
        <v>1</v>
      </c>
    </row>
    <row r="258" spans="1:13">
      <c r="A258" t="s">
        <v>192</v>
      </c>
      <c r="B258" s="3">
        <v>39323</v>
      </c>
      <c r="C258" s="6">
        <v>5</v>
      </c>
      <c r="D258" t="s">
        <v>120</v>
      </c>
      <c r="E258">
        <v>3.7</v>
      </c>
      <c r="F258">
        <v>7.7</v>
      </c>
      <c r="G258">
        <v>5.5</v>
      </c>
      <c r="H258">
        <f>G258-4.2</f>
        <v>1.2999999999999998</v>
      </c>
      <c r="I258">
        <v>0</v>
      </c>
      <c r="J258" t="s">
        <v>128</v>
      </c>
      <c r="K258" t="s">
        <v>193</v>
      </c>
      <c r="L258">
        <v>1</v>
      </c>
    </row>
    <row r="259" spans="1:13">
      <c r="A259" t="s">
        <v>192</v>
      </c>
      <c r="B259" s="3">
        <v>39323</v>
      </c>
      <c r="C259" s="6">
        <v>6</v>
      </c>
      <c r="D259" t="s">
        <v>120</v>
      </c>
      <c r="E259">
        <v>4</v>
      </c>
      <c r="F259">
        <v>8</v>
      </c>
      <c r="G259">
        <v>5.5</v>
      </c>
      <c r="H259">
        <f>G259-4.2</f>
        <v>1.2999999999999998</v>
      </c>
      <c r="I259">
        <v>0</v>
      </c>
      <c r="J259" t="s">
        <v>128</v>
      </c>
      <c r="L259">
        <v>1</v>
      </c>
    </row>
    <row r="260" spans="1:13">
      <c r="A260" t="s">
        <v>192</v>
      </c>
      <c r="B260" s="3">
        <v>39323</v>
      </c>
      <c r="C260" s="6">
        <v>7</v>
      </c>
      <c r="D260" t="s">
        <v>120</v>
      </c>
      <c r="E260">
        <v>2.9</v>
      </c>
      <c r="F260">
        <v>6.6</v>
      </c>
      <c r="G260">
        <v>4.8</v>
      </c>
      <c r="H260">
        <f>G260-4.2</f>
        <v>0.59999999999999964</v>
      </c>
      <c r="I260">
        <v>0</v>
      </c>
      <c r="J260" t="s">
        <v>128</v>
      </c>
      <c r="L260">
        <v>1</v>
      </c>
    </row>
    <row r="261" spans="1:13">
      <c r="A261" t="s">
        <v>192</v>
      </c>
      <c r="B261" s="3">
        <v>39323</v>
      </c>
      <c r="C261" s="6">
        <v>8</v>
      </c>
      <c r="D261" t="s">
        <v>120</v>
      </c>
      <c r="E261">
        <v>3.3</v>
      </c>
      <c r="F261">
        <v>6.8</v>
      </c>
      <c r="G261">
        <v>5</v>
      </c>
      <c r="H261">
        <f>G261-4.2</f>
        <v>0.79999999999999982</v>
      </c>
      <c r="I261">
        <v>0</v>
      </c>
      <c r="J261" t="s">
        <v>128</v>
      </c>
      <c r="L261">
        <v>1</v>
      </c>
    </row>
    <row r="262" spans="1:13">
      <c r="A262" t="s">
        <v>192</v>
      </c>
      <c r="B262" s="3">
        <v>39323</v>
      </c>
      <c r="C262" s="6">
        <v>9</v>
      </c>
      <c r="D262" t="s">
        <v>120</v>
      </c>
      <c r="E262">
        <v>3.6</v>
      </c>
      <c r="F262">
        <v>7.8</v>
      </c>
      <c r="G262">
        <v>5.4</v>
      </c>
      <c r="H262">
        <f>G262-4.2</f>
        <v>1.2000000000000002</v>
      </c>
      <c r="I262">
        <v>0</v>
      </c>
      <c r="J262" t="s">
        <v>128</v>
      </c>
      <c r="K262" t="s">
        <v>46</v>
      </c>
      <c r="L262">
        <v>1</v>
      </c>
    </row>
    <row r="263" spans="1:13">
      <c r="A263" t="s">
        <v>192</v>
      </c>
      <c r="B263" s="3">
        <v>39323</v>
      </c>
      <c r="C263" s="6">
        <v>10</v>
      </c>
      <c r="D263" t="s">
        <v>120</v>
      </c>
      <c r="E263">
        <v>4.0999999999999996</v>
      </c>
      <c r="F263">
        <v>8.6999999999999993</v>
      </c>
      <c r="G263">
        <v>5.9</v>
      </c>
      <c r="H263">
        <f>G263-4.2</f>
        <v>1.7000000000000002</v>
      </c>
      <c r="I263">
        <v>0</v>
      </c>
      <c r="J263" t="s">
        <v>128</v>
      </c>
      <c r="L263">
        <v>1</v>
      </c>
    </row>
    <row r="264" spans="1:13">
      <c r="A264" t="s">
        <v>192</v>
      </c>
      <c r="B264" s="3">
        <v>39323</v>
      </c>
      <c r="C264" s="6">
        <v>11</v>
      </c>
      <c r="D264" t="s">
        <v>120</v>
      </c>
      <c r="E264">
        <v>4.2</v>
      </c>
      <c r="F264">
        <v>8.3000000000000007</v>
      </c>
      <c r="G264">
        <v>6.1</v>
      </c>
      <c r="H264">
        <f>G264-4.2</f>
        <v>1.8999999999999995</v>
      </c>
      <c r="I264">
        <v>0</v>
      </c>
      <c r="J264" t="s">
        <v>128</v>
      </c>
      <c r="K264" t="s">
        <v>46</v>
      </c>
      <c r="L264">
        <v>1</v>
      </c>
    </row>
    <row r="265" spans="1:13">
      <c r="A265" t="s">
        <v>192</v>
      </c>
      <c r="B265" s="3">
        <v>39323</v>
      </c>
      <c r="C265" s="6">
        <v>12</v>
      </c>
      <c r="D265" t="s">
        <v>120</v>
      </c>
      <c r="E265">
        <v>3.2</v>
      </c>
      <c r="F265">
        <v>7.5</v>
      </c>
      <c r="G265">
        <v>5.3</v>
      </c>
      <c r="H265">
        <f>G265-4.2</f>
        <v>1.0999999999999996</v>
      </c>
      <c r="I265">
        <v>0</v>
      </c>
      <c r="J265" t="s">
        <v>128</v>
      </c>
      <c r="K265" t="s">
        <v>46</v>
      </c>
      <c r="L265">
        <v>1</v>
      </c>
    </row>
    <row r="266" spans="1:13">
      <c r="A266" t="s">
        <v>192</v>
      </c>
      <c r="B266" s="3">
        <v>39323</v>
      </c>
      <c r="C266" s="6">
        <v>13</v>
      </c>
      <c r="D266" t="s">
        <v>120</v>
      </c>
      <c r="E266">
        <v>2.7</v>
      </c>
      <c r="F266">
        <v>6</v>
      </c>
      <c r="G266">
        <v>4.9000000000000004</v>
      </c>
      <c r="H266">
        <f>G266-4.2</f>
        <v>0.70000000000000018</v>
      </c>
      <c r="I266">
        <v>0</v>
      </c>
      <c r="J266" t="s">
        <v>128</v>
      </c>
      <c r="L266">
        <v>1</v>
      </c>
    </row>
    <row r="267" spans="1:13">
      <c r="A267" t="s">
        <v>192</v>
      </c>
      <c r="B267" s="3">
        <v>39323</v>
      </c>
      <c r="C267" s="6">
        <v>14</v>
      </c>
      <c r="D267" t="s">
        <v>120</v>
      </c>
      <c r="E267" t="s">
        <v>200</v>
      </c>
      <c r="F267" t="s">
        <v>200</v>
      </c>
      <c r="G267" t="s">
        <v>200</v>
      </c>
      <c r="H267" t="s">
        <v>200</v>
      </c>
      <c r="I267" t="s">
        <v>200</v>
      </c>
      <c r="J267" t="s">
        <v>200</v>
      </c>
      <c r="L267">
        <v>0</v>
      </c>
    </row>
    <row r="268" spans="1:13">
      <c r="A268" t="s">
        <v>192</v>
      </c>
      <c r="B268" s="3">
        <v>39323</v>
      </c>
      <c r="C268" s="6">
        <v>15</v>
      </c>
      <c r="D268" t="s">
        <v>120</v>
      </c>
      <c r="E268" t="s">
        <v>200</v>
      </c>
      <c r="F268" t="s">
        <v>200</v>
      </c>
      <c r="G268" t="s">
        <v>200</v>
      </c>
      <c r="H268" t="s">
        <v>200</v>
      </c>
      <c r="I268" t="s">
        <v>200</v>
      </c>
      <c r="J268" t="s">
        <v>200</v>
      </c>
      <c r="L268">
        <v>0</v>
      </c>
    </row>
    <row r="269" spans="1:13">
      <c r="A269" t="s">
        <v>192</v>
      </c>
      <c r="B269" s="3">
        <v>39323</v>
      </c>
      <c r="C269" s="6">
        <v>16</v>
      </c>
      <c r="D269" t="s">
        <v>120</v>
      </c>
      <c r="E269" t="s">
        <v>200</v>
      </c>
      <c r="F269" t="s">
        <v>200</v>
      </c>
      <c r="G269" t="s">
        <v>200</v>
      </c>
      <c r="H269" t="s">
        <v>200</v>
      </c>
      <c r="I269" t="s">
        <v>200</v>
      </c>
      <c r="J269" t="s">
        <v>200</v>
      </c>
      <c r="K269" t="s">
        <v>46</v>
      </c>
      <c r="L269">
        <v>0</v>
      </c>
    </row>
    <row r="270" spans="1:13">
      <c r="A270" t="s">
        <v>11</v>
      </c>
      <c r="B270" s="3">
        <v>39309</v>
      </c>
      <c r="C270" s="6">
        <v>1</v>
      </c>
      <c r="D270" t="s">
        <v>13</v>
      </c>
      <c r="E270" t="s">
        <v>14</v>
      </c>
      <c r="F270">
        <v>5.6</v>
      </c>
      <c r="G270">
        <v>4.5999999999999996</v>
      </c>
      <c r="H270">
        <f>G270-4.2</f>
        <v>0.39999999999999947</v>
      </c>
      <c r="I270" t="s">
        <v>14</v>
      </c>
      <c r="J270" t="s">
        <v>200</v>
      </c>
      <c r="L270">
        <v>1</v>
      </c>
      <c r="M270" t="s">
        <v>165</v>
      </c>
    </row>
    <row r="271" spans="1:13">
      <c r="A271" t="s">
        <v>11</v>
      </c>
      <c r="B271" s="3">
        <v>39309</v>
      </c>
      <c r="C271" s="6">
        <v>2</v>
      </c>
      <c r="D271" t="s">
        <v>13</v>
      </c>
      <c r="E271" t="s">
        <v>14</v>
      </c>
      <c r="F271">
        <v>6.8</v>
      </c>
      <c r="G271">
        <v>6.5</v>
      </c>
      <c r="H271">
        <f>G271-4.2</f>
        <v>2.2999999999999998</v>
      </c>
      <c r="I271" t="s">
        <v>14</v>
      </c>
      <c r="J271" t="s">
        <v>200</v>
      </c>
      <c r="L271">
        <v>1</v>
      </c>
      <c r="M271" t="s">
        <v>165</v>
      </c>
    </row>
    <row r="272" spans="1:13">
      <c r="A272" t="s">
        <v>11</v>
      </c>
      <c r="B272" s="3">
        <v>39309</v>
      </c>
      <c r="C272" s="6">
        <v>3</v>
      </c>
      <c r="D272" t="s">
        <v>13</v>
      </c>
      <c r="E272" t="s">
        <v>14</v>
      </c>
      <c r="F272">
        <v>8.5</v>
      </c>
      <c r="G272">
        <v>5.8</v>
      </c>
      <c r="H272">
        <f>G272-4.2</f>
        <v>1.5999999999999996</v>
      </c>
      <c r="I272" t="s">
        <v>14</v>
      </c>
      <c r="J272" t="s">
        <v>200</v>
      </c>
      <c r="L272">
        <v>1</v>
      </c>
      <c r="M272" t="s">
        <v>165</v>
      </c>
    </row>
    <row r="273" spans="1:13">
      <c r="A273" t="s">
        <v>11</v>
      </c>
      <c r="B273" s="3">
        <v>39309</v>
      </c>
      <c r="C273" s="6">
        <v>4</v>
      </c>
      <c r="D273" t="s">
        <v>13</v>
      </c>
      <c r="E273" t="s">
        <v>14</v>
      </c>
      <c r="F273">
        <v>9</v>
      </c>
      <c r="G273">
        <v>6</v>
      </c>
      <c r="H273">
        <f>G273-4.2</f>
        <v>1.7999999999999998</v>
      </c>
      <c r="I273" t="s">
        <v>14</v>
      </c>
      <c r="J273" t="s">
        <v>200</v>
      </c>
      <c r="L273">
        <v>1</v>
      </c>
      <c r="M273" t="s">
        <v>165</v>
      </c>
    </row>
    <row r="274" spans="1:13">
      <c r="A274" t="s">
        <v>11</v>
      </c>
      <c r="B274" s="3">
        <v>39309</v>
      </c>
      <c r="C274" s="6">
        <v>5</v>
      </c>
      <c r="D274" t="s">
        <v>13</v>
      </c>
      <c r="E274" t="s">
        <v>14</v>
      </c>
      <c r="F274">
        <v>5.6</v>
      </c>
      <c r="G274">
        <v>5.4</v>
      </c>
      <c r="H274">
        <f>G274-4.2</f>
        <v>1.2000000000000002</v>
      </c>
      <c r="I274" t="s">
        <v>14</v>
      </c>
      <c r="J274" t="s">
        <v>200</v>
      </c>
      <c r="K274" t="s">
        <v>16</v>
      </c>
      <c r="L274">
        <v>1</v>
      </c>
      <c r="M274" t="s">
        <v>165</v>
      </c>
    </row>
    <row r="275" spans="1:13">
      <c r="A275" t="s">
        <v>11</v>
      </c>
      <c r="B275" s="3">
        <v>39309</v>
      </c>
      <c r="C275" s="6">
        <v>6</v>
      </c>
      <c r="D275" t="s">
        <v>13</v>
      </c>
      <c r="E275" t="s">
        <v>14</v>
      </c>
      <c r="F275">
        <v>8.3000000000000007</v>
      </c>
      <c r="G275">
        <v>5.9</v>
      </c>
      <c r="H275">
        <f>G275-4.2</f>
        <v>1.7000000000000002</v>
      </c>
      <c r="I275" t="s">
        <v>14</v>
      </c>
      <c r="J275" t="s">
        <v>200</v>
      </c>
      <c r="K275" t="s">
        <v>15</v>
      </c>
      <c r="L275">
        <v>1</v>
      </c>
      <c r="M275" t="s">
        <v>165</v>
      </c>
    </row>
    <row r="276" spans="1:13">
      <c r="A276" t="s">
        <v>11</v>
      </c>
      <c r="B276" s="3">
        <v>39309</v>
      </c>
      <c r="C276" s="6">
        <v>7</v>
      </c>
      <c r="D276" t="s">
        <v>13</v>
      </c>
      <c r="E276" t="s">
        <v>14</v>
      </c>
      <c r="F276">
        <v>8.3000000000000007</v>
      </c>
      <c r="G276">
        <v>6</v>
      </c>
      <c r="H276">
        <f>G276-4.2</f>
        <v>1.7999999999999998</v>
      </c>
      <c r="I276" t="s">
        <v>14</v>
      </c>
      <c r="J276" t="s">
        <v>200</v>
      </c>
      <c r="K276" t="s">
        <v>15</v>
      </c>
      <c r="L276">
        <v>1</v>
      </c>
      <c r="M276" t="s">
        <v>165</v>
      </c>
    </row>
    <row r="277" spans="1:13">
      <c r="A277" t="s">
        <v>11</v>
      </c>
      <c r="B277" s="3">
        <v>39309</v>
      </c>
      <c r="C277" s="6">
        <v>8</v>
      </c>
      <c r="D277" t="s">
        <v>13</v>
      </c>
      <c r="E277" t="s">
        <v>14</v>
      </c>
      <c r="F277">
        <v>7.7</v>
      </c>
      <c r="G277">
        <v>5.7</v>
      </c>
      <c r="H277">
        <f>G277-4.2</f>
        <v>1.5</v>
      </c>
      <c r="I277" t="s">
        <v>14</v>
      </c>
      <c r="J277" t="s">
        <v>200</v>
      </c>
      <c r="K277" t="s">
        <v>15</v>
      </c>
      <c r="L277">
        <v>1</v>
      </c>
      <c r="M277" t="s">
        <v>165</v>
      </c>
    </row>
    <row r="278" spans="1:13">
      <c r="A278" t="s">
        <v>219</v>
      </c>
      <c r="B278" s="3">
        <v>39321</v>
      </c>
      <c r="C278" s="6" t="s">
        <v>140</v>
      </c>
      <c r="D278" t="s">
        <v>186</v>
      </c>
      <c r="E278">
        <v>3.8</v>
      </c>
      <c r="F278">
        <v>8</v>
      </c>
      <c r="G278">
        <v>6.2</v>
      </c>
      <c r="H278">
        <f>G278-4.2</f>
        <v>2</v>
      </c>
      <c r="I278">
        <v>2</v>
      </c>
      <c r="J278" t="s">
        <v>128</v>
      </c>
      <c r="L278">
        <v>1</v>
      </c>
    </row>
    <row r="279" spans="1:13">
      <c r="A279" t="s">
        <v>219</v>
      </c>
      <c r="B279" s="3">
        <v>39321</v>
      </c>
      <c r="C279" s="6" t="s">
        <v>141</v>
      </c>
      <c r="D279" t="s">
        <v>186</v>
      </c>
      <c r="E279">
        <v>4</v>
      </c>
      <c r="F279">
        <v>6.8</v>
      </c>
      <c r="G279">
        <v>6.2</v>
      </c>
      <c r="H279">
        <f>G279-4.2</f>
        <v>2</v>
      </c>
      <c r="I279">
        <v>0</v>
      </c>
      <c r="J279" t="s">
        <v>128</v>
      </c>
      <c r="L279">
        <v>1</v>
      </c>
    </row>
    <row r="280" spans="1:13">
      <c r="A280" t="s">
        <v>219</v>
      </c>
      <c r="B280" s="3">
        <v>39321</v>
      </c>
      <c r="C280" s="6" t="s">
        <v>142</v>
      </c>
      <c r="D280" t="s">
        <v>186</v>
      </c>
      <c r="E280">
        <v>3.5</v>
      </c>
      <c r="F280">
        <v>7.2</v>
      </c>
      <c r="G280">
        <v>5.3</v>
      </c>
      <c r="H280">
        <f>G280-4.2</f>
        <v>1.0999999999999996</v>
      </c>
      <c r="I280">
        <v>0</v>
      </c>
      <c r="J280" t="s">
        <v>128</v>
      </c>
      <c r="L280">
        <v>1</v>
      </c>
    </row>
    <row r="281" spans="1:13">
      <c r="A281" t="s">
        <v>219</v>
      </c>
      <c r="B281" s="3">
        <v>39321</v>
      </c>
      <c r="C281" s="6" t="s">
        <v>143</v>
      </c>
      <c r="D281" t="s">
        <v>186</v>
      </c>
      <c r="E281">
        <v>4.0999999999999996</v>
      </c>
      <c r="F281">
        <v>7.9</v>
      </c>
      <c r="G281">
        <v>6.1</v>
      </c>
      <c r="H281">
        <f>G281-4.2</f>
        <v>1.8999999999999995</v>
      </c>
      <c r="I281">
        <v>0</v>
      </c>
      <c r="J281" t="s">
        <v>128</v>
      </c>
      <c r="L281">
        <v>1</v>
      </c>
    </row>
    <row r="282" spans="1:13">
      <c r="A282" t="s">
        <v>219</v>
      </c>
      <c r="B282" s="3">
        <v>39321</v>
      </c>
      <c r="C282" s="6" t="s">
        <v>144</v>
      </c>
      <c r="D282" t="s">
        <v>186</v>
      </c>
      <c r="E282">
        <v>3.9</v>
      </c>
      <c r="F282">
        <v>7.8</v>
      </c>
      <c r="G282">
        <v>5.8</v>
      </c>
      <c r="H282">
        <f>G282-4.2</f>
        <v>1.5999999999999996</v>
      </c>
      <c r="I282">
        <v>0</v>
      </c>
      <c r="J282" t="s">
        <v>128</v>
      </c>
      <c r="L282">
        <v>1</v>
      </c>
    </row>
    <row r="283" spans="1:13">
      <c r="A283" t="s">
        <v>219</v>
      </c>
      <c r="B283" s="3">
        <v>39321</v>
      </c>
      <c r="C283" s="6" t="s">
        <v>145</v>
      </c>
      <c r="D283" t="s">
        <v>186</v>
      </c>
      <c r="E283">
        <v>4.0999999999999996</v>
      </c>
      <c r="F283">
        <v>7.5</v>
      </c>
      <c r="G283">
        <v>5.7</v>
      </c>
      <c r="H283">
        <f>G283-4.2</f>
        <v>1.5</v>
      </c>
      <c r="I283">
        <v>1</v>
      </c>
      <c r="J283" t="s">
        <v>128</v>
      </c>
      <c r="L283">
        <v>1</v>
      </c>
    </row>
    <row r="284" spans="1:13">
      <c r="A284" t="s">
        <v>219</v>
      </c>
      <c r="B284" s="3">
        <v>39321</v>
      </c>
      <c r="C284" s="6" t="s">
        <v>146</v>
      </c>
      <c r="D284" t="s">
        <v>186</v>
      </c>
      <c r="E284">
        <v>3.8</v>
      </c>
      <c r="F284">
        <v>7.3</v>
      </c>
      <c r="G284">
        <v>5.9</v>
      </c>
      <c r="H284">
        <f>G284-4.2</f>
        <v>1.7000000000000002</v>
      </c>
      <c r="I284">
        <v>0</v>
      </c>
      <c r="J284" t="s">
        <v>128</v>
      </c>
      <c r="K284" t="s">
        <v>187</v>
      </c>
      <c r="L284">
        <v>1</v>
      </c>
    </row>
    <row r="285" spans="1:13">
      <c r="A285" t="s">
        <v>219</v>
      </c>
      <c r="B285" s="3">
        <v>39321</v>
      </c>
      <c r="C285" s="6" t="s">
        <v>147</v>
      </c>
      <c r="D285" t="s">
        <v>186</v>
      </c>
      <c r="E285">
        <v>3.9</v>
      </c>
      <c r="F285">
        <v>7.8</v>
      </c>
      <c r="G285">
        <v>5.7</v>
      </c>
      <c r="H285">
        <f>G285-4.2</f>
        <v>1.5</v>
      </c>
      <c r="I285">
        <v>0</v>
      </c>
      <c r="J285" t="s">
        <v>128</v>
      </c>
      <c r="L285">
        <v>1</v>
      </c>
    </row>
    <row r="286" spans="1:13">
      <c r="A286" t="s">
        <v>219</v>
      </c>
      <c r="B286" s="3">
        <v>39321</v>
      </c>
      <c r="C286" s="6" t="s">
        <v>152</v>
      </c>
      <c r="D286" t="s">
        <v>186</v>
      </c>
      <c r="E286">
        <v>3.3</v>
      </c>
      <c r="F286">
        <v>7.1</v>
      </c>
      <c r="G286">
        <v>5.5</v>
      </c>
      <c r="H286">
        <f>G286-4.2</f>
        <v>1.2999999999999998</v>
      </c>
      <c r="I286">
        <v>0</v>
      </c>
      <c r="J286" t="s">
        <v>128</v>
      </c>
      <c r="L286">
        <v>1</v>
      </c>
    </row>
    <row r="287" spans="1:13">
      <c r="A287" t="s">
        <v>219</v>
      </c>
      <c r="B287" s="3">
        <v>39321</v>
      </c>
      <c r="C287" s="6" t="s">
        <v>153</v>
      </c>
      <c r="D287" t="s">
        <v>186</v>
      </c>
      <c r="E287">
        <v>3.5</v>
      </c>
      <c r="F287">
        <v>7.6</v>
      </c>
      <c r="G287">
        <v>5.4</v>
      </c>
      <c r="H287">
        <f>G287-4.2</f>
        <v>1.2000000000000002</v>
      </c>
      <c r="I287">
        <v>0</v>
      </c>
      <c r="J287" t="s">
        <v>128</v>
      </c>
      <c r="L287">
        <v>1</v>
      </c>
    </row>
    <row r="288" spans="1:13">
      <c r="A288" t="s">
        <v>219</v>
      </c>
      <c r="B288" s="3">
        <v>39321</v>
      </c>
      <c r="C288" s="6" t="s">
        <v>94</v>
      </c>
      <c r="D288" t="s">
        <v>186</v>
      </c>
      <c r="E288">
        <v>2.4</v>
      </c>
      <c r="F288">
        <v>4.2</v>
      </c>
      <c r="G288">
        <v>4.5999999999999996</v>
      </c>
      <c r="H288">
        <f>G288-4.2</f>
        <v>0.39999999999999947</v>
      </c>
      <c r="I288">
        <v>0</v>
      </c>
      <c r="J288" t="s">
        <v>128</v>
      </c>
      <c r="K288" t="s">
        <v>188</v>
      </c>
      <c r="L288">
        <v>1</v>
      </c>
    </row>
    <row r="289" spans="1:12">
      <c r="A289" t="s">
        <v>65</v>
      </c>
      <c r="B289" s="3">
        <v>39314</v>
      </c>
      <c r="C289" s="6">
        <v>1</v>
      </c>
      <c r="D289" t="s">
        <v>68</v>
      </c>
      <c r="E289">
        <v>3.1</v>
      </c>
      <c r="F289">
        <v>5.6</v>
      </c>
      <c r="G289">
        <v>4.7</v>
      </c>
      <c r="H289">
        <f>G289-4.2</f>
        <v>0.5</v>
      </c>
      <c r="I289">
        <v>0</v>
      </c>
      <c r="J289" t="s">
        <v>128</v>
      </c>
      <c r="L289">
        <v>1</v>
      </c>
    </row>
    <row r="290" spans="1:12">
      <c r="A290" t="s">
        <v>65</v>
      </c>
      <c r="B290" s="3">
        <v>39314</v>
      </c>
      <c r="C290" s="6">
        <v>2</v>
      </c>
      <c r="D290" t="s">
        <v>68</v>
      </c>
      <c r="E290">
        <v>3.3</v>
      </c>
      <c r="F290">
        <v>6.7</v>
      </c>
      <c r="G290">
        <v>5.0999999999999996</v>
      </c>
      <c r="H290">
        <f>G290-4.2</f>
        <v>0.89999999999999947</v>
      </c>
      <c r="I290">
        <v>0</v>
      </c>
      <c r="J290" t="s">
        <v>128</v>
      </c>
      <c r="L290">
        <v>1</v>
      </c>
    </row>
    <row r="291" spans="1:12">
      <c r="A291" t="s">
        <v>65</v>
      </c>
      <c r="B291" s="3">
        <v>39314</v>
      </c>
      <c r="C291" s="6">
        <v>3</v>
      </c>
      <c r="D291" t="s">
        <v>68</v>
      </c>
      <c r="E291">
        <v>3</v>
      </c>
      <c r="F291">
        <v>5.7</v>
      </c>
      <c r="G291">
        <v>4.8</v>
      </c>
      <c r="H291">
        <f>G291-4.2</f>
        <v>0.59999999999999964</v>
      </c>
      <c r="I291">
        <v>0</v>
      </c>
      <c r="J291" t="s">
        <v>128</v>
      </c>
      <c r="L291">
        <v>1</v>
      </c>
    </row>
    <row r="292" spans="1:12">
      <c r="A292" t="s">
        <v>65</v>
      </c>
      <c r="B292" s="3">
        <v>39314</v>
      </c>
      <c r="C292" s="6">
        <v>4</v>
      </c>
      <c r="D292" t="s">
        <v>68</v>
      </c>
      <c r="E292">
        <v>3.9</v>
      </c>
      <c r="F292">
        <v>8.5</v>
      </c>
      <c r="G292">
        <v>5.9</v>
      </c>
      <c r="H292">
        <f>G292-4.2</f>
        <v>1.7000000000000002</v>
      </c>
      <c r="I292">
        <v>1</v>
      </c>
      <c r="J292" t="s">
        <v>128</v>
      </c>
      <c r="L292">
        <v>1</v>
      </c>
    </row>
    <row r="293" spans="1:12">
      <c r="A293" t="s">
        <v>65</v>
      </c>
      <c r="B293" s="3">
        <v>39314</v>
      </c>
      <c r="C293" s="6">
        <v>5</v>
      </c>
      <c r="D293" t="s">
        <v>68</v>
      </c>
      <c r="E293">
        <v>3.2</v>
      </c>
      <c r="F293">
        <v>6.3</v>
      </c>
      <c r="G293">
        <v>4.8</v>
      </c>
      <c r="H293">
        <f>G293-4.2</f>
        <v>0.59999999999999964</v>
      </c>
      <c r="I293">
        <v>0</v>
      </c>
      <c r="J293" t="s">
        <v>128</v>
      </c>
      <c r="L293">
        <v>1</v>
      </c>
    </row>
    <row r="294" spans="1:12">
      <c r="A294" t="s">
        <v>65</v>
      </c>
      <c r="B294" s="3">
        <v>39314</v>
      </c>
      <c r="C294" s="6">
        <v>6</v>
      </c>
      <c r="D294" t="s">
        <v>68</v>
      </c>
      <c r="E294">
        <v>3.5</v>
      </c>
      <c r="F294">
        <v>7.2</v>
      </c>
      <c r="G294">
        <v>5.6</v>
      </c>
      <c r="H294">
        <f>G294-4.2</f>
        <v>1.3999999999999995</v>
      </c>
      <c r="I294">
        <v>0</v>
      </c>
      <c r="J294" t="s">
        <v>128</v>
      </c>
      <c r="L294">
        <v>1</v>
      </c>
    </row>
    <row r="295" spans="1:12">
      <c r="A295" t="s">
        <v>65</v>
      </c>
      <c r="B295" s="3">
        <v>39314</v>
      </c>
      <c r="C295" s="6">
        <v>7</v>
      </c>
      <c r="D295" t="s">
        <v>68</v>
      </c>
      <c r="E295">
        <v>3</v>
      </c>
      <c r="F295">
        <v>7.1</v>
      </c>
      <c r="G295">
        <v>5.0999999999999996</v>
      </c>
      <c r="H295">
        <f>G295-4.2</f>
        <v>0.89999999999999947</v>
      </c>
      <c r="I295">
        <v>0</v>
      </c>
      <c r="J295" t="s">
        <v>128</v>
      </c>
      <c r="L295">
        <v>1</v>
      </c>
    </row>
    <row r="296" spans="1:12">
      <c r="A296" t="s">
        <v>65</v>
      </c>
      <c r="B296" s="3">
        <v>39314</v>
      </c>
      <c r="C296" s="6">
        <v>8</v>
      </c>
      <c r="D296" t="s">
        <v>68</v>
      </c>
      <c r="E296">
        <v>3.6</v>
      </c>
      <c r="F296">
        <v>8</v>
      </c>
      <c r="G296">
        <v>5.7</v>
      </c>
      <c r="H296">
        <f>G296-4.2</f>
        <v>1.5</v>
      </c>
      <c r="I296">
        <v>0</v>
      </c>
      <c r="J296" t="s">
        <v>128</v>
      </c>
      <c r="L296">
        <v>1</v>
      </c>
    </row>
    <row r="297" spans="1:12">
      <c r="A297" t="s">
        <v>65</v>
      </c>
      <c r="B297" s="3">
        <v>39314</v>
      </c>
      <c r="C297" s="6">
        <v>9</v>
      </c>
      <c r="D297" t="s">
        <v>68</v>
      </c>
      <c r="E297">
        <v>3.5</v>
      </c>
      <c r="F297">
        <v>6.8</v>
      </c>
      <c r="G297">
        <v>5.4</v>
      </c>
      <c r="H297">
        <f>G297-4.2</f>
        <v>1.2000000000000002</v>
      </c>
      <c r="I297">
        <v>0</v>
      </c>
      <c r="J297" t="s">
        <v>128</v>
      </c>
      <c r="L297">
        <v>1</v>
      </c>
    </row>
    <row r="298" spans="1:12">
      <c r="A298" t="s">
        <v>65</v>
      </c>
      <c r="B298" s="3">
        <v>39314</v>
      </c>
      <c r="C298" s="6">
        <v>10</v>
      </c>
      <c r="D298" t="s">
        <v>68</v>
      </c>
      <c r="E298">
        <v>4</v>
      </c>
      <c r="F298">
        <v>7.3</v>
      </c>
      <c r="G298">
        <v>5.8</v>
      </c>
      <c r="H298">
        <f>G298-4.2</f>
        <v>1.5999999999999996</v>
      </c>
      <c r="I298">
        <v>0</v>
      </c>
      <c r="J298" t="s">
        <v>128</v>
      </c>
      <c r="L298">
        <v>1</v>
      </c>
    </row>
    <row r="299" spans="1:12">
      <c r="A299" t="s">
        <v>65</v>
      </c>
      <c r="B299" s="3">
        <v>39314</v>
      </c>
      <c r="C299" s="6">
        <v>11</v>
      </c>
      <c r="D299" t="s">
        <v>68</v>
      </c>
      <c r="E299">
        <v>3.5</v>
      </c>
      <c r="F299">
        <v>7.1</v>
      </c>
      <c r="G299">
        <v>5.2</v>
      </c>
      <c r="H299">
        <f>G299-4.2</f>
        <v>1</v>
      </c>
      <c r="I299">
        <v>0</v>
      </c>
      <c r="J299" t="s">
        <v>128</v>
      </c>
      <c r="L299">
        <v>1</v>
      </c>
    </row>
    <row r="300" spans="1:12">
      <c r="A300" t="s">
        <v>65</v>
      </c>
      <c r="B300" s="3">
        <v>39314</v>
      </c>
      <c r="C300" s="6">
        <v>12</v>
      </c>
      <c r="D300" t="s">
        <v>68</v>
      </c>
      <c r="E300">
        <v>4</v>
      </c>
      <c r="F300">
        <v>7.2</v>
      </c>
      <c r="G300">
        <v>5.3</v>
      </c>
      <c r="H300">
        <f>G300-4.2</f>
        <v>1.0999999999999996</v>
      </c>
      <c r="I300">
        <v>0</v>
      </c>
      <c r="J300" t="s">
        <v>128</v>
      </c>
      <c r="L300">
        <v>1</v>
      </c>
    </row>
    <row r="301" spans="1:12">
      <c r="A301" t="s">
        <v>65</v>
      </c>
      <c r="B301" s="3">
        <v>39314</v>
      </c>
      <c r="C301" s="6">
        <v>13</v>
      </c>
      <c r="D301" t="s">
        <v>68</v>
      </c>
      <c r="E301">
        <v>3.7</v>
      </c>
      <c r="F301">
        <v>7.9</v>
      </c>
      <c r="G301">
        <v>5.4</v>
      </c>
      <c r="H301">
        <f>G301-4.2</f>
        <v>1.2000000000000002</v>
      </c>
      <c r="I301">
        <v>0</v>
      </c>
      <c r="J301" t="s">
        <v>128</v>
      </c>
      <c r="L301">
        <v>1</v>
      </c>
    </row>
    <row r="302" spans="1:12">
      <c r="A302" t="s">
        <v>65</v>
      </c>
      <c r="B302" s="3">
        <v>39314</v>
      </c>
      <c r="C302" s="6">
        <v>14</v>
      </c>
      <c r="D302" t="s">
        <v>68</v>
      </c>
      <c r="E302">
        <v>3.9</v>
      </c>
      <c r="F302">
        <v>7.5</v>
      </c>
      <c r="G302">
        <v>5.5</v>
      </c>
      <c r="H302">
        <f>G302-4.2</f>
        <v>1.2999999999999998</v>
      </c>
      <c r="I302">
        <v>0</v>
      </c>
      <c r="J302" t="s">
        <v>128</v>
      </c>
      <c r="L302">
        <v>1</v>
      </c>
    </row>
    <row r="303" spans="1:12">
      <c r="A303" t="s">
        <v>65</v>
      </c>
      <c r="B303" s="3">
        <v>39314</v>
      </c>
      <c r="C303" s="6">
        <v>15</v>
      </c>
      <c r="D303" t="s">
        <v>68</v>
      </c>
      <c r="E303">
        <v>3.1</v>
      </c>
      <c r="F303">
        <v>6</v>
      </c>
      <c r="G303">
        <v>4.8</v>
      </c>
      <c r="H303">
        <f>G303-4.2</f>
        <v>0.59999999999999964</v>
      </c>
      <c r="I303">
        <v>0</v>
      </c>
      <c r="J303" t="s">
        <v>128</v>
      </c>
      <c r="L303">
        <v>1</v>
      </c>
    </row>
    <row r="304" spans="1:12">
      <c r="A304" t="s">
        <v>65</v>
      </c>
      <c r="B304" s="3">
        <v>39314</v>
      </c>
      <c r="C304" s="6">
        <v>16</v>
      </c>
      <c r="D304" t="s">
        <v>68</v>
      </c>
      <c r="E304">
        <v>3.6</v>
      </c>
      <c r="F304">
        <v>7.2</v>
      </c>
      <c r="G304">
        <v>5.4</v>
      </c>
      <c r="H304">
        <f>G304-4.2</f>
        <v>1.2000000000000002</v>
      </c>
      <c r="I304">
        <v>0</v>
      </c>
      <c r="J304" t="s">
        <v>128</v>
      </c>
      <c r="L304">
        <v>1</v>
      </c>
    </row>
    <row r="305" spans="2:2">
      <c r="B305" s="3"/>
    </row>
  </sheetData>
  <sheetCalcPr fullCalcOnLoad="1"/>
  <sortState ref="A3:N308">
    <sortCondition ref="A4:A308"/>
    <sortCondition ref="B4:B308"/>
    <sortCondition ref="C4:C308"/>
  </sortState>
  <phoneticPr fontId="7"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Q27"/>
  <sheetViews>
    <sheetView tabSelected="1" workbookViewId="0">
      <selection activeCell="H18" sqref="H18"/>
    </sheetView>
  </sheetViews>
  <sheetFormatPr baseColWidth="10" defaultRowHeight="13"/>
  <cols>
    <col min="1" max="1" width="8.42578125" customWidth="1"/>
    <col min="2" max="2" width="8.140625" customWidth="1"/>
    <col min="3" max="3" width="9" customWidth="1"/>
    <col min="4" max="4" width="8.5703125" customWidth="1"/>
    <col min="7" max="7" width="15.28515625" customWidth="1"/>
    <col min="8" max="8" width="13" customWidth="1"/>
    <col min="9" max="10" width="8.85546875" customWidth="1"/>
    <col min="11" max="11" width="7.28515625" customWidth="1"/>
    <col min="12" max="12" width="7.85546875" customWidth="1"/>
    <col min="14" max="14" width="13.7109375" customWidth="1"/>
  </cols>
  <sheetData>
    <row r="1" spans="1:17">
      <c r="A1" s="1" t="s">
        <v>78</v>
      </c>
      <c r="B1" s="1"/>
    </row>
    <row r="2" spans="1:17">
      <c r="A2" s="1" t="s">
        <v>87</v>
      </c>
      <c r="B2" s="1" t="s">
        <v>88</v>
      </c>
      <c r="C2" s="1" t="s">
        <v>89</v>
      </c>
      <c r="D2" s="1" t="s">
        <v>176</v>
      </c>
      <c r="E2" s="1" t="s">
        <v>175</v>
      </c>
      <c r="F2" s="1" t="s">
        <v>112</v>
      </c>
      <c r="G2" s="1" t="s">
        <v>90</v>
      </c>
      <c r="H2" s="1" t="s">
        <v>113</v>
      </c>
      <c r="I2" s="1" t="s">
        <v>211</v>
      </c>
      <c r="J2" s="1" t="s">
        <v>212</v>
      </c>
      <c r="K2" s="13" t="s">
        <v>40</v>
      </c>
      <c r="L2" s="1" t="s">
        <v>91</v>
      </c>
      <c r="M2" s="1" t="s">
        <v>114</v>
      </c>
      <c r="N2" s="1" t="s">
        <v>6</v>
      </c>
      <c r="O2" s="1" t="s">
        <v>92</v>
      </c>
      <c r="P2" s="1" t="s">
        <v>101</v>
      </c>
    </row>
    <row r="3" spans="1:17">
      <c r="A3" t="s">
        <v>129</v>
      </c>
      <c r="B3" s="3">
        <v>39318</v>
      </c>
      <c r="C3" s="4">
        <v>0.91319444444444453</v>
      </c>
      <c r="D3" s="6">
        <v>10</v>
      </c>
      <c r="E3">
        <v>30</v>
      </c>
      <c r="F3" t="s">
        <v>130</v>
      </c>
      <c r="G3">
        <v>24</v>
      </c>
      <c r="H3">
        <v>14</v>
      </c>
      <c r="I3">
        <f t="shared" ref="I3:I25" si="0">G3+H3</f>
        <v>38</v>
      </c>
      <c r="J3">
        <f t="shared" ref="J3:J27" si="1">I3/E3</f>
        <v>1.2666666666666666</v>
      </c>
      <c r="K3" t="s">
        <v>36</v>
      </c>
      <c r="M3" t="s">
        <v>131</v>
      </c>
      <c r="N3" t="s">
        <v>132</v>
      </c>
      <c r="O3" t="s">
        <v>196</v>
      </c>
    </row>
    <row r="4" spans="1:17">
      <c r="A4" t="s">
        <v>50</v>
      </c>
      <c r="B4" s="3">
        <v>39315</v>
      </c>
      <c r="C4" s="4">
        <v>0.88680555555555562</v>
      </c>
      <c r="D4">
        <v>22</v>
      </c>
      <c r="E4">
        <f>44+15</f>
        <v>59</v>
      </c>
      <c r="F4" t="s">
        <v>52</v>
      </c>
      <c r="G4">
        <v>10</v>
      </c>
      <c r="H4">
        <v>0</v>
      </c>
      <c r="I4">
        <f t="shared" si="0"/>
        <v>10</v>
      </c>
      <c r="J4">
        <f t="shared" si="1"/>
        <v>0.16949152542372881</v>
      </c>
      <c r="K4" t="s">
        <v>39</v>
      </c>
      <c r="M4" t="s">
        <v>53</v>
      </c>
      <c r="N4" t="s">
        <v>54</v>
      </c>
      <c r="Q4" t="s">
        <v>51</v>
      </c>
    </row>
    <row r="5" spans="1:17">
      <c r="A5" t="s">
        <v>201</v>
      </c>
      <c r="B5" s="3">
        <v>39319</v>
      </c>
      <c r="C5" s="4">
        <v>0.9159722222222223</v>
      </c>
      <c r="D5">
        <v>15</v>
      </c>
      <c r="E5">
        <v>30</v>
      </c>
      <c r="F5" t="s">
        <v>202</v>
      </c>
      <c r="G5">
        <v>20</v>
      </c>
      <c r="H5">
        <v>8</v>
      </c>
      <c r="I5">
        <f t="shared" si="0"/>
        <v>28</v>
      </c>
      <c r="J5">
        <f t="shared" si="1"/>
        <v>0.93333333333333335</v>
      </c>
      <c r="K5" t="s">
        <v>36</v>
      </c>
      <c r="M5" t="s">
        <v>118</v>
      </c>
      <c r="N5" t="s">
        <v>119</v>
      </c>
      <c r="O5" t="s">
        <v>203</v>
      </c>
    </row>
    <row r="6" spans="1:17">
      <c r="A6" t="s">
        <v>173</v>
      </c>
      <c r="B6" s="3">
        <v>39310</v>
      </c>
      <c r="C6" s="4">
        <v>0.86805555555555547</v>
      </c>
      <c r="E6">
        <f>20+35</f>
        <v>55</v>
      </c>
      <c r="F6" t="s">
        <v>177</v>
      </c>
      <c r="G6">
        <v>16</v>
      </c>
      <c r="H6">
        <v>8</v>
      </c>
      <c r="I6">
        <f t="shared" si="0"/>
        <v>24</v>
      </c>
      <c r="J6">
        <f t="shared" si="1"/>
        <v>0.43636363636363634</v>
      </c>
      <c r="K6" s="11" t="s">
        <v>37</v>
      </c>
      <c r="N6" t="s">
        <v>178</v>
      </c>
      <c r="P6" t="s">
        <v>136</v>
      </c>
    </row>
    <row r="7" spans="1:17">
      <c r="A7" t="s">
        <v>179</v>
      </c>
      <c r="B7" s="3">
        <v>39312</v>
      </c>
      <c r="C7" s="4">
        <v>0.96319444444444446</v>
      </c>
      <c r="D7">
        <v>10</v>
      </c>
      <c r="E7">
        <f>D7*2</f>
        <v>20</v>
      </c>
      <c r="F7" t="s">
        <v>8</v>
      </c>
      <c r="G7">
        <v>7</v>
      </c>
      <c r="H7">
        <v>0</v>
      </c>
      <c r="I7">
        <f t="shared" si="0"/>
        <v>7</v>
      </c>
      <c r="J7">
        <f t="shared" si="1"/>
        <v>0.35</v>
      </c>
      <c r="K7" s="11" t="s">
        <v>38</v>
      </c>
      <c r="L7" t="s">
        <v>161</v>
      </c>
      <c r="M7" t="s">
        <v>162</v>
      </c>
      <c r="N7" t="s">
        <v>163</v>
      </c>
      <c r="P7" t="s">
        <v>21</v>
      </c>
    </row>
    <row r="8" spans="1:17">
      <c r="A8" s="19" t="s">
        <v>4</v>
      </c>
      <c r="B8" s="20">
        <v>39308</v>
      </c>
      <c r="C8" s="21">
        <v>0.87291666666666667</v>
      </c>
      <c r="D8" s="19">
        <v>15</v>
      </c>
      <c r="E8" s="19">
        <v>30</v>
      </c>
      <c r="F8" s="12" t="s">
        <v>20</v>
      </c>
      <c r="G8" s="12">
        <v>11</v>
      </c>
      <c r="H8" s="12">
        <v>5</v>
      </c>
      <c r="I8" s="11">
        <v>16</v>
      </c>
      <c r="J8">
        <f t="shared" si="1"/>
        <v>0.53333333333333333</v>
      </c>
      <c r="K8" s="11" t="s">
        <v>37</v>
      </c>
      <c r="L8" s="11" t="s">
        <v>99</v>
      </c>
      <c r="N8" t="s">
        <v>17</v>
      </c>
      <c r="P8" t="s">
        <v>75</v>
      </c>
    </row>
    <row r="9" spans="1:17">
      <c r="A9" t="s">
        <v>96</v>
      </c>
      <c r="B9" s="3">
        <v>39314</v>
      </c>
      <c r="C9" s="4">
        <v>0.9145833333333333</v>
      </c>
      <c r="D9">
        <v>10</v>
      </c>
      <c r="E9">
        <v>30</v>
      </c>
      <c r="F9" t="s">
        <v>97</v>
      </c>
      <c r="G9">
        <v>12</v>
      </c>
      <c r="H9">
        <v>0</v>
      </c>
      <c r="I9">
        <f t="shared" si="0"/>
        <v>12</v>
      </c>
      <c r="J9">
        <f t="shared" si="1"/>
        <v>0.4</v>
      </c>
      <c r="K9" t="s">
        <v>34</v>
      </c>
      <c r="M9" t="s">
        <v>19</v>
      </c>
      <c r="N9" t="s">
        <v>18</v>
      </c>
      <c r="P9" t="s">
        <v>21</v>
      </c>
    </row>
    <row r="10" spans="1:17">
      <c r="A10" t="s">
        <v>41</v>
      </c>
      <c r="B10" s="3">
        <v>39323</v>
      </c>
      <c r="C10" s="4">
        <v>0.99305555555555547</v>
      </c>
      <c r="D10">
        <v>17</v>
      </c>
      <c r="E10">
        <f>D10*4</f>
        <v>68</v>
      </c>
      <c r="F10" t="s">
        <v>134</v>
      </c>
      <c r="G10">
        <v>14</v>
      </c>
      <c r="H10">
        <v>1</v>
      </c>
      <c r="I10">
        <f t="shared" si="0"/>
        <v>15</v>
      </c>
      <c r="J10">
        <f t="shared" si="1"/>
        <v>0.22058823529411764</v>
      </c>
      <c r="K10" t="s">
        <v>36</v>
      </c>
      <c r="L10" t="s">
        <v>35</v>
      </c>
      <c r="M10" t="s">
        <v>135</v>
      </c>
    </row>
    <row r="11" spans="1:17">
      <c r="A11" t="s">
        <v>60</v>
      </c>
      <c r="B11" s="3">
        <v>39314</v>
      </c>
      <c r="C11" s="4">
        <v>1.3194444444444444E-2</v>
      </c>
      <c r="D11">
        <v>7</v>
      </c>
      <c r="E11">
        <v>21</v>
      </c>
      <c r="F11" t="s">
        <v>97</v>
      </c>
      <c r="G11">
        <v>14</v>
      </c>
      <c r="H11">
        <v>0</v>
      </c>
      <c r="I11">
        <f t="shared" si="0"/>
        <v>14</v>
      </c>
      <c r="J11">
        <f t="shared" si="1"/>
        <v>0.66666666666666663</v>
      </c>
      <c r="K11" t="s">
        <v>34</v>
      </c>
      <c r="N11" t="s">
        <v>61</v>
      </c>
    </row>
    <row r="12" spans="1:17">
      <c r="A12" t="s">
        <v>123</v>
      </c>
      <c r="B12" s="3">
        <v>39317</v>
      </c>
      <c r="C12" s="4">
        <v>0.95833333333333337</v>
      </c>
      <c r="D12">
        <v>11</v>
      </c>
      <c r="E12">
        <v>33</v>
      </c>
      <c r="F12" t="s">
        <v>117</v>
      </c>
      <c r="G12">
        <v>18</v>
      </c>
      <c r="H12">
        <v>20</v>
      </c>
      <c r="I12">
        <f t="shared" si="0"/>
        <v>38</v>
      </c>
      <c r="J12">
        <f t="shared" si="1"/>
        <v>1.1515151515151516</v>
      </c>
      <c r="K12" t="s">
        <v>36</v>
      </c>
      <c r="M12" t="s">
        <v>122</v>
      </c>
      <c r="N12" t="s">
        <v>121</v>
      </c>
    </row>
    <row r="13" spans="1:17">
      <c r="A13" t="s">
        <v>223</v>
      </c>
      <c r="B13" s="3">
        <v>39315</v>
      </c>
      <c r="C13" s="4">
        <v>0.9458333333333333</v>
      </c>
      <c r="D13">
        <v>15</v>
      </c>
      <c r="E13">
        <v>45</v>
      </c>
      <c r="F13" t="s">
        <v>52</v>
      </c>
      <c r="G13">
        <v>0</v>
      </c>
      <c r="H13">
        <v>0</v>
      </c>
      <c r="I13">
        <f t="shared" si="0"/>
        <v>0</v>
      </c>
      <c r="J13">
        <f t="shared" si="1"/>
        <v>0</v>
      </c>
      <c r="K13" t="s">
        <v>39</v>
      </c>
      <c r="M13" t="s">
        <v>226</v>
      </c>
      <c r="N13" t="s">
        <v>115</v>
      </c>
    </row>
    <row r="14" spans="1:17">
      <c r="A14" t="s">
        <v>7</v>
      </c>
      <c r="B14" s="3">
        <v>39309</v>
      </c>
      <c r="C14" s="4">
        <v>0.85763888888888884</v>
      </c>
      <c r="D14">
        <v>35</v>
      </c>
      <c r="E14">
        <f>D14*2</f>
        <v>70</v>
      </c>
      <c r="F14" t="s">
        <v>10</v>
      </c>
      <c r="G14">
        <v>0</v>
      </c>
      <c r="H14">
        <v>1</v>
      </c>
      <c r="I14">
        <f t="shared" si="0"/>
        <v>1</v>
      </c>
      <c r="J14">
        <f t="shared" si="1"/>
        <v>1.4285714285714285E-2</v>
      </c>
      <c r="K14" s="11" t="s">
        <v>37</v>
      </c>
      <c r="M14" t="s">
        <v>9</v>
      </c>
      <c r="P14" t="s">
        <v>76</v>
      </c>
    </row>
    <row r="15" spans="1:17">
      <c r="A15" t="s">
        <v>151</v>
      </c>
      <c r="B15" s="3">
        <v>39312</v>
      </c>
      <c r="C15" s="4">
        <v>0.9</v>
      </c>
      <c r="D15">
        <v>21</v>
      </c>
      <c r="E15">
        <f>D15*2</f>
        <v>42</v>
      </c>
      <c r="F15" t="s">
        <v>8</v>
      </c>
      <c r="G15">
        <v>10</v>
      </c>
      <c r="H15">
        <v>5</v>
      </c>
      <c r="I15">
        <f t="shared" si="0"/>
        <v>15</v>
      </c>
      <c r="J15">
        <f t="shared" si="1"/>
        <v>0.35714285714285715</v>
      </c>
      <c r="K15" t="s">
        <v>38</v>
      </c>
      <c r="L15" t="s">
        <v>138</v>
      </c>
      <c r="M15" t="s">
        <v>155</v>
      </c>
      <c r="N15" t="s">
        <v>156</v>
      </c>
      <c r="P15" t="s">
        <v>21</v>
      </c>
    </row>
    <row r="16" spans="1:17">
      <c r="A16" t="s">
        <v>170</v>
      </c>
      <c r="B16" s="3">
        <v>39310</v>
      </c>
      <c r="C16" s="4">
        <v>0.85763888888888884</v>
      </c>
      <c r="D16">
        <v>35</v>
      </c>
      <c r="E16">
        <f>D16*2</f>
        <v>70</v>
      </c>
      <c r="F16" t="s">
        <v>171</v>
      </c>
      <c r="G16">
        <v>6</v>
      </c>
      <c r="H16">
        <v>3</v>
      </c>
      <c r="I16">
        <f t="shared" si="0"/>
        <v>9</v>
      </c>
      <c r="J16">
        <f t="shared" si="1"/>
        <v>0.12857142857142856</v>
      </c>
      <c r="K16" s="11" t="s">
        <v>37</v>
      </c>
      <c r="P16" t="s">
        <v>77</v>
      </c>
    </row>
    <row r="17" spans="1:16">
      <c r="A17" t="s">
        <v>170</v>
      </c>
      <c r="B17" s="3">
        <v>39312</v>
      </c>
      <c r="C17" s="4">
        <v>0.99375000000000002</v>
      </c>
      <c r="D17">
        <v>15</v>
      </c>
      <c r="E17">
        <f>D17*2</f>
        <v>30</v>
      </c>
      <c r="F17" t="s">
        <v>8</v>
      </c>
      <c r="G17">
        <v>10</v>
      </c>
      <c r="H17">
        <v>0</v>
      </c>
      <c r="I17">
        <f t="shared" si="0"/>
        <v>10</v>
      </c>
      <c r="J17">
        <f t="shared" si="1"/>
        <v>0.33333333333333331</v>
      </c>
      <c r="K17" t="s">
        <v>38</v>
      </c>
      <c r="L17" t="s">
        <v>160</v>
      </c>
      <c r="M17" t="s">
        <v>159</v>
      </c>
      <c r="N17" t="s">
        <v>154</v>
      </c>
      <c r="P17" t="s">
        <v>21</v>
      </c>
    </row>
    <row r="18" spans="1:16">
      <c r="A18" s="11" t="s">
        <v>22</v>
      </c>
      <c r="B18" s="14">
        <v>39308</v>
      </c>
      <c r="C18" s="18">
        <v>0.93402777777777779</v>
      </c>
      <c r="D18" s="19">
        <v>15</v>
      </c>
      <c r="E18" s="19">
        <f>D18*2</f>
        <v>30</v>
      </c>
      <c r="F18" t="s">
        <v>20</v>
      </c>
      <c r="G18">
        <v>10</v>
      </c>
      <c r="H18" s="16">
        <v>0</v>
      </c>
      <c r="I18">
        <f t="shared" si="0"/>
        <v>10</v>
      </c>
      <c r="J18">
        <f t="shared" si="1"/>
        <v>0.33333333333333331</v>
      </c>
      <c r="K18" s="11" t="s">
        <v>37</v>
      </c>
      <c r="N18" t="s">
        <v>32</v>
      </c>
      <c r="P18" t="s">
        <v>29</v>
      </c>
    </row>
    <row r="19" spans="1:16">
      <c r="A19" t="s">
        <v>98</v>
      </c>
      <c r="B19" s="3">
        <v>39314</v>
      </c>
      <c r="C19" s="4">
        <v>0.96458333333333324</v>
      </c>
      <c r="D19">
        <v>22</v>
      </c>
      <c r="E19">
        <v>44</v>
      </c>
      <c r="F19" t="s">
        <v>103</v>
      </c>
      <c r="G19">
        <v>10</v>
      </c>
      <c r="H19">
        <v>18</v>
      </c>
      <c r="I19">
        <f t="shared" si="0"/>
        <v>28</v>
      </c>
      <c r="J19">
        <f t="shared" si="1"/>
        <v>0.63636363636363635</v>
      </c>
      <c r="K19" t="s">
        <v>34</v>
      </c>
      <c r="M19" t="s">
        <v>104</v>
      </c>
      <c r="N19" t="s">
        <v>100</v>
      </c>
      <c r="O19" t="s">
        <v>102</v>
      </c>
      <c r="P19" t="s">
        <v>21</v>
      </c>
    </row>
    <row r="20" spans="1:16">
      <c r="A20" t="s">
        <v>208</v>
      </c>
      <c r="B20" s="3">
        <v>39319</v>
      </c>
      <c r="C20" s="4">
        <v>0.99305555555555547</v>
      </c>
      <c r="D20">
        <v>15</v>
      </c>
      <c r="E20">
        <v>30</v>
      </c>
      <c r="F20" t="s">
        <v>202</v>
      </c>
      <c r="G20">
        <v>19</v>
      </c>
      <c r="H20">
        <v>31</v>
      </c>
      <c r="I20">
        <f t="shared" si="0"/>
        <v>50</v>
      </c>
      <c r="J20">
        <f t="shared" si="1"/>
        <v>1.6666666666666667</v>
      </c>
      <c r="K20" t="s">
        <v>36</v>
      </c>
      <c r="M20" t="s">
        <v>209</v>
      </c>
      <c r="N20" t="s">
        <v>210</v>
      </c>
    </row>
    <row r="21" spans="1:16">
      <c r="A21" t="s">
        <v>174</v>
      </c>
      <c r="B21" s="3">
        <v>39310</v>
      </c>
      <c r="C21" s="4">
        <v>0.97569444444444453</v>
      </c>
      <c r="D21">
        <v>15</v>
      </c>
      <c r="E21">
        <f>D21*2</f>
        <v>30</v>
      </c>
      <c r="F21" t="s">
        <v>70</v>
      </c>
      <c r="G21">
        <v>13</v>
      </c>
      <c r="H21">
        <v>3</v>
      </c>
      <c r="I21">
        <f t="shared" si="0"/>
        <v>16</v>
      </c>
      <c r="J21">
        <f t="shared" si="1"/>
        <v>0.53333333333333333</v>
      </c>
      <c r="K21" s="11" t="s">
        <v>37</v>
      </c>
      <c r="M21" t="s">
        <v>49</v>
      </c>
      <c r="N21" t="s">
        <v>69</v>
      </c>
      <c r="P21" t="s">
        <v>137</v>
      </c>
    </row>
    <row r="22" spans="1:16">
      <c r="A22" t="s">
        <v>71</v>
      </c>
      <c r="B22" s="3">
        <v>39312</v>
      </c>
      <c r="C22" s="4">
        <v>0.86319444444444438</v>
      </c>
      <c r="D22">
        <v>3</v>
      </c>
      <c r="E22">
        <f>D22*2</f>
        <v>6</v>
      </c>
      <c r="F22" t="s">
        <v>8</v>
      </c>
      <c r="G22">
        <v>8</v>
      </c>
      <c r="H22">
        <v>3</v>
      </c>
      <c r="I22">
        <f t="shared" si="0"/>
        <v>11</v>
      </c>
      <c r="J22">
        <f t="shared" si="1"/>
        <v>1.8333333333333333</v>
      </c>
      <c r="K22" s="11" t="s">
        <v>38</v>
      </c>
      <c r="L22" t="s">
        <v>138</v>
      </c>
      <c r="N22" t="s">
        <v>139</v>
      </c>
      <c r="P22" t="s">
        <v>77</v>
      </c>
    </row>
    <row r="23" spans="1:16">
      <c r="A23" t="s">
        <v>116</v>
      </c>
      <c r="B23" s="3">
        <v>39317</v>
      </c>
      <c r="C23" s="4">
        <v>0.89236111111111116</v>
      </c>
      <c r="D23">
        <v>10</v>
      </c>
      <c r="E23">
        <v>30</v>
      </c>
      <c r="F23" t="s">
        <v>117</v>
      </c>
      <c r="G23">
        <v>19</v>
      </c>
      <c r="H23">
        <v>3</v>
      </c>
      <c r="I23">
        <f t="shared" si="0"/>
        <v>22</v>
      </c>
      <c r="J23">
        <f t="shared" si="1"/>
        <v>0.73333333333333328</v>
      </c>
      <c r="K23" t="s">
        <v>36</v>
      </c>
      <c r="M23" t="s">
        <v>118</v>
      </c>
      <c r="N23" t="s">
        <v>119</v>
      </c>
    </row>
    <row r="24" spans="1:16">
      <c r="A24" t="s">
        <v>189</v>
      </c>
      <c r="B24" s="3">
        <v>39323</v>
      </c>
      <c r="C24" s="4">
        <v>0.92569444444444438</v>
      </c>
      <c r="D24">
        <v>10</v>
      </c>
      <c r="E24">
        <v>40</v>
      </c>
      <c r="F24" t="s">
        <v>134</v>
      </c>
      <c r="G24">
        <v>16</v>
      </c>
      <c r="H24">
        <v>1</v>
      </c>
      <c r="I24">
        <f t="shared" si="0"/>
        <v>17</v>
      </c>
      <c r="J24">
        <f t="shared" si="1"/>
        <v>0.42499999999999999</v>
      </c>
      <c r="K24" t="s">
        <v>42</v>
      </c>
      <c r="M24" t="s">
        <v>118</v>
      </c>
      <c r="N24" t="s">
        <v>190</v>
      </c>
      <c r="O24" t="s">
        <v>191</v>
      </c>
    </row>
    <row r="25" spans="1:16">
      <c r="A25" t="s">
        <v>11</v>
      </c>
      <c r="B25" s="3">
        <v>39309</v>
      </c>
      <c r="C25" s="4">
        <v>0.91249999999999998</v>
      </c>
      <c r="D25">
        <v>51</v>
      </c>
      <c r="E25">
        <f>D25*2</f>
        <v>102</v>
      </c>
      <c r="F25" t="s">
        <v>10</v>
      </c>
      <c r="G25">
        <v>5</v>
      </c>
      <c r="H25">
        <v>0</v>
      </c>
      <c r="I25">
        <f t="shared" si="0"/>
        <v>5</v>
      </c>
      <c r="J25">
        <f t="shared" si="1"/>
        <v>4.9019607843137254E-2</v>
      </c>
      <c r="K25" s="11" t="s">
        <v>37</v>
      </c>
      <c r="N25" t="s">
        <v>169</v>
      </c>
      <c r="O25" t="s">
        <v>168</v>
      </c>
      <c r="P25" t="s">
        <v>77</v>
      </c>
    </row>
    <row r="26" spans="1:16">
      <c r="A26" t="s">
        <v>219</v>
      </c>
      <c r="B26" s="3">
        <v>39321</v>
      </c>
      <c r="C26" s="4">
        <v>0.86597222222222225</v>
      </c>
      <c r="D26">
        <v>36</v>
      </c>
      <c r="E26">
        <f>D26*3</f>
        <v>108</v>
      </c>
      <c r="F26" t="s">
        <v>220</v>
      </c>
      <c r="G26">
        <v>11</v>
      </c>
      <c r="H26">
        <v>0</v>
      </c>
      <c r="I26">
        <v>11</v>
      </c>
      <c r="J26">
        <f t="shared" si="1"/>
        <v>0.10185185185185185</v>
      </c>
      <c r="K26" t="s">
        <v>35</v>
      </c>
      <c r="M26" t="s">
        <v>184</v>
      </c>
      <c r="N26" t="s">
        <v>185</v>
      </c>
      <c r="O26" t="s">
        <v>183</v>
      </c>
    </row>
    <row r="27" spans="1:16">
      <c r="A27" t="s">
        <v>65</v>
      </c>
      <c r="B27" s="3">
        <v>39314</v>
      </c>
      <c r="C27" s="4">
        <v>7.2222222222222229E-2</v>
      </c>
      <c r="D27">
        <v>19</v>
      </c>
      <c r="E27">
        <v>58</v>
      </c>
      <c r="F27" t="s">
        <v>97</v>
      </c>
      <c r="G27">
        <v>16</v>
      </c>
      <c r="H27">
        <v>0</v>
      </c>
      <c r="I27">
        <f>G27+H27</f>
        <v>16</v>
      </c>
      <c r="J27">
        <f t="shared" si="1"/>
        <v>0.27586206896551724</v>
      </c>
      <c r="K27" t="s">
        <v>34</v>
      </c>
      <c r="M27" t="s">
        <v>66</v>
      </c>
      <c r="N27" t="s">
        <v>67</v>
      </c>
    </row>
  </sheetData>
  <sheetCalcPr fullCalcOnLoad="1"/>
  <sortState ref="A3:Q39">
    <sortCondition ref="A4:A39"/>
    <sortCondition ref="B4:B39"/>
  </sortState>
  <phoneticPr fontId="7"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geckos</vt:lpstr>
      <vt:lpstr>survey summary</vt:lpstr>
    </vt:vector>
  </TitlesOfParts>
  <Company>Stanford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Amy Briggs</dc:creator>
  <cp:lastModifiedBy>Amy Briggs</cp:lastModifiedBy>
  <dcterms:created xsi:type="dcterms:W3CDTF">2011-08-21T08:12:05Z</dcterms:created>
  <dcterms:modified xsi:type="dcterms:W3CDTF">2011-09-08T23:09:09Z</dcterms:modified>
</cp:coreProperties>
</file>