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c2e30305de5dd2/Desktop/P1/P1_2023_434D_Nanu_AnaMaria_GSD_N24_OrCAD (1)/P1_2023_434D_Nanu_AnaMaria_GSD_N24_OrCAD/Bill of Materials/"/>
    </mc:Choice>
  </mc:AlternateContent>
  <xr:revisionPtr revIDLastSave="129" documentId="13_ncr:1_{067FBFC7-BCE1-4A85-B019-EA578FBA10FD}" xr6:coauthVersionLast="47" xr6:coauthVersionMax="47" xr10:uidLastSave="{07DA61F0-EC7E-425F-8A4C-A36B13124FB8}"/>
  <bookViews>
    <workbookView xWindow="-108" yWindow="-108" windowWidth="23256" windowHeight="13896" activeTab="1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http___www.tme.eu_ro_details_1804gsmd_100r_trimere_smd_cu_o_singura_tura_sr_passives" comment="LINK">Sheet1!$C$52</definedName>
    <definedName name="OLE_LINK1" localSheetId="0">Sheet1!$A$1</definedName>
    <definedName name="_xlnm.Print_Area" localSheetId="0">Sheet1!$A$1:$N$140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2" l="1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M139" i="1" l="1"/>
  <c r="M140" i="1" s="1"/>
  <c r="P140" i="1" s="1"/>
  <c r="P139" i="1" l="1"/>
  <c r="H60" i="1"/>
  <c r="P60" i="1" s="1"/>
  <c r="H61" i="1"/>
  <c r="P61" i="1" s="1"/>
  <c r="H62" i="1"/>
  <c r="P62" i="1" s="1"/>
  <c r="H63" i="1"/>
  <c r="P63" i="1" s="1"/>
  <c r="H64" i="1"/>
  <c r="P64" i="1" s="1"/>
  <c r="H65" i="1"/>
  <c r="P65" i="1" s="1"/>
  <c r="H66" i="1"/>
  <c r="P66" i="1" s="1"/>
  <c r="H67" i="1"/>
  <c r="P67" i="1" s="1"/>
  <c r="H68" i="1"/>
  <c r="P68" i="1" s="1"/>
  <c r="H69" i="1"/>
  <c r="P69" i="1" s="1"/>
  <c r="H70" i="1"/>
  <c r="P70" i="1" s="1"/>
  <c r="H71" i="1"/>
  <c r="P71" i="1" s="1"/>
  <c r="H72" i="1"/>
  <c r="P72" i="1" s="1"/>
  <c r="H73" i="1"/>
  <c r="P73" i="1" s="1"/>
  <c r="H74" i="1"/>
  <c r="P74" i="1" s="1"/>
  <c r="H75" i="1"/>
  <c r="P75" i="1" s="1"/>
  <c r="H76" i="1"/>
  <c r="P76" i="1" s="1"/>
  <c r="H77" i="1"/>
  <c r="P77" i="1" s="1"/>
  <c r="H78" i="1"/>
  <c r="P78" i="1" s="1"/>
  <c r="H79" i="1"/>
  <c r="P79" i="1" s="1"/>
  <c r="H80" i="1"/>
  <c r="P80" i="1" s="1"/>
  <c r="H81" i="1"/>
  <c r="P81" i="1" s="1"/>
  <c r="H82" i="1"/>
  <c r="P82" i="1" s="1"/>
  <c r="H83" i="1"/>
  <c r="P83" i="1" s="1"/>
  <c r="H84" i="1"/>
  <c r="P84" i="1" s="1"/>
  <c r="H85" i="1"/>
  <c r="P85" i="1" s="1"/>
  <c r="H86" i="1"/>
  <c r="P86" i="1" s="1"/>
  <c r="H87" i="1"/>
  <c r="P87" i="1" s="1"/>
  <c r="H88" i="1"/>
  <c r="P88" i="1" s="1"/>
  <c r="H89" i="1"/>
  <c r="P89" i="1" s="1"/>
  <c r="H90" i="1"/>
  <c r="P90" i="1" s="1"/>
  <c r="H91" i="1"/>
  <c r="P91" i="1" s="1"/>
  <c r="H92" i="1"/>
  <c r="P92" i="1" s="1"/>
</calcChain>
</file>

<file path=xl/sharedStrings.xml><?xml version="1.0" encoding="utf-8"?>
<sst xmlns="http://schemas.openxmlformats.org/spreadsheetml/2006/main" count="970" uniqueCount="412">
  <si>
    <t>Nume</t>
  </si>
  <si>
    <t>Catalog</t>
  </si>
  <si>
    <t>Cod distrib</t>
  </si>
  <si>
    <t>Nume prod</t>
  </si>
  <si>
    <t>Prod</t>
  </si>
  <si>
    <t>Clasă</t>
  </si>
  <si>
    <t>Qty fix</t>
  </si>
  <si>
    <t>Qty min</t>
  </si>
  <si>
    <t>Descriere</t>
  </si>
  <si>
    <t>Distribuitor</t>
  </si>
  <si>
    <t>TME România</t>
  </si>
  <si>
    <t>(LINK)</t>
  </si>
  <si>
    <t>100k</t>
  </si>
  <si>
    <t>SR PASSIVES</t>
  </si>
  <si>
    <t>Potențiome-tru liniar, simplă tură, SMD, 100Ω, ±10%, 100ppm/°C, 0.25W</t>
  </si>
  <si>
    <t>Potențiome-tru liniar, simplă tură, SMD, 100kΩ, ±10%, 100ppm/°C, 0.25W</t>
  </si>
  <si>
    <t>ON Semiconductor</t>
  </si>
  <si>
    <t>NXP</t>
  </si>
  <si>
    <t>PNP</t>
  </si>
  <si>
    <t>BC856B</t>
  </si>
  <si>
    <t>NPN</t>
  </si>
  <si>
    <t>BC846B</t>
  </si>
  <si>
    <t>Tranzistor bipolar NPN, SMD, SOT23, 65V, 100mA</t>
  </si>
  <si>
    <t>Nmos</t>
  </si>
  <si>
    <t>IRFR120NPBF</t>
  </si>
  <si>
    <t>International Rectifier</t>
  </si>
  <si>
    <t>Tranzistor N-MOSFET, SMD, DPAK, 100V, 9.1A, 20V, 39W</t>
  </si>
  <si>
    <t>MMBFJ309LT1G</t>
  </si>
  <si>
    <t>Tranzistor N-JFET, SMD, SOT23, 25V, 30mA</t>
  </si>
  <si>
    <t>MMBFJ177LT1G</t>
  </si>
  <si>
    <t>Conn2p</t>
  </si>
  <si>
    <t>ZL301-40P</t>
  </si>
  <si>
    <t>Sir  pini, pas 2,54mm, SMD</t>
  </si>
  <si>
    <t>Sir  pini, pas 2,54mm, SMD, tip tata, bareta de 40 pini</t>
  </si>
  <si>
    <t>Nr. Crt.</t>
  </si>
  <si>
    <t>potențiometru</t>
  </si>
  <si>
    <t>tranzistor bipolar</t>
  </si>
  <si>
    <t>tranzistor NMOS</t>
  </si>
  <si>
    <t>tranzistor NJFET</t>
  </si>
  <si>
    <t>100ohm</t>
  </si>
  <si>
    <t>1804GSMD-100R</t>
  </si>
  <si>
    <t>1804GSMD-100k</t>
  </si>
  <si>
    <t>500k</t>
  </si>
  <si>
    <t>10k</t>
  </si>
  <si>
    <t>BC817-25-DIO</t>
  </si>
  <si>
    <t>Tranzistor bipolar NPN, SMD, SOT23, 45V, 800mA</t>
  </si>
  <si>
    <t>BC807-25-DIO</t>
  </si>
  <si>
    <t>Tranzistor bipolar PNP, SMD, SOT23, 45V, 800mA</t>
  </si>
  <si>
    <t>N-JFET</t>
  </si>
  <si>
    <t>P-JFET</t>
  </si>
  <si>
    <t>tranzistor PJFET</t>
  </si>
  <si>
    <t>Tranzistor P-JFET, SMD, SOT23, 30V, 20mA</t>
  </si>
  <si>
    <t>1nF</t>
  </si>
  <si>
    <t>C0805C102J5GAC</t>
  </si>
  <si>
    <t>KEMET</t>
  </si>
  <si>
    <t>Condensator MLCC, SMD, 0805, 1nF, ±5%, 50V, C0G</t>
  </si>
  <si>
    <t>4.7nF</t>
  </si>
  <si>
    <t>C0805C472K5RAC</t>
  </si>
  <si>
    <t>Condensator MLCC, SMD, 0805, 4.7nF, ±5%, 50V, X7R</t>
  </si>
  <si>
    <t>5.6nF</t>
  </si>
  <si>
    <t>CL21B562KBANNNC</t>
  </si>
  <si>
    <t>SAMSUNG</t>
  </si>
  <si>
    <t>Condensator MLCC, SMD, 0805, 5.6nF, ±5%, 50V, X7R</t>
  </si>
  <si>
    <t>10nF</t>
  </si>
  <si>
    <t>Condensator MLCC, SMD, 0805, 10nF, ±5%, 50V, X7R</t>
  </si>
  <si>
    <t>22nF</t>
  </si>
  <si>
    <t>33nF</t>
  </si>
  <si>
    <t>1N4148-0805</t>
  </si>
  <si>
    <t>CD4148WS(0805C)</t>
  </si>
  <si>
    <t>DC Components</t>
  </si>
  <si>
    <t>diodă pn</t>
  </si>
  <si>
    <t>Diodă comutație, SMD, 0805, 300mA, 100V</t>
  </si>
  <si>
    <t>1uF</t>
  </si>
  <si>
    <t xml:space="preserve"> YAGEO</t>
  </si>
  <si>
    <t>2.2uF</t>
  </si>
  <si>
    <t xml:space="preserve">GRM219R61E225KA12D 
</t>
  </si>
  <si>
    <t xml:space="preserve">  MURATA</t>
  </si>
  <si>
    <t>Condensator: ceramic; MLCC; 2,2uF; 25V; X5R; ±10%; SMD; 0805</t>
  </si>
  <si>
    <t>4.7uF</t>
  </si>
  <si>
    <t>ceramic; MLCC; 4,7uF; 25V; X5R; ±10%; SMD; 0805</t>
  </si>
  <si>
    <t>4.7pF</t>
  </si>
  <si>
    <t>condensator</t>
  </si>
  <si>
    <t>10pF</t>
  </si>
  <si>
    <t>CC0805JRNPO9BN100</t>
  </si>
  <si>
    <t>ceramic; MLCC; 10pF; 50V; C0G; ±5%; SMD; 0805</t>
  </si>
  <si>
    <t xml:space="preserve">CC0805CRNPO9BN4R7 
</t>
  </si>
  <si>
    <t>ceramic; MLCC; 4,7pF; 50V; C0G; ±0,25pF; SMD; 0805</t>
  </si>
  <si>
    <t xml:space="preserve">CC0805KRX7R9BB104 
</t>
  </si>
  <si>
    <t>100nF</t>
  </si>
  <si>
    <t>ceramic; MLCC; 100nF; 50V; X7R; ±10%; SMD; 0805</t>
  </si>
  <si>
    <t xml:space="preserve">1206S4J0000T5E 
</t>
  </si>
  <si>
    <t>rezistor</t>
  </si>
  <si>
    <t>Rezistor: thick film; SMD; 1206; 0Ω; 0,25W; ±5%; -55÷125°C</t>
  </si>
  <si>
    <t>ROYAL OHM</t>
  </si>
  <si>
    <t>SMD0805-0R47</t>
  </si>
  <si>
    <t>0805S8J047KT5E</t>
  </si>
  <si>
    <t>Rezistor SMD, chip, 0805, 0.47Ω, ±5%, 0.125W</t>
  </si>
  <si>
    <t>SMD0805-1R-1%</t>
  </si>
  <si>
    <t>0805S8F100KT5E</t>
  </si>
  <si>
    <t>Rezistor SMD, chip, 0805, 1Ω, ±1%, 0.125W</t>
  </si>
  <si>
    <t>SMD0805-4R7-1%</t>
  </si>
  <si>
    <t>0805WAF 4R7 T5E</t>
  </si>
  <si>
    <t>Rezistor SMD, chip, 0805, 4.7Ω, ±1%, 0.125W</t>
  </si>
  <si>
    <t>SMD0805-10R-1%</t>
  </si>
  <si>
    <t>0805S8F100JT5E</t>
  </si>
  <si>
    <t>Rezistor SMD, chip, 0805, 10Ω, ±1%, 0.125W</t>
  </si>
  <si>
    <t>SMD0805-22R-1%</t>
  </si>
  <si>
    <t>0805S8F220JT5E</t>
  </si>
  <si>
    <t>Rezistor SMD, chip, 0805, 22Ω, ±1%, 0.125W</t>
  </si>
  <si>
    <t>SMD0805-33R-1%</t>
  </si>
  <si>
    <t>0805S8F330JT5E</t>
  </si>
  <si>
    <t>Rezistor SMD, chip, 0805, 33Ω, ±1%, 0.125W</t>
  </si>
  <si>
    <t>SMD0805-51R-1%</t>
  </si>
  <si>
    <t>0805S8F510JT5E</t>
  </si>
  <si>
    <t>Rezistor SMD, chip, 0805, 51Ω, ±1%, 0.125W</t>
  </si>
  <si>
    <t>SMD0805-68R-1%</t>
  </si>
  <si>
    <t>0805S8F680JT5E</t>
  </si>
  <si>
    <t>Rezistor SMD, chip, 0805, 68Ω, ±1%, 0.125W</t>
  </si>
  <si>
    <t>SMD0805-82R-1%</t>
  </si>
  <si>
    <t>0805S8F820JT5E</t>
  </si>
  <si>
    <t>Rezistor SMD, chip, 0805, 82Ω, ±1%, 0.125W</t>
  </si>
  <si>
    <t>SMD0805-100R-1%</t>
  </si>
  <si>
    <t>0805S8F1000T5E</t>
  </si>
  <si>
    <t>Rezistor SMD, chip, 0805, 100Ω, ±1%, 0.125W</t>
  </si>
  <si>
    <t>SMD0805-150R-1%</t>
  </si>
  <si>
    <t>0805S8F1500T5E</t>
  </si>
  <si>
    <t>Rezistor SMD, chip, 0805, 150Ω, ±1%, 0.125W</t>
  </si>
  <si>
    <t>SMD0805-220R-1%</t>
  </si>
  <si>
    <t>0805S8F2200T5E</t>
  </si>
  <si>
    <t>Rezistor SMD, chip, 0805, 220Ω, ±1%, 0.125W</t>
  </si>
  <si>
    <t>SMD0805-330R-1%</t>
  </si>
  <si>
    <t>0805S8F3300T5E</t>
  </si>
  <si>
    <t>Rezistor SMD, chip, 0805, 330Ω, ±1%, 0.125W</t>
  </si>
  <si>
    <t>SMD0805-470R-1%</t>
  </si>
  <si>
    <t>0805S8F4700T5E</t>
  </si>
  <si>
    <t>Rezistor SMD, chip, 0805, 470Ω, ±1%, 0.125W</t>
  </si>
  <si>
    <t>SMD0805-680R-1%</t>
  </si>
  <si>
    <t>0805S8F6800T5E</t>
  </si>
  <si>
    <t>Rezistor SMD, chip, 0805, 680Ω, ±1%, 0.125W</t>
  </si>
  <si>
    <t>SMD0805-820R-1%</t>
  </si>
  <si>
    <t>0805S8F8200T5E</t>
  </si>
  <si>
    <t>Rezistor SMD, chip, 0805, 820Ω, ±1%, 0.125W</t>
  </si>
  <si>
    <t>1k</t>
  </si>
  <si>
    <t>SMD0805-1K-1%</t>
  </si>
  <si>
    <t>0805S8F1001T5E</t>
  </si>
  <si>
    <t>Rezistor SMD, chip, 0805, 1kΩ, ±1%, 0.125W</t>
  </si>
  <si>
    <t>1.5k</t>
  </si>
  <si>
    <t>SMD0805-1K5-1%</t>
  </si>
  <si>
    <t>0805S8F1501T5E</t>
  </si>
  <si>
    <t>Rezistor SMD, chip, 0805, 1.5kΩ, ±1%, 0.125W</t>
  </si>
  <si>
    <t>1.8k</t>
  </si>
  <si>
    <t>SMD0805-1K8-1%</t>
  </si>
  <si>
    <t>0805S8F1801T5E</t>
  </si>
  <si>
    <t>Rezistor SMD, chip, 0805, 1.8kΩ, ±1%, 0.125W</t>
  </si>
  <si>
    <t>2k</t>
  </si>
  <si>
    <t>SMD0805-2K-1%</t>
  </si>
  <si>
    <t>0805S8F2001T5E</t>
  </si>
  <si>
    <t>Rezistor SMD, chip, 0805, 2kΩ, ±1%, 0.125W</t>
  </si>
  <si>
    <t>2.2k</t>
  </si>
  <si>
    <t>SMD0805-2K2-1%</t>
  </si>
  <si>
    <t>0805S8F2201T5E</t>
  </si>
  <si>
    <t>Rezistor SMD, chip, 0805, 2.2kΩ, ±1%, 0.125W</t>
  </si>
  <si>
    <t>2.7k</t>
  </si>
  <si>
    <t>SMD0805-2K7-1%</t>
  </si>
  <si>
    <t>0805S8F2701T5E</t>
  </si>
  <si>
    <t>Rezistor SMD, chip, 0805, 2.7kΩ, ±1%, 0.125W</t>
  </si>
  <si>
    <t>3.3k</t>
  </si>
  <si>
    <t>SMD0805-3K3-1%</t>
  </si>
  <si>
    <t>0805S8F3301T5E</t>
  </si>
  <si>
    <t>Rezistor SMD, chip, 0805, 3.3kΩ, ±1%, 0.125W</t>
  </si>
  <si>
    <t>3.9k</t>
  </si>
  <si>
    <t>SMD0805-3K9-1%</t>
  </si>
  <si>
    <t>0805S8F3901T5E</t>
  </si>
  <si>
    <t>Rezistor SMD, chip, 0805, 3.9kΩ, ±1%, 0.125W</t>
  </si>
  <si>
    <t>4.7k</t>
  </si>
  <si>
    <t>SMD0805-4K7-1%</t>
  </si>
  <si>
    <t>0805S8F4701T5E</t>
  </si>
  <si>
    <t>Rezistor SMD, chip, 0805, 4.7kΩ, ±1%, 0.125W</t>
  </si>
  <si>
    <t>5.6k</t>
  </si>
  <si>
    <t>SMD0805-5K6-1%</t>
  </si>
  <si>
    <t>0805S8F5601T5E</t>
  </si>
  <si>
    <t>Rezistor SMD, chip, 0805, 5.6kΩ, ±1%, 0.125W</t>
  </si>
  <si>
    <t>6.8k</t>
  </si>
  <si>
    <t>SMD0805-6K8-1%</t>
  </si>
  <si>
    <t>0805S8F6801T5E</t>
  </si>
  <si>
    <t>Rezistor SMD, chip, 0805, 6.8kΩ, ±1%, 0.125W</t>
  </si>
  <si>
    <t>8.2k</t>
  </si>
  <si>
    <t>SMD0805-8K2-1%</t>
  </si>
  <si>
    <t>0805S8F8201T5E</t>
  </si>
  <si>
    <t>Rezistor SMD, chip, 0805, 8.2kΩ, ±1%, 0.125W</t>
  </si>
  <si>
    <t>9.1k</t>
  </si>
  <si>
    <t>SMD0805-9K1-1%</t>
  </si>
  <si>
    <t>Rezistor SMD, chip, 0805, 9.1kΩ, ±1%, 0.125W</t>
  </si>
  <si>
    <t>SMD0805-10K-1%</t>
  </si>
  <si>
    <t>0805S8F1002T5E</t>
  </si>
  <si>
    <t>Rezistor SMD, chip, 0805, 10kΩ, ±1%, 0.125W</t>
  </si>
  <si>
    <t>15k</t>
  </si>
  <si>
    <t>SMD0805-15K-1%</t>
  </si>
  <si>
    <t>0805S8F1502T5E</t>
  </si>
  <si>
    <t>Rezistor SMD, chip, 0805, 15kΩ, ±1%, 0.125W</t>
  </si>
  <si>
    <t>22k</t>
  </si>
  <si>
    <t>SMD0805-22K-1%</t>
  </si>
  <si>
    <t>0805S8F2202T5E</t>
  </si>
  <si>
    <t>Rezistor SMD, chip, 0805, 22kΩ, ±1%, 0.125W</t>
  </si>
  <si>
    <t>68k</t>
  </si>
  <si>
    <t>SMD0805-100K-1%</t>
  </si>
  <si>
    <t>0805S8F1003T5E</t>
  </si>
  <si>
    <t>Rezistor SMD, chip, 0805, 100kΩ, ±1%, 0.125W</t>
  </si>
  <si>
    <t>150k</t>
  </si>
  <si>
    <t>180k</t>
  </si>
  <si>
    <t>220k</t>
  </si>
  <si>
    <t>SMD0805-220K-1%</t>
  </si>
  <si>
    <t>0805S8F2203T5E</t>
  </si>
  <si>
    <t>Rezistor SMD, chip, 0805, 220kΩ, ±1%, 0.125W</t>
  </si>
  <si>
    <t>330k</t>
  </si>
  <si>
    <t>SMD0805-330K-1%</t>
  </si>
  <si>
    <t>0805S8F3303T5E</t>
  </si>
  <si>
    <t>Rezistor SMD, chip, 0805, 330kΩ, ±1%, 0.125W</t>
  </si>
  <si>
    <t>390k</t>
  </si>
  <si>
    <t>SMD0805-390K-1%</t>
  </si>
  <si>
    <t>0805S8F3903T5E</t>
  </si>
  <si>
    <t>Rezistor SMD, chip, 0805, 390kΩ, ±1%, 0.125W</t>
  </si>
  <si>
    <t>510k</t>
  </si>
  <si>
    <t>SMD0805-510K-1%</t>
  </si>
  <si>
    <t>0805S8F5103T5E</t>
  </si>
  <si>
    <t>Rezistor SMD, chip, 0805, 510kΩ, ±1%, 0.125W</t>
  </si>
  <si>
    <t>1M</t>
  </si>
  <si>
    <t>SMD0805-1M</t>
  </si>
  <si>
    <t>0805S8J0105T5E</t>
  </si>
  <si>
    <t>Rezistor SMD, chip, 0805, 1MΩ, ±1%, 0.125W</t>
  </si>
  <si>
    <t>2M</t>
  </si>
  <si>
    <t>SMD0805-2M7</t>
  </si>
  <si>
    <t>0805WAJ 2M T5E</t>
  </si>
  <si>
    <t>Rezistor SMD, chip, 0805, 2MΩ, ±1%, 0.125W</t>
  </si>
  <si>
    <t>5M</t>
  </si>
  <si>
    <t>SMD0805-5M1</t>
  </si>
  <si>
    <t>Rezistor SMD, chip, 0805, 5.1MΩ, ±1%, 0.125W</t>
  </si>
  <si>
    <t>10M</t>
  </si>
  <si>
    <t>SMD0805-10M</t>
  </si>
  <si>
    <t>0 ohm</t>
  </si>
  <si>
    <t>47k</t>
  </si>
  <si>
    <t>0805S8J0473T5E</t>
  </si>
  <si>
    <t>Rezistor: thick film; SMD; 0805; 47kΩ; 0,125W; ±5%; -55÷125°C</t>
  </si>
  <si>
    <t>220nF</t>
  </si>
  <si>
    <t>CL21B224KAFNNNE</t>
  </si>
  <si>
    <t xml:space="preserve"> SAMSUNG</t>
  </si>
  <si>
    <t>Condensator: ceramic; MLCC; 220nF; 25V; X7R; ±10%; SMD; 0805</t>
  </si>
  <si>
    <t>330nF</t>
  </si>
  <si>
    <t>08055C334KAT2A</t>
  </si>
  <si>
    <t>AVX</t>
  </si>
  <si>
    <t>Condensator: ceramic; MLCC; 330nF; 50V; X7R; ±10%; SMD; 0805</t>
  </si>
  <si>
    <t>470nF</t>
  </si>
  <si>
    <t>CC0805MRY5V8BB474</t>
  </si>
  <si>
    <t>CC0805MRY5V8BB474A</t>
  </si>
  <si>
    <t>NINIGI</t>
  </si>
  <si>
    <t>LED</t>
  </si>
  <si>
    <t>KP-2012SRC-PRV</t>
  </si>
  <si>
    <t>Kingbright Electronic</t>
  </si>
  <si>
    <t>LED roșu, SMD, 0805, 100mcd, 640nm, 120°</t>
  </si>
  <si>
    <t>2.7V</t>
  </si>
  <si>
    <t>BZX84C2V7</t>
  </si>
  <si>
    <t>BZX84-C2V7LT1G</t>
  </si>
  <si>
    <t>diodă Zener</t>
  </si>
  <si>
    <t>Diodă Zener, SMD, SOT23, 2,7V, ±5%, 0.25W</t>
  </si>
  <si>
    <t>5.1V</t>
  </si>
  <si>
    <t>BZX84C5V1</t>
  </si>
  <si>
    <t>BZX84-C5V1</t>
  </si>
  <si>
    <t>Diodă Zener, SMD, SOT23, 5,1V, ±5%, 0.3W</t>
  </si>
  <si>
    <t>5.6V</t>
  </si>
  <si>
    <t>BZX84C5V6</t>
  </si>
  <si>
    <t>BZX84-C5V6</t>
  </si>
  <si>
    <t>Diodă Zener, SMD, SOT23, 5,6V, ±5%, 0.3W</t>
  </si>
  <si>
    <t>6.2V</t>
  </si>
  <si>
    <t>BZX84C6V2</t>
  </si>
  <si>
    <t>BZX84-C6V2</t>
  </si>
  <si>
    <t>Diodă Zener, SMD, SOT23, 6.2V, ±5%, 0.3W</t>
  </si>
  <si>
    <t>6.8V</t>
  </si>
  <si>
    <t>BZX84C6V8</t>
  </si>
  <si>
    <t>BZX84-C6V8</t>
  </si>
  <si>
    <t>Diodă Zener, SMD, SOT23, 6.8V, ±5%, 0.3W</t>
  </si>
  <si>
    <t>8.2V</t>
  </si>
  <si>
    <t>BZX84C8V2</t>
  </si>
  <si>
    <t>BZX84-C8V2</t>
  </si>
  <si>
    <t>Diodă Zener, SMD, SOT23, 8.2V, ±5%, 0.3W</t>
  </si>
  <si>
    <t>10V</t>
  </si>
  <si>
    <t>BZX84C10</t>
  </si>
  <si>
    <t>BZX84-C10</t>
  </si>
  <si>
    <t>Diodă Zener, SMD, SOT23, 10V, ±5%, 0.3W</t>
  </si>
  <si>
    <t>100pF</t>
  </si>
  <si>
    <t>470pF</t>
  </si>
  <si>
    <t>CL21C101JBANNNC</t>
  </si>
  <si>
    <t>Condensator: ceramic; MLCC; 100pF; 50V; C0G; ±5%; SMD; 0805</t>
  </si>
  <si>
    <t>2.2nF</t>
  </si>
  <si>
    <t>CL21B222KBANNND</t>
  </si>
  <si>
    <t>Condensator: ceramic; MLCC; 2,2nF; 50V; X7R; ±10%; SMD; 0805</t>
  </si>
  <si>
    <t xml:space="preserve">CL21B223KCFNNNE 
</t>
  </si>
  <si>
    <t>Condensator: ceramic; MLCC; 22nF; 100V; X7R; ±10%; SMD; 0805</t>
  </si>
  <si>
    <t xml:space="preserve">CL21B103KCANNNC 
</t>
  </si>
  <si>
    <t>CL21B333KBANNNC</t>
  </si>
  <si>
    <t>Condensator: ceramic; MLCC; 33nF; 50V; X7R; ±10%; SMD; 0805</t>
  </si>
  <si>
    <t>10uF</t>
  </si>
  <si>
    <t>EEEFK1J100P</t>
  </si>
  <si>
    <t>PANASONIC</t>
  </si>
  <si>
    <t>Condensator: electrolitic; cu impedanţă redusă; SMD; 10uF; 63V</t>
  </si>
  <si>
    <t>MJD31CG</t>
  </si>
  <si>
    <t>Tranzistor bipolar NPN, SMD, DPACK, 100V, 3A, 15W</t>
  </si>
  <si>
    <t>MJD32CG</t>
  </si>
  <si>
    <t>Tranzistor bipolar PNP, SMD, DPACK, 100V, 3A, 15W</t>
  </si>
  <si>
    <t>Potențiome-tru liniar, simplă tură, SMD, 2kΩ, ±10%, 100ppm/°C, 0.25W</t>
  </si>
  <si>
    <t>5k</t>
  </si>
  <si>
    <t>50k</t>
  </si>
  <si>
    <t>1804GSMD-50K</t>
  </si>
  <si>
    <t>Potențiome-tru liniar, simplă tură, SMD, 50kΩ, ±10%, 100ppm/°C, 0.25W</t>
  </si>
  <si>
    <t>500ohm</t>
  </si>
  <si>
    <t>1804GSMD-500R</t>
  </si>
  <si>
    <t>Potențiome-tru liniar, simplă tură, SMD, 500Ω, ±10%, 100ppm/°C, 0.25W</t>
  </si>
  <si>
    <t>TOTAL - Componente pasive (rezistoare de valori fixe şi reglabile)</t>
  </si>
  <si>
    <t>TOTAL - Componente pasive (condensatoare)</t>
  </si>
  <si>
    <t>TOTAL - Componente semiconductoare (tranzistoare bipolare şi cu efect de câmp, diode, LED, etc.)</t>
  </si>
  <si>
    <t>Total - Conectică, sigurante fuzibile, etc.</t>
  </si>
  <si>
    <t>Total general</t>
  </si>
  <si>
    <t>47pF</t>
  </si>
  <si>
    <t xml:space="preserve">Condensator: ceramic; MLCC; 47pF; 50V; C0G; ±5%; SMD; 0805; -55÷125°C </t>
  </si>
  <si>
    <t>CL21C470JBANNNC</t>
  </si>
  <si>
    <t>Qty final</t>
  </si>
  <si>
    <t>0805S8J0511T5E</t>
  </si>
  <si>
    <t>SMD0805-510R-5%</t>
  </si>
  <si>
    <t>Rezistor SMD, chip, 0805, 510Ω, ±5%, 0.125W</t>
  </si>
  <si>
    <t>SMD0805-910R-5%</t>
  </si>
  <si>
    <t>0805WAJ 910R T5E</t>
  </si>
  <si>
    <t>Rezistor SMD, chip, 0805, 910Ω, ±5%, 0.125W</t>
  </si>
  <si>
    <t>CRCW080510K0FKTABC</t>
  </si>
  <si>
    <t>VISHAY</t>
  </si>
  <si>
    <t>RC0805JR-0768KL</t>
  </si>
  <si>
    <t>Yageo</t>
  </si>
  <si>
    <t>Rezistor SMD, chip, 0805, 68kΩ, ±5%, 0.125W</t>
  </si>
  <si>
    <t>SMD0805-68K-5%</t>
  </si>
  <si>
    <t>0805S8J0154T5E</t>
  </si>
  <si>
    <t>Rezistor SMD, chip, 0805, 150kΩ, ±5%, 0.125W</t>
  </si>
  <si>
    <t>SMD0805-180K-5%</t>
  </si>
  <si>
    <t>Rezistor SMD, chip, 0805, 180kΩ, ±5%, 0.125W</t>
  </si>
  <si>
    <t>0805S8J0184T5E</t>
  </si>
  <si>
    <t>RC0805FR-075M1</t>
  </si>
  <si>
    <t>Rezistor SMD, chip, 0805, 10MΩ, ±5%, 0.125W</t>
  </si>
  <si>
    <t>TS53YL103MR10</t>
  </si>
  <si>
    <t>DIOTEC</t>
  </si>
  <si>
    <t>Tranzistor bipolar PNP, SMD, SOT23, 80V, 100mA</t>
  </si>
  <si>
    <t>SMD0805-150K-5%</t>
  </si>
  <si>
    <t>YAGEO RC0805JR-0710ML</t>
  </si>
  <si>
    <t xml:space="preserve">YAGEO </t>
  </si>
  <si>
    <t>3314G-1-502E</t>
  </si>
  <si>
    <t>Potenţiometru: de montare; singură tură, orizontal; 5kΩ; 250mW</t>
  </si>
  <si>
    <t>Potenţiometru: de montare; singură tură; 10kΩ; 250mW; SMD; ±20%</t>
  </si>
  <si>
    <t>BOURNS</t>
  </si>
  <si>
    <t>3314G-1-504E</t>
  </si>
  <si>
    <t>Potenţiometru: de montare; singură tură, orizontal; 500kΩ; 250mW</t>
  </si>
  <si>
    <t>08051C471KAT2A</t>
  </si>
  <si>
    <t>Condensator: ceramic; 470pF; 100V; X7R; ±10%; SMD; 0805</t>
  </si>
  <si>
    <t>GRM21BR72A474KA73L</t>
  </si>
  <si>
    <t>MURATA</t>
  </si>
  <si>
    <t>Condensator: ceramic; MLCC; 470nF; 100V; X7R; ±10%; SMD; 0805</t>
  </si>
  <si>
    <t>CL21B105KBFNNNE</t>
  </si>
  <si>
    <t>Condensator: ceramic; MLCC; 1uF; 50V; X7R; ±10%; SMD; 0805</t>
  </si>
  <si>
    <t>BOURNS </t>
  </si>
  <si>
    <t>Pret (fara TVA) referinta/buc. TME România</t>
  </si>
  <si>
    <t>Pret total pe reper (fara TVA)</t>
  </si>
  <si>
    <t>CU TVA=</t>
  </si>
  <si>
    <t>FUSE</t>
  </si>
  <si>
    <t>3413.0116.11</t>
  </si>
  <si>
    <t>SCHURTER</t>
  </si>
  <si>
    <t>sigu-ranță</t>
  </si>
  <si>
    <t>Siguranță sticlă, SMD, 1206, 1.25A, 48mΩ</t>
  </si>
  <si>
    <t>FARA TVA =</t>
  </si>
  <si>
    <t>YAGEO</t>
  </si>
  <si>
    <t>TS53YL202MR10</t>
  </si>
  <si>
    <t>NEXPERIA</t>
  </si>
  <si>
    <t>Anexa  a1 - Grupa 434D -Tema 16 - Generator de semnal dreptunghiular</t>
  </si>
  <si>
    <t>Alveole</t>
  </si>
  <si>
    <t>Potențiometru liniar, simplă tură, SMD, 100Ω, ±10%, 100ppm/°C, 0.25W</t>
  </si>
  <si>
    <t>Referință</t>
  </si>
  <si>
    <t>R6,R11,R12</t>
  </si>
  <si>
    <t>R1,R2</t>
  </si>
  <si>
    <t>R10</t>
  </si>
  <si>
    <t>R5</t>
  </si>
  <si>
    <t>R8</t>
  </si>
  <si>
    <t>R3,R4,R7</t>
  </si>
  <si>
    <t>R9</t>
  </si>
  <si>
    <t>P1</t>
  </si>
  <si>
    <t>P2</t>
  </si>
  <si>
    <t>C3</t>
  </si>
  <si>
    <t>C2</t>
  </si>
  <si>
    <t>C1</t>
  </si>
  <si>
    <t>Q1,Q2,Q7,Q10</t>
  </si>
  <si>
    <t>Q3,Q4,Q5,Q6,Q8,Q9</t>
  </si>
  <si>
    <t>D2</t>
  </si>
  <si>
    <t>D1</t>
  </si>
  <si>
    <t>5b</t>
  </si>
  <si>
    <t>6a</t>
  </si>
  <si>
    <t>11b</t>
  </si>
  <si>
    <t>12a</t>
  </si>
  <si>
    <t>14a</t>
  </si>
  <si>
    <t>16b</t>
  </si>
  <si>
    <t>17b</t>
  </si>
  <si>
    <t>24b</t>
  </si>
  <si>
    <t>26b</t>
  </si>
  <si>
    <t>31b</t>
  </si>
  <si>
    <t>33a</t>
  </si>
  <si>
    <t>34a</t>
  </si>
  <si>
    <t>38a</t>
  </si>
  <si>
    <t>39a</t>
  </si>
  <si>
    <t>41b</t>
  </si>
  <si>
    <t>42a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</si>
</sst>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u/>
      <sz val="8"/>
      <name val="Arial"/>
      <family val="2"/>
      <charset val="238"/>
    </font>
    <font>
      <sz val="10"/>
      <name val="Arial"/>
      <family val="2"/>
      <charset val="238"/>
    </font>
    <font>
      <u/>
      <sz val="11"/>
      <color theme="10"/>
      <name val="Calibri"/>
      <family val="2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rgb="FF00B0F0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8"/>
      <color rgb="FF00B0F0"/>
      <name val="Arial"/>
      <family val="2"/>
      <charset val="238"/>
    </font>
    <font>
      <b/>
      <sz val="8"/>
      <color rgb="FF00B050"/>
      <name val="Arial"/>
      <family val="2"/>
      <charset val="238"/>
    </font>
    <font>
      <sz val="8"/>
      <color rgb="FFFF0000"/>
      <name val="Arial"/>
      <family val="2"/>
      <charset val="238"/>
    </font>
    <font>
      <sz val="8"/>
      <color theme="1"/>
      <name val="Arial"/>
      <family val="2"/>
      <charset val="238"/>
    </font>
    <font>
      <u/>
      <sz val="8"/>
      <color theme="10"/>
      <name val="Arial"/>
      <family val="2"/>
      <charset val="238"/>
    </font>
    <font>
      <sz val="8"/>
      <color rgb="FF00B0F0"/>
      <name val="Arial"/>
      <family val="2"/>
      <charset val="238"/>
    </font>
    <font>
      <u/>
      <sz val="8"/>
      <color rgb="FFFF0000"/>
      <name val="Arial"/>
      <family val="2"/>
      <charset val="238"/>
    </font>
    <font>
      <u/>
      <sz val="8"/>
      <color rgb="FF00B0F0"/>
      <name val="Arial"/>
      <family val="2"/>
      <charset val="238"/>
    </font>
    <font>
      <sz val="8"/>
      <color rgb="FFC00000"/>
      <name val="Arial"/>
      <family val="2"/>
      <charset val="238"/>
    </font>
    <font>
      <u/>
      <sz val="8"/>
      <color rgb="FFC00000"/>
      <name val="Arial"/>
      <family val="2"/>
      <charset val="238"/>
    </font>
    <font>
      <sz val="10"/>
      <color rgb="FFC00000"/>
      <name val="Arial"/>
      <family val="2"/>
      <charset val="238"/>
    </font>
    <font>
      <sz val="8"/>
      <color theme="3"/>
      <name val="Arial"/>
      <family val="2"/>
      <charset val="238"/>
    </font>
    <font>
      <sz val="10"/>
      <color theme="3"/>
      <name val="Arial"/>
      <family val="2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sz val="10"/>
      <color rgb="FF40404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404040"/>
      <name val="Arial"/>
      <family val="2"/>
    </font>
    <font>
      <sz val="10"/>
      <color theme="1"/>
      <name val="Microsoft Sans Serif"/>
      <family val="2"/>
    </font>
    <font>
      <b/>
      <sz val="12"/>
      <color rgb="FFFF0000"/>
      <name val="Arial"/>
      <family val="2"/>
      <charset val="238"/>
    </font>
    <font>
      <b/>
      <sz val="10"/>
      <color rgb="FF00B050"/>
      <name val="Microsoft Sans Serif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  <charset val="238"/>
    </font>
    <font>
      <b/>
      <sz val="10"/>
      <color rgb="FF00B050"/>
      <name val="Arial"/>
      <family val="2"/>
      <charset val="238"/>
    </font>
    <font>
      <b/>
      <sz val="14"/>
      <color theme="1"/>
      <name val="Arial"/>
      <family val="2"/>
      <charset val="238"/>
    </font>
    <font>
      <b/>
      <sz val="12"/>
      <color rgb="FF00B050"/>
      <name val="Arial"/>
      <family val="2"/>
      <charset val="238"/>
    </font>
    <font>
      <sz val="11"/>
      <color rgb="FF006100"/>
      <name val="Calibri"/>
      <family val="2"/>
      <scheme val="minor"/>
    </font>
    <font>
      <sz val="8"/>
      <name val="Arial"/>
      <family val="2"/>
    </font>
    <font>
      <sz val="10"/>
      <color rgb="FF000000"/>
      <name val="Times New Roman"/>
      <charset val="204"/>
    </font>
    <font>
      <b/>
      <sz val="10.5"/>
      <name val="Arial"/>
      <family val="2"/>
    </font>
    <font>
      <sz val="10"/>
      <color rgb="FF000000"/>
      <name val="Times New Roman"/>
      <family val="1"/>
    </font>
    <font>
      <b/>
      <sz val="10"/>
      <name val="Arial"/>
      <family val="2"/>
      <charset val="238"/>
    </font>
    <font>
      <b/>
      <sz val="8"/>
      <name val="Arial"/>
      <family val="2"/>
    </font>
    <font>
      <u/>
      <sz val="1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8" fillId="2" borderId="0" applyNumberFormat="0" applyBorder="0" applyAlignment="0" applyProtection="0"/>
    <xf numFmtId="0" fontId="40" fillId="0" borderId="0"/>
    <xf numFmtId="0" fontId="42" fillId="0" borderId="0"/>
  </cellStyleXfs>
  <cellXfs count="103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6" fillId="0" borderId="1" xfId="1" applyFont="1" applyBorder="1" applyAlignment="1" applyProtection="1">
      <alignment horizontal="center" vertical="center"/>
    </xf>
    <xf numFmtId="0" fontId="16" fillId="0" borderId="1" xfId="1" applyFont="1" applyBorder="1" applyAlignment="1" applyProtection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1" applyFont="1" applyBorder="1" applyAlignment="1" applyProtection="1">
      <alignment horizontal="center" vertical="center" wrapText="1"/>
    </xf>
    <xf numFmtId="0" fontId="9" fillId="0" borderId="0" xfId="0" applyFont="1" applyAlignment="1">
      <alignment vertical="center"/>
    </xf>
    <xf numFmtId="0" fontId="19" fillId="0" borderId="1" xfId="1" applyFont="1" applyBorder="1" applyAlignment="1" applyProtection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1" applyFont="1" applyBorder="1" applyAlignment="1" applyProtection="1">
      <alignment horizontal="center" vertical="center" wrapText="1"/>
    </xf>
    <xf numFmtId="0" fontId="2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1" applyFont="1" applyBorder="1" applyAlignment="1" applyProtection="1">
      <alignment horizontal="center" vertical="center" wrapText="1"/>
    </xf>
    <xf numFmtId="0" fontId="4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1" applyFont="1" applyFill="1" applyBorder="1" applyAlignment="1" applyProtection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5" fillId="0" borderId="1" xfId="1" applyBorder="1" applyAlignment="1" applyProtection="1">
      <alignment horizontal="center" vertical="center"/>
    </xf>
    <xf numFmtId="0" fontId="39" fillId="0" borderId="1" xfId="2" applyFont="1" applyFill="1" applyBorder="1" applyAlignment="1">
      <alignment horizontal="center" vertical="center" wrapText="1"/>
    </xf>
    <xf numFmtId="0" fontId="39" fillId="0" borderId="1" xfId="2" applyFont="1" applyFill="1" applyBorder="1" applyAlignment="1" applyProtection="1">
      <alignment horizontal="center" vertical="center"/>
    </xf>
    <xf numFmtId="0" fontId="5" fillId="0" borderId="1" xfId="1" applyBorder="1" applyAlignment="1" applyProtection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1" fillId="0" borderId="9" xfId="4" applyFont="1" applyBorder="1" applyAlignment="1">
      <alignment horizontal="center" vertical="center" wrapText="1"/>
    </xf>
    <xf numFmtId="0" fontId="0" fillId="0" borderId="3" xfId="0" applyBorder="1"/>
    <xf numFmtId="0" fontId="41" fillId="0" borderId="6" xfId="4" applyFont="1" applyBorder="1" applyAlignment="1">
      <alignment horizontal="center" vertical="center" wrapText="1"/>
    </xf>
    <xf numFmtId="0" fontId="41" fillId="0" borderId="1" xfId="4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4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5" fillId="0" borderId="1" xfId="1" applyFont="1" applyBorder="1" applyAlignment="1" applyProtection="1">
      <alignment horizontal="center" vertical="center"/>
    </xf>
    <xf numFmtId="0" fontId="44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6" fillId="0" borderId="11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</cellXfs>
  <cellStyles count="5">
    <cellStyle name="Good" xfId="2" builtinId="26"/>
    <cellStyle name="Hyperlink" xfId="1" builtinId="8"/>
    <cellStyle name="Normal" xfId="0" builtinId="0"/>
    <cellStyle name="Normal 2" xfId="3" xr:uid="{A1D5C9DF-9687-4E5B-B955-AB415323E782}"/>
    <cellStyle name="Normal 3" xfId="4" xr:uid="{045B0CF8-E671-41D7-B8A7-7A57A2AFF26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tipub-my.sharepoint.com/Proiect_DCE_2014_2015/BOM/Anexa_1_Grupa_433D_rev_1_nec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tipub-my.sharepoint.com/Proiect_DCE_2014_2015/BOM/Anexa_1_Grupa_433A_rev_1_necesa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tipub-my.sharepoint.com/Proiect_DCE_2014_2015/BOM/Anexa_1_Grupa_432D_rev_1_necesa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tipub-my.sharepoint.com/Proiect_DCE_2014_2015/BOM/Anexa_1_Grupa_432A_rev_1_necesa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tipub-my.sharepoint.com/Proiect_DCE_2014_2015/BOM/Anexa_1_Grupa_431G_rev_1_necesa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tipub-my.sharepoint.com/Proiect_DCE_2014_2015/BOM/Anexa_1_Grupa_431D_rev_1_neces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tipub-my.sharepoint.com/Proiect_DCE_2014_2015/BOM/Anexa_1_Grupa_431A_rev_1_nece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tme.eu/ro/details/smd0805-0r47/rezistente-smd-0805/royal-ohm/0805s8j047kt5e/" TargetMode="External"/><Relationship Id="rId21" Type="http://schemas.openxmlformats.org/officeDocument/2006/relationships/hyperlink" Target="http://www.tme.eu/ro/details/grm219r61e225ka12d/condensatoare-mlcc-smd-0805/murata/" TargetMode="External"/><Relationship Id="rId42" Type="http://schemas.openxmlformats.org/officeDocument/2006/relationships/hyperlink" Target="http://www.tme.eu/ro/details/smd0805-150k/rezistente-smd-0805/royal-ohm/0805s8j0154t5e/" TargetMode="External"/><Relationship Id="rId47" Type="http://schemas.openxmlformats.org/officeDocument/2006/relationships/hyperlink" Target="http://www.tme.eu/ro/details/smd0805-510k-1%25/rezistente-smd-0805/royal-ohm/0805s8f5103t5e/" TargetMode="External"/><Relationship Id="rId63" Type="http://schemas.openxmlformats.org/officeDocument/2006/relationships/hyperlink" Target="http://www.tme.eu/ro/details/mjd32cg/tranzistori-smd-pnp/on-semiconductor/" TargetMode="External"/><Relationship Id="rId68" Type="http://schemas.openxmlformats.org/officeDocument/2006/relationships/hyperlink" Target="http://www.tme.eu/ro/details/3413.0116.11/sigurante-smd-1206-ultrarapide/schurter/" TargetMode="External"/><Relationship Id="rId84" Type="http://schemas.openxmlformats.org/officeDocument/2006/relationships/hyperlink" Target="https://www.tme.eu/ro/details/smd0805-2k7/rezistente-smd-0805/royal-ohm/0805s8j0272t5e/" TargetMode="External"/><Relationship Id="rId89" Type="http://schemas.openxmlformats.org/officeDocument/2006/relationships/hyperlink" Target="https://www.tme.eu/ro/details/ts53yl2k/trimere-smd-cu-o-singura-tura/vishay/ts53yl202mr10/" TargetMode="External"/><Relationship Id="rId16" Type="http://schemas.openxmlformats.org/officeDocument/2006/relationships/hyperlink" Target="http://www.tme.eu/ro/details/cl21b103kcannnc/condensatoare-mlcc-smd-0805/samsung/" TargetMode="External"/><Relationship Id="rId11" Type="http://schemas.openxmlformats.org/officeDocument/2006/relationships/hyperlink" Target="http://www.tme.eu/ro/details/cc0805crnpo94r7/condensatoare-mlcc-smd-0805/yageo/cc0805crnpo9bn4r7/" TargetMode="External"/><Relationship Id="rId32" Type="http://schemas.openxmlformats.org/officeDocument/2006/relationships/hyperlink" Target="http://www.tme.eu/ro/details/rc0805jr-0751r/rezistente-smd-0805/yageo/rc0805jr-0751rl/" TargetMode="External"/><Relationship Id="rId37" Type="http://schemas.openxmlformats.org/officeDocument/2006/relationships/hyperlink" Target="http://www.tme.eu/ro/details/crcw080510k0fktabc/rezistente-smd-0805/vishay/" TargetMode="External"/><Relationship Id="rId53" Type="http://schemas.openxmlformats.org/officeDocument/2006/relationships/hyperlink" Target="http://www.tme.eu/ro/details/cl21b224kafnnne/condensatoare-mlcc-smd-0805/samsung/" TargetMode="External"/><Relationship Id="rId58" Type="http://schemas.openxmlformats.org/officeDocument/2006/relationships/hyperlink" Target="https://www.tme.eu/ro/details/bzx84-c2v7.215/diode-zener-smd/nexperia/bzx84-c2v7-215/" TargetMode="External"/><Relationship Id="rId74" Type="http://schemas.openxmlformats.org/officeDocument/2006/relationships/hyperlink" Target="http://www.tme.eu/ro/details/smd0805-470r-1%25/rezistente-smd-0805/royal-ohm/0805s8f4700t5e/" TargetMode="External"/><Relationship Id="rId79" Type="http://schemas.openxmlformats.org/officeDocument/2006/relationships/hyperlink" Target="http://www.tme.eu/ro/details/smd0805-1k-1%25/rezistente-smd-0805/royal-ohm/0805s8f1001t5e/" TargetMode="External"/><Relationship Id="rId5" Type="http://schemas.openxmlformats.org/officeDocument/2006/relationships/hyperlink" Target="http://www.tme.eu/ro/details/bc846b.215/tranzistori-smd-npn/nxp/" TargetMode="External"/><Relationship Id="rId90" Type="http://schemas.openxmlformats.org/officeDocument/2006/relationships/hyperlink" Target="https://www.tme.eu/ro/details/ts53yl500r/trimere-smd-cu-o-singura-tura/vishay/ts53yl501mr10/" TargetMode="External"/><Relationship Id="rId95" Type="http://schemas.openxmlformats.org/officeDocument/2006/relationships/hyperlink" Target="https://www.tme.eu/ro/details/bzx84-c8v2.215/diode-zener-smd/nexperia/" TargetMode="External"/><Relationship Id="rId22" Type="http://schemas.openxmlformats.org/officeDocument/2006/relationships/hyperlink" Target="http://www.tme.eu/ro/details/c0805c102j5gac/condensatoare-mlcc-smd-0805/kemet/" TargetMode="External"/><Relationship Id="rId27" Type="http://schemas.openxmlformats.org/officeDocument/2006/relationships/hyperlink" Target="http://www.tme.eu/ro/details/smd0805-1r-1%25/rezistente-smd-0805/royal-ohm/0805s8f100kt5e/" TargetMode="External"/><Relationship Id="rId43" Type="http://schemas.openxmlformats.org/officeDocument/2006/relationships/hyperlink" Target="http://www.tme.eu/ro/details/smd0805-180k/rezistente-smd-0805/royal-ohm/0805s8j0184t5e/" TargetMode="External"/><Relationship Id="rId48" Type="http://schemas.openxmlformats.org/officeDocument/2006/relationships/hyperlink" Target="http://www.tme.eu/ro/details/smd0805-1m/rezistente-smd-0805/royal-ohm/0805s8j0105t5e/" TargetMode="External"/><Relationship Id="rId64" Type="http://schemas.openxmlformats.org/officeDocument/2006/relationships/hyperlink" Target="http://www.tme.eu/ro/details/irfr120npbf/tranzistori-canal-n-smd/international-rectifier/" TargetMode="External"/><Relationship Id="rId69" Type="http://schemas.openxmlformats.org/officeDocument/2006/relationships/hyperlink" Target="https://www.tme.eu/ro/details/rc0805fr-0782r/rezistente-smd-0805/yageo/rc0805fr-0782rl/" TargetMode="External"/><Relationship Id="rId80" Type="http://schemas.openxmlformats.org/officeDocument/2006/relationships/hyperlink" Target="http://www.tme.eu/ro/details/smd0805-1k5-1%25/rezistente-smd-0805/royal-ohm/0805s8f1501t5e/" TargetMode="External"/><Relationship Id="rId85" Type="http://schemas.openxmlformats.org/officeDocument/2006/relationships/hyperlink" Target="http://www.tme.eu/ro/details/smd0805-3k3-1%25/rezistente-smd-0805/royal-ohm/0805s8f3301t5e/" TargetMode="External"/><Relationship Id="rId3" Type="http://schemas.openxmlformats.org/officeDocument/2006/relationships/hyperlink" Target="http://www.tme.eu/ro/details/ts53yl10k/trimere-smd-cu-o-singura-tura/vishay/ts53yl103mr10/" TargetMode="External"/><Relationship Id="rId12" Type="http://schemas.openxmlformats.org/officeDocument/2006/relationships/hyperlink" Target="http://www.tme.eu/ro/details/cl21b222kbannnd/condensatoare-mlcc-smd-0805/samsung/" TargetMode="External"/><Relationship Id="rId17" Type="http://schemas.openxmlformats.org/officeDocument/2006/relationships/hyperlink" Target="http://www.tme.eu/ro/details/cl21b223kcfnnne/condensatoare-mlcc-smd-0805/samsung/" TargetMode="External"/><Relationship Id="rId25" Type="http://schemas.openxmlformats.org/officeDocument/2006/relationships/hyperlink" Target="http://www.tme.eu/ro/details/smd1206-0r/rezistente-smd-1206/royal-ohm/1206s4j0000t5e/" TargetMode="External"/><Relationship Id="rId33" Type="http://schemas.openxmlformats.org/officeDocument/2006/relationships/hyperlink" Target="http://www.tme.eu/ro/details/smd0805-68r-1%25/rezistente-smd-0805/royal-ohm/0805s8f680jt5e/" TargetMode="External"/><Relationship Id="rId38" Type="http://schemas.openxmlformats.org/officeDocument/2006/relationships/hyperlink" Target="http://www.tme.eu/ro/details/smd0805-15k-1%25/rezistente-smd-0805/royal-ohm/0805s8f1502t5e/" TargetMode="External"/><Relationship Id="rId46" Type="http://schemas.openxmlformats.org/officeDocument/2006/relationships/hyperlink" Target="http://www.tme.eu/ro/details/smd0805-390k-1%25/rezistente-smd-0805/royal-ohm/0805s8f3903t5e/" TargetMode="External"/><Relationship Id="rId59" Type="http://schemas.openxmlformats.org/officeDocument/2006/relationships/hyperlink" Target="http://www.tme.eu/ro/details/08051c471kat2a/condensatoare-mlcc-smd-0805/avx/" TargetMode="External"/><Relationship Id="rId67" Type="http://schemas.openxmlformats.org/officeDocument/2006/relationships/hyperlink" Target="http://www.tme.eu/ro/details/cl21c470jbannnc/condensatoare-mlcc-smd-0805/samsung/" TargetMode="External"/><Relationship Id="rId20" Type="http://schemas.openxmlformats.org/officeDocument/2006/relationships/hyperlink" Target="http://www.tme.eu/ro/details/cl21b105kbfnnne/condensatoare-mlcc-smd-0805/samsung/" TargetMode="External"/><Relationship Id="rId41" Type="http://schemas.openxmlformats.org/officeDocument/2006/relationships/hyperlink" Target="http://www.tme.eu/ro/details/smd0805-100k-1%25/rezistente-smd-0805/royal-ohm/0805s8f1003t5e/" TargetMode="External"/><Relationship Id="rId54" Type="http://schemas.openxmlformats.org/officeDocument/2006/relationships/hyperlink" Target="http://www.tme.eu/ro/details/grm21br72a474ka73l/condensatoare-mlcc-smd-0805/murata/" TargetMode="External"/><Relationship Id="rId62" Type="http://schemas.openxmlformats.org/officeDocument/2006/relationships/hyperlink" Target="http://www.tme.eu/ro/details/mjd31cg/tranzistori-smd-npn/on-semiconductor/" TargetMode="External"/><Relationship Id="rId70" Type="http://schemas.openxmlformats.org/officeDocument/2006/relationships/hyperlink" Target="http://www.tme.eu/ro/details/smd0805-100r-1%25/rezistente-smd-0805/royal-ohm/0805s8f1000t5e/" TargetMode="External"/><Relationship Id="rId75" Type="http://schemas.openxmlformats.org/officeDocument/2006/relationships/hyperlink" Target="https://www.tme.eu/ro/details/rc0805jr-07510r/rezistente-smd-0805/yageo/rc0805jr-07510rl/" TargetMode="External"/><Relationship Id="rId83" Type="http://schemas.openxmlformats.org/officeDocument/2006/relationships/hyperlink" Target="http://www.tme.eu/ro/details/smd0805-2k2-1%25/rezistente-smd-0805/royal-ohm/0805s8f2201t5e/" TargetMode="External"/><Relationship Id="rId88" Type="http://schemas.openxmlformats.org/officeDocument/2006/relationships/hyperlink" Target="https://www.tme.eu/ro/details/rc0805jr-075k6/rezistente-smd-0805/yageo/rc0805jr-075k6l/" TargetMode="External"/><Relationship Id="rId91" Type="http://schemas.openxmlformats.org/officeDocument/2006/relationships/hyperlink" Target="https://www.tme.eu/ro/details/bzx84-c5v1.215/diode-zener-smd/nexperia/" TargetMode="External"/><Relationship Id="rId96" Type="http://schemas.openxmlformats.org/officeDocument/2006/relationships/hyperlink" Target="https://www.tme.eu/ro/details/bzx84-c10.215/diode-zener-smd/nexperia/" TargetMode="External"/><Relationship Id="rId1" Type="http://schemas.openxmlformats.org/officeDocument/2006/relationships/hyperlink" Target="http://www.tme.eu/ro/details/3314g-1-504e/trimere-smd-cu-o-singura-tura/bourns/" TargetMode="External"/><Relationship Id="rId6" Type="http://schemas.openxmlformats.org/officeDocument/2006/relationships/hyperlink" Target="http://www.tme.eu/ro/details/irfr120npbf/tranzistori-canal-n-smd/international-rectifier/" TargetMode="External"/><Relationship Id="rId15" Type="http://schemas.openxmlformats.org/officeDocument/2006/relationships/hyperlink" Target="http://www.tme.eu/ro/details/cl21a475kaqnnne/condensatoare-mlcc-smd-0805/samsung/" TargetMode="External"/><Relationship Id="rId23" Type="http://schemas.openxmlformats.org/officeDocument/2006/relationships/hyperlink" Target="http://www.tme.eu/ro/details/cc0805jrnpo9100/condensatoare-mlcc-smd-0805/yageo/cc0805jrnpo9bn100/" TargetMode="External"/><Relationship Id="rId28" Type="http://schemas.openxmlformats.org/officeDocument/2006/relationships/hyperlink" Target="http://www.tme.eu/ro/details/smd0805-4r7-1%25/rezistente-smd-0805/royal-ohm/0805waf-4r7-t5e/" TargetMode="External"/><Relationship Id="rId36" Type="http://schemas.openxmlformats.org/officeDocument/2006/relationships/hyperlink" Target="http://www.tme.eu/ro/details/smd0805-9k1-1%25/rezistente-smd-0805/royal-ohm/0805waf-9k1-t5e/" TargetMode="External"/><Relationship Id="rId49" Type="http://schemas.openxmlformats.org/officeDocument/2006/relationships/hyperlink" Target="http://www.tme.eu/ro/details/smd0805-2m/rezistente-smd-0805/royal-ohm/0805waj-2m-t5e/" TargetMode="External"/><Relationship Id="rId57" Type="http://schemas.openxmlformats.org/officeDocument/2006/relationships/hyperlink" Target="http://www.tme.eu/ro/details/kp-2012src-prv/led-uri-smd-0805/kingbright-electronic/" TargetMode="External"/><Relationship Id="rId10" Type="http://schemas.openxmlformats.org/officeDocument/2006/relationships/hyperlink" Target="http://www.tme.eu/ro/details/mmbfj177lt1g/tranzistori-canal-p-smd/on-semiconductor/" TargetMode="External"/><Relationship Id="rId31" Type="http://schemas.openxmlformats.org/officeDocument/2006/relationships/hyperlink" Target="http://www.tme.eu/ro/details/smd0805-33r-1%25/rezistente-smd-0805/royal-ohm/0805s8f330jt5e/" TargetMode="External"/><Relationship Id="rId44" Type="http://schemas.openxmlformats.org/officeDocument/2006/relationships/hyperlink" Target="http://www.tme.eu/ro/details/smd0805-220k-1%25/rezistente-smd-0805/royal-ohm/0805s8f2203t5e/" TargetMode="External"/><Relationship Id="rId52" Type="http://schemas.openxmlformats.org/officeDocument/2006/relationships/hyperlink" Target="http://www.tme.eu/ro/details/smd0805-22k-1%25/rezistente-smd-0805/royal-ohm/0805s8f2202t5e/" TargetMode="External"/><Relationship Id="rId60" Type="http://schemas.openxmlformats.org/officeDocument/2006/relationships/hyperlink" Target="http://www.tme.eu/ro/details/cl21c101jbannnc/condensatoare-mlcc-smd-0805/samsung/" TargetMode="External"/><Relationship Id="rId65" Type="http://schemas.openxmlformats.org/officeDocument/2006/relationships/hyperlink" Target="http://www.tme.eu/ro/details/3314g-1-502e/trimere-smd-cu-o-singura-tura/bourns/" TargetMode="External"/><Relationship Id="rId73" Type="http://schemas.openxmlformats.org/officeDocument/2006/relationships/hyperlink" Target="http://www.tme.eu/ro/details/smd0805-330r-1%25/rezistente-smd-0805/royal-ohm/0805s8f3300t5e/" TargetMode="External"/><Relationship Id="rId78" Type="http://schemas.openxmlformats.org/officeDocument/2006/relationships/hyperlink" Target="https://www.tme.eu/ro/details/smd0805-910r-1%25/rezistente-smd-0805/royal-ohm/0805s8f9100t5e/" TargetMode="External"/><Relationship Id="rId81" Type="http://schemas.openxmlformats.org/officeDocument/2006/relationships/hyperlink" Target="http://www.tme.eu/ro/details/smd0805-1k8-1%25/rezistente-smd-0805/royal-ohm/0805s8f1801t5e/" TargetMode="External"/><Relationship Id="rId86" Type="http://schemas.openxmlformats.org/officeDocument/2006/relationships/hyperlink" Target="http://www.tme.eu/ro/details/smd0805-3k9-1%25/rezistente-smd-0805/royal-ohm/0805s8f3901t5e/" TargetMode="External"/><Relationship Id="rId94" Type="http://schemas.openxmlformats.org/officeDocument/2006/relationships/hyperlink" Target="https://www.tme.eu/ro/details/bzx84-c6v8.215/diode-zener-smd/nexperia/" TargetMode="External"/><Relationship Id="rId4" Type="http://schemas.openxmlformats.org/officeDocument/2006/relationships/hyperlink" Target="http://www.tme.eu/ro/details/bc856b-dio/tranzistori-smd-pnp/diotec-semiconductor/bc856b/" TargetMode="External"/><Relationship Id="rId9" Type="http://schemas.openxmlformats.org/officeDocument/2006/relationships/hyperlink" Target="http://www.tme.eu/ro/details/mmbfj309lt1g/tranzistori-canal-n-smd/on-semiconductor/" TargetMode="External"/><Relationship Id="rId13" Type="http://schemas.openxmlformats.org/officeDocument/2006/relationships/hyperlink" Target="http://www.tme.eu/ro/details/c0805c472k5rac/condensatoare-mlcc-smd-0805/kemet/" TargetMode="External"/><Relationship Id="rId18" Type="http://schemas.openxmlformats.org/officeDocument/2006/relationships/hyperlink" Target="http://www.tme.eu/ro/details/1n4148-0805/diode-universale-smd/dc-components/cd4148ws0805c/" TargetMode="External"/><Relationship Id="rId39" Type="http://schemas.openxmlformats.org/officeDocument/2006/relationships/hyperlink" Target="http://www.tme.eu/ro/details/smd0805-47k/rezistente-smd-0805/royal-ohm/0805s8j0473t5e/" TargetMode="External"/><Relationship Id="rId34" Type="http://schemas.openxmlformats.org/officeDocument/2006/relationships/hyperlink" Target="http://www.tme.eu/ro/details/smd0805-6k8-1%25/rezistente-smd-0805/royal-ohm/0805s8f6801t5e/" TargetMode="External"/><Relationship Id="rId50" Type="http://schemas.openxmlformats.org/officeDocument/2006/relationships/hyperlink" Target="http://www.tme.eu/ro/details/smd0805-5m1/rezistente-smd-0805/royal-ohm/0805s8j0515t5e/" TargetMode="External"/><Relationship Id="rId55" Type="http://schemas.openxmlformats.org/officeDocument/2006/relationships/hyperlink" Target="http://www.tme.eu/ro/details/08055c334kat2a/condensatoare-mlcc-smd-0805/avx/" TargetMode="External"/><Relationship Id="rId76" Type="http://schemas.openxmlformats.org/officeDocument/2006/relationships/hyperlink" Target="http://www.tme.eu/ro/details/smd0805-680r-1%25/rezistente-smd-0805/royal-ohm/0805s8f6800t5e/" TargetMode="External"/><Relationship Id="rId97" Type="http://schemas.openxmlformats.org/officeDocument/2006/relationships/hyperlink" Target="https://www.tme.eu/ro/details/ts53yl100r/trimere-smd-cu-o-singura-tura/vishay/ts53yl101mr10/" TargetMode="External"/><Relationship Id="rId7" Type="http://schemas.openxmlformats.org/officeDocument/2006/relationships/hyperlink" Target="http://www.tme.eu/ro/details/bc817-25-dio/tranzistori-smd-npn/diotec-semiconductor/bc817-25/" TargetMode="External"/><Relationship Id="rId71" Type="http://schemas.openxmlformats.org/officeDocument/2006/relationships/hyperlink" Target="https://www.tme.eu/ro/details/smd0805-150r/rezistente-smd-0805/royal-ohm/0805s8j0151t5e/" TargetMode="External"/><Relationship Id="rId92" Type="http://schemas.openxmlformats.org/officeDocument/2006/relationships/hyperlink" Target="https://www.tme.eu/ro/details/bzx84c5v6lt1g/diode-zener-smd/onsemi/" TargetMode="External"/><Relationship Id="rId2" Type="http://schemas.openxmlformats.org/officeDocument/2006/relationships/hyperlink" Target="http://www.tme.eu/ro/details/1804gsmd-100k/trimere-smd-cu-o-singura-tura/sr-passives/" TargetMode="External"/><Relationship Id="rId29" Type="http://schemas.openxmlformats.org/officeDocument/2006/relationships/hyperlink" Target="http://www.tme.eu/ro/details/smd0805-10r-1%25/rezistente-smd-0805/royal-ohm/0805s8f100jt5e/" TargetMode="External"/><Relationship Id="rId24" Type="http://schemas.openxmlformats.org/officeDocument/2006/relationships/hyperlink" Target="http://www.tme.eu/ro/details/cc0805krx7r9104/condensatoare-mlcc-smd-0805/yageo/cc0805krx7r9bb104/" TargetMode="External"/><Relationship Id="rId40" Type="http://schemas.openxmlformats.org/officeDocument/2006/relationships/hyperlink" Target="http://www.tme.eu/ro/details/rc0805jr-0768k/rezistente-smd-0805/yageo/rc0805jr-0768kl/" TargetMode="External"/><Relationship Id="rId45" Type="http://schemas.openxmlformats.org/officeDocument/2006/relationships/hyperlink" Target="http://www.tme.eu/ro/details/smd0805-330k-1%25/rezistente-smd-0805/royal-ohm/0805s8f3303t5e/" TargetMode="External"/><Relationship Id="rId66" Type="http://schemas.openxmlformats.org/officeDocument/2006/relationships/hyperlink" Target="http://www.tme.eu/ro/details/1804gsmd-50k/trimere-smd-cu-o-singura-tura/sr-passives/" TargetMode="External"/><Relationship Id="rId87" Type="http://schemas.openxmlformats.org/officeDocument/2006/relationships/hyperlink" Target="http://www.tme.eu/ro/details/smd0805-4k7-1%25/rezistente-smd-0805/royal-ohm/0805s8f4701t5e/" TargetMode="External"/><Relationship Id="rId61" Type="http://schemas.openxmlformats.org/officeDocument/2006/relationships/hyperlink" Target="http://www.tme.eu/ro/details/eeefk1j100p/condensatoare-electrol-smd-imped-joasa/panasonic/" TargetMode="External"/><Relationship Id="rId82" Type="http://schemas.openxmlformats.org/officeDocument/2006/relationships/hyperlink" Target="http://www.tme.eu/ro/details/smd0805-2k-1%25/rezistente-smd-0805/royal-ohm/0805s8f2001t5e/" TargetMode="External"/><Relationship Id="rId19" Type="http://schemas.openxmlformats.org/officeDocument/2006/relationships/hyperlink" Target="http://www.tme.eu/ro/details/cl21b333kbannnc/condensatoare-mlcc-smd-0805/samsung/" TargetMode="External"/><Relationship Id="rId14" Type="http://schemas.openxmlformats.org/officeDocument/2006/relationships/hyperlink" Target="http://www.tme.eu/ro/details/cl21b562kbannnc/condensatoare-mlcc-smd-0805/samsung/" TargetMode="External"/><Relationship Id="rId30" Type="http://schemas.openxmlformats.org/officeDocument/2006/relationships/hyperlink" Target="http://www.tme.eu/ro/details/smd0805-22r-1%25/rezistente-smd-0805/royal-ohm/0805s8f220jt5e/" TargetMode="External"/><Relationship Id="rId35" Type="http://schemas.openxmlformats.org/officeDocument/2006/relationships/hyperlink" Target="http://www.tme.eu/ro/details/smd0805-8k2-1%25/rezistente-smd-0805/royal-ohm/0805s8f8201t5e/" TargetMode="External"/><Relationship Id="rId56" Type="http://schemas.openxmlformats.org/officeDocument/2006/relationships/hyperlink" Target="http://www.tme.eu/ro/details/zl301-40p/pini-cu-benzi-si-soclu/ninigi/" TargetMode="External"/><Relationship Id="rId77" Type="http://schemas.openxmlformats.org/officeDocument/2006/relationships/hyperlink" Target="http://www.tme.eu/ro/details/smd0805-820r-1%25/rezistente-smd-0805/royal-ohm/0805s8f8200t5e/" TargetMode="External"/><Relationship Id="rId8" Type="http://schemas.openxmlformats.org/officeDocument/2006/relationships/hyperlink" Target="http://www.tme.eu/ro/details/bc807-25-dio/tranzistori-smd-pnp/diotec-semiconductor/bc807-25/" TargetMode="External"/><Relationship Id="rId51" Type="http://schemas.openxmlformats.org/officeDocument/2006/relationships/hyperlink" Target="http://www.tme.eu/ro/details/rc0805jr-0710m/rezistente-smd-0805/yageo/rc0805jr-0710ml/" TargetMode="External"/><Relationship Id="rId72" Type="http://schemas.openxmlformats.org/officeDocument/2006/relationships/hyperlink" Target="http://www.tme.eu/ro/details/smd0805-220r-1%25/rezistente-smd-0805/royal-ohm/0805s8f2200t5e/" TargetMode="External"/><Relationship Id="rId93" Type="http://schemas.openxmlformats.org/officeDocument/2006/relationships/hyperlink" Target="https://www.tme.eu/ro/details/bzx84-c6v2.215/diode-zener-smd/nexperia/" TargetMode="External"/><Relationship Id="rId9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ro/details/ts53yl100r/trimere-smd-cu-o-singura-tura/vishay/ts53yl101mr10/" TargetMode="External"/><Relationship Id="rId13" Type="http://schemas.openxmlformats.org/officeDocument/2006/relationships/hyperlink" Target="http://www.tme.eu/ro/details/kp-2012src-prv/led-uri-smd-0805/kingbright-electronic/" TargetMode="External"/><Relationship Id="rId3" Type="http://schemas.openxmlformats.org/officeDocument/2006/relationships/hyperlink" Target="http://www.tme.eu/ro/details/smd0805-2k-1%25/rezistente-smd-0805/royal-ohm/0805s8f2001t5e/" TargetMode="External"/><Relationship Id="rId7" Type="http://schemas.openxmlformats.org/officeDocument/2006/relationships/hyperlink" Target="http://www.tme.eu/ro/details/smd0805-22k-1%25/rezistente-smd-0805/royal-ohm/0805s8f2202t5e/" TargetMode="External"/><Relationship Id="rId12" Type="http://schemas.openxmlformats.org/officeDocument/2006/relationships/hyperlink" Target="http://www.tme.eu/ro/details/cl21b333kbannnc/condensatoare-mlcc-smd-0805/samsung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tme.eu/ro/details/smd0805-150r/rezistente-smd-0805/royal-ohm/0805s8j0151t5e/" TargetMode="External"/><Relationship Id="rId16" Type="http://schemas.openxmlformats.org/officeDocument/2006/relationships/hyperlink" Target="http://www.tme.eu/ro/details/bc846b.215/tranzistori-smd-npn/nxp/" TargetMode="External"/><Relationship Id="rId1" Type="http://schemas.openxmlformats.org/officeDocument/2006/relationships/hyperlink" Target="http://www.tme.eu/ro/details/smd0805-100r-1%25/rezistente-smd-0805/royal-ohm/0805s8f1000t5e/" TargetMode="External"/><Relationship Id="rId6" Type="http://schemas.openxmlformats.org/officeDocument/2006/relationships/hyperlink" Target="http://www.tme.eu/ro/details/crcw080510k0fktabc/rezistente-smd-0805/vishay/" TargetMode="External"/><Relationship Id="rId11" Type="http://schemas.openxmlformats.org/officeDocument/2006/relationships/hyperlink" Target="http://www.tme.eu/ro/details/cl21b103kcannnc/condensatoare-mlcc-smd-0805/samsung/" TargetMode="External"/><Relationship Id="rId5" Type="http://schemas.openxmlformats.org/officeDocument/2006/relationships/hyperlink" Target="http://www.tme.eu/ro/details/smd0805-4k7-1%25/rezistente-smd-0805/royal-ohm/0805s8f4701t5e/" TargetMode="External"/><Relationship Id="rId15" Type="http://schemas.openxmlformats.org/officeDocument/2006/relationships/hyperlink" Target="http://www.tme.eu/ro/details/bc856b-dio/tranzistori-smd-pnp/diotec-semiconductor/bc856b/" TargetMode="External"/><Relationship Id="rId10" Type="http://schemas.openxmlformats.org/officeDocument/2006/relationships/hyperlink" Target="http://www.tme.eu/ro/details/cl21b222kbannnd/condensatoare-mlcc-smd-0805/samsung/" TargetMode="External"/><Relationship Id="rId4" Type="http://schemas.openxmlformats.org/officeDocument/2006/relationships/hyperlink" Target="http://www.tme.eu/ro/details/smd0805-2k2-1%25/rezistente-smd-0805/royal-ohm/0805s8f2201t5e/" TargetMode="External"/><Relationship Id="rId9" Type="http://schemas.openxmlformats.org/officeDocument/2006/relationships/hyperlink" Target="http://www.tme.eu/ro/details/ts53yl10k/trimere-smd-cu-o-singura-tura/vishay/ts53yl103mr10/" TargetMode="External"/><Relationship Id="rId14" Type="http://schemas.openxmlformats.org/officeDocument/2006/relationships/hyperlink" Target="https://www.tme.eu/ro/details/bzx84-c5v1.215/diode-zener-smd/nexper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33"/>
  <sheetViews>
    <sheetView zoomScale="80" zoomScaleNormal="80" workbookViewId="0">
      <selection activeCell="J59" sqref="J4:J59"/>
    </sheetView>
  </sheetViews>
  <sheetFormatPr defaultColWidth="9.109375" defaultRowHeight="13.8" thickBottom="1" x14ac:dyDescent="0.35"/>
  <cols>
    <col min="1" max="1" width="3.88671875" style="36" customWidth="1"/>
    <col min="2" max="2" width="6.6640625" style="36" customWidth="1"/>
    <col min="3" max="3" width="8.109375" style="58" customWidth="1"/>
    <col min="4" max="4" width="18" style="36" customWidth="1"/>
    <col min="5" max="5" width="14.5546875" style="36" customWidth="1"/>
    <col min="6" max="6" width="10.33203125" style="36" customWidth="1"/>
    <col min="7" max="7" width="11.44140625" style="36" customWidth="1"/>
    <col min="8" max="8" width="4.109375" style="4" customWidth="1"/>
    <col min="9" max="9" width="5.88671875" style="6" customWidth="1"/>
    <col min="10" max="10" width="4" style="8" customWidth="1"/>
    <col min="11" max="11" width="5.5546875" style="8" customWidth="1"/>
    <col min="12" max="12" width="17.44140625" style="36" customWidth="1"/>
    <col min="13" max="13" width="9.33203125" style="36" bestFit="1" customWidth="1"/>
    <col min="14" max="14" width="2.109375" style="4" customWidth="1"/>
    <col min="15" max="15" width="9.6640625" style="4" customWidth="1"/>
    <col min="16" max="16" width="9.44140625" style="4" customWidth="1"/>
    <col min="17" max="16384" width="9.109375" style="1"/>
  </cols>
  <sheetData>
    <row r="1" spans="1:16" ht="37.5" customHeight="1" x14ac:dyDescent="0.3">
      <c r="A1" s="82" t="s">
        <v>376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1"/>
      <c r="P1" s="1"/>
    </row>
    <row r="2" spans="1:16" ht="15.75" customHeight="1" thickBot="1" x14ac:dyDescent="0.35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1"/>
      <c r="P2" s="52"/>
    </row>
    <row r="3" spans="1:16" ht="99.75" customHeight="1" thickBot="1" x14ac:dyDescent="0.35">
      <c r="A3" s="28" t="s">
        <v>34</v>
      </c>
      <c r="B3" s="28" t="s">
        <v>0</v>
      </c>
      <c r="C3" s="10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10" t="s">
        <v>6</v>
      </c>
      <c r="I3" s="11" t="s">
        <v>324</v>
      </c>
      <c r="J3" s="12" t="s">
        <v>7</v>
      </c>
      <c r="K3" s="12" t="s">
        <v>377</v>
      </c>
      <c r="L3" s="28" t="s">
        <v>8</v>
      </c>
      <c r="M3" s="69" t="s">
        <v>9</v>
      </c>
      <c r="N3" s="69"/>
      <c r="O3" s="39" t="s">
        <v>364</v>
      </c>
      <c r="P3" s="39" t="s">
        <v>365</v>
      </c>
    </row>
    <row r="4" spans="1:16" ht="63.75" customHeight="1" thickBot="1" x14ac:dyDescent="0.35">
      <c r="A4" s="24">
        <v>1</v>
      </c>
      <c r="B4" s="24" t="s">
        <v>239</v>
      </c>
      <c r="C4" s="14" t="s">
        <v>11</v>
      </c>
      <c r="D4" s="24" t="s">
        <v>90</v>
      </c>
      <c r="E4" s="24" t="s">
        <v>90</v>
      </c>
      <c r="F4" s="24" t="s">
        <v>13</v>
      </c>
      <c r="G4" s="24" t="s">
        <v>91</v>
      </c>
      <c r="H4" s="53">
        <v>100</v>
      </c>
      <c r="I4" s="11"/>
      <c r="J4" s="12"/>
      <c r="K4" s="12"/>
      <c r="L4" s="24" t="s">
        <v>92</v>
      </c>
      <c r="M4" s="64" t="s">
        <v>10</v>
      </c>
      <c r="N4" s="64"/>
      <c r="O4" s="40">
        <v>3.041E-2</v>
      </c>
      <c r="P4" s="41">
        <f>H4*O4</f>
        <v>3.0409999999999999</v>
      </c>
    </row>
    <row r="5" spans="1:16" ht="31.2" thickBot="1" x14ac:dyDescent="0.35">
      <c r="A5" s="24">
        <v>2</v>
      </c>
      <c r="B5" s="24">
        <v>0.47</v>
      </c>
      <c r="C5" s="15" t="s">
        <v>11</v>
      </c>
      <c r="D5" s="24" t="s">
        <v>94</v>
      </c>
      <c r="E5" s="24" t="s">
        <v>95</v>
      </c>
      <c r="F5" s="24" t="s">
        <v>93</v>
      </c>
      <c r="G5" s="24" t="s">
        <v>91</v>
      </c>
      <c r="H5" s="53">
        <v>20</v>
      </c>
      <c r="I5" s="11"/>
      <c r="J5" s="12"/>
      <c r="K5" s="12"/>
      <c r="L5" s="24" t="s">
        <v>96</v>
      </c>
      <c r="M5" s="64" t="s">
        <v>10</v>
      </c>
      <c r="N5" s="64"/>
      <c r="O5" s="40">
        <v>4.7190000000000003E-2</v>
      </c>
      <c r="P5" s="41">
        <f>H5*O5</f>
        <v>0.94380000000000008</v>
      </c>
    </row>
    <row r="6" spans="1:16" ht="21" thickBot="1" x14ac:dyDescent="0.35">
      <c r="A6" s="24">
        <v>3</v>
      </c>
      <c r="B6" s="24">
        <v>1</v>
      </c>
      <c r="C6" s="15" t="s">
        <v>11</v>
      </c>
      <c r="D6" s="24" t="s">
        <v>97</v>
      </c>
      <c r="E6" s="24" t="s">
        <v>98</v>
      </c>
      <c r="F6" s="24" t="s">
        <v>93</v>
      </c>
      <c r="G6" s="24" t="s">
        <v>91</v>
      </c>
      <c r="H6" s="53">
        <v>20</v>
      </c>
      <c r="I6" s="11"/>
      <c r="J6" s="12"/>
      <c r="K6" s="12"/>
      <c r="L6" s="24" t="s">
        <v>99</v>
      </c>
      <c r="M6" s="64" t="s">
        <v>10</v>
      </c>
      <c r="N6" s="64"/>
      <c r="O6" s="40">
        <v>3.6700000000000003E-2</v>
      </c>
      <c r="P6" s="41">
        <f>H6*O6</f>
        <v>0.7340000000000001</v>
      </c>
    </row>
    <row r="7" spans="1:16" ht="31.2" thickBot="1" x14ac:dyDescent="0.35">
      <c r="A7" s="24">
        <v>4</v>
      </c>
      <c r="B7" s="24">
        <v>4.7</v>
      </c>
      <c r="C7" s="15" t="s">
        <v>11</v>
      </c>
      <c r="D7" s="24" t="s">
        <v>100</v>
      </c>
      <c r="E7" s="24" t="s">
        <v>101</v>
      </c>
      <c r="F7" s="24" t="s">
        <v>93</v>
      </c>
      <c r="G7" s="24" t="s">
        <v>91</v>
      </c>
      <c r="H7" s="53">
        <v>10</v>
      </c>
      <c r="I7" s="11"/>
      <c r="J7" s="12"/>
      <c r="K7" s="12"/>
      <c r="L7" s="24" t="s">
        <v>102</v>
      </c>
      <c r="M7" s="64" t="s">
        <v>10</v>
      </c>
      <c r="N7" s="64"/>
      <c r="O7" s="40">
        <v>3.6700000000000003E-2</v>
      </c>
      <c r="P7" s="41">
        <f>H7*O7</f>
        <v>0.36700000000000005</v>
      </c>
    </row>
    <row r="8" spans="1:16" ht="21" thickBot="1" x14ac:dyDescent="0.35">
      <c r="A8" s="24">
        <v>5</v>
      </c>
      <c r="B8" s="24">
        <v>10</v>
      </c>
      <c r="C8" s="15" t="s">
        <v>11</v>
      </c>
      <c r="D8" s="24" t="s">
        <v>103</v>
      </c>
      <c r="E8" s="24" t="s">
        <v>104</v>
      </c>
      <c r="F8" s="24" t="s">
        <v>93</v>
      </c>
      <c r="G8" s="24" t="s">
        <v>91</v>
      </c>
      <c r="H8" s="53">
        <v>10</v>
      </c>
      <c r="I8" s="11"/>
      <c r="J8" s="12"/>
      <c r="K8" s="12"/>
      <c r="L8" s="24" t="s">
        <v>105</v>
      </c>
      <c r="M8" s="64" t="s">
        <v>10</v>
      </c>
      <c r="N8" s="64"/>
      <c r="O8" s="40">
        <v>3.041E-2</v>
      </c>
      <c r="P8" s="41">
        <f>H8*O8</f>
        <v>0.30409999999999998</v>
      </c>
    </row>
    <row r="9" spans="1:16" ht="21" thickBot="1" x14ac:dyDescent="0.35">
      <c r="A9" s="24">
        <v>6</v>
      </c>
      <c r="B9" s="24">
        <v>22</v>
      </c>
      <c r="C9" s="15" t="s">
        <v>11</v>
      </c>
      <c r="D9" s="24" t="s">
        <v>106</v>
      </c>
      <c r="E9" s="24" t="s">
        <v>107</v>
      </c>
      <c r="F9" s="24" t="s">
        <v>93</v>
      </c>
      <c r="G9" s="24" t="s">
        <v>91</v>
      </c>
      <c r="H9" s="53">
        <v>20</v>
      </c>
      <c r="I9" s="11"/>
      <c r="J9" s="12"/>
      <c r="K9" s="12"/>
      <c r="L9" s="24" t="s">
        <v>108</v>
      </c>
      <c r="M9" s="64" t="s">
        <v>10</v>
      </c>
      <c r="N9" s="64"/>
      <c r="O9" s="40">
        <v>3.041E-2</v>
      </c>
      <c r="P9" s="41">
        <f>H9*O9</f>
        <v>0.60819999999999996</v>
      </c>
    </row>
    <row r="10" spans="1:16" ht="21" thickBot="1" x14ac:dyDescent="0.35">
      <c r="A10" s="24">
        <v>7</v>
      </c>
      <c r="B10" s="24">
        <v>33</v>
      </c>
      <c r="C10" s="15" t="s">
        <v>11</v>
      </c>
      <c r="D10" s="24" t="s">
        <v>109</v>
      </c>
      <c r="E10" s="24" t="s">
        <v>110</v>
      </c>
      <c r="F10" s="24" t="s">
        <v>93</v>
      </c>
      <c r="G10" s="24" t="s">
        <v>91</v>
      </c>
      <c r="H10" s="53">
        <v>20</v>
      </c>
      <c r="I10" s="11"/>
      <c r="J10" s="12"/>
      <c r="K10" s="12"/>
      <c r="L10" s="24" t="s">
        <v>111</v>
      </c>
      <c r="M10" s="64" t="s">
        <v>10</v>
      </c>
      <c r="N10" s="64"/>
      <c r="O10" s="40">
        <v>3.041E-2</v>
      </c>
      <c r="P10" s="41">
        <f>H10*O10</f>
        <v>0.60819999999999996</v>
      </c>
    </row>
    <row r="11" spans="1:16" ht="21" thickBot="1" x14ac:dyDescent="0.35">
      <c r="A11" s="24">
        <v>8</v>
      </c>
      <c r="B11" s="24">
        <v>51</v>
      </c>
      <c r="C11" s="15" t="s">
        <v>11</v>
      </c>
      <c r="D11" s="24" t="s">
        <v>112</v>
      </c>
      <c r="E11" s="24" t="s">
        <v>113</v>
      </c>
      <c r="F11" s="24" t="s">
        <v>93</v>
      </c>
      <c r="G11" s="24" t="s">
        <v>91</v>
      </c>
      <c r="H11" s="53">
        <v>40</v>
      </c>
      <c r="I11" s="11"/>
      <c r="J11" s="12"/>
      <c r="K11" s="12"/>
      <c r="L11" s="24" t="s">
        <v>114</v>
      </c>
      <c r="M11" s="64" t="s">
        <v>10</v>
      </c>
      <c r="N11" s="64"/>
      <c r="O11" s="40">
        <v>3.041E-2</v>
      </c>
      <c r="P11" s="41">
        <f>H11*O11</f>
        <v>1.2163999999999999</v>
      </c>
    </row>
    <row r="12" spans="1:16" ht="21" thickBot="1" x14ac:dyDescent="0.35">
      <c r="A12" s="24">
        <v>9</v>
      </c>
      <c r="B12" s="24">
        <v>68</v>
      </c>
      <c r="C12" s="15" t="s">
        <v>11</v>
      </c>
      <c r="D12" s="24" t="s">
        <v>115</v>
      </c>
      <c r="E12" s="24" t="s">
        <v>116</v>
      </c>
      <c r="F12" s="24" t="s">
        <v>93</v>
      </c>
      <c r="G12" s="24" t="s">
        <v>91</v>
      </c>
      <c r="H12" s="53">
        <v>10</v>
      </c>
      <c r="I12" s="11"/>
      <c r="J12" s="12"/>
      <c r="K12" s="12"/>
      <c r="L12" s="24" t="s">
        <v>117</v>
      </c>
      <c r="M12" s="64" t="s">
        <v>10</v>
      </c>
      <c r="N12" s="64"/>
      <c r="O12" s="40">
        <v>3.041E-2</v>
      </c>
      <c r="P12" s="41">
        <f>H12*O12</f>
        <v>0.30409999999999998</v>
      </c>
    </row>
    <row r="13" spans="1:16" s="9" customFormat="1" ht="21" thickBot="1" x14ac:dyDescent="0.35">
      <c r="A13" s="24">
        <v>10</v>
      </c>
      <c r="B13" s="24">
        <v>82</v>
      </c>
      <c r="C13" s="15" t="s">
        <v>11</v>
      </c>
      <c r="D13" s="24" t="s">
        <v>118</v>
      </c>
      <c r="E13" s="24" t="s">
        <v>119</v>
      </c>
      <c r="F13" s="24" t="s">
        <v>373</v>
      </c>
      <c r="G13" s="24" t="s">
        <v>91</v>
      </c>
      <c r="H13" s="53">
        <v>20</v>
      </c>
      <c r="I13" s="11"/>
      <c r="J13" s="11"/>
      <c r="K13" s="11"/>
      <c r="L13" s="24" t="s">
        <v>120</v>
      </c>
      <c r="M13" s="77" t="s">
        <v>10</v>
      </c>
      <c r="N13" s="77"/>
      <c r="O13" s="40">
        <v>3.041E-2</v>
      </c>
      <c r="P13" s="41">
        <f>H13*O13</f>
        <v>0.60819999999999996</v>
      </c>
    </row>
    <row r="14" spans="1:16" ht="31.2" thickBot="1" x14ac:dyDescent="0.35">
      <c r="A14" s="24">
        <v>11</v>
      </c>
      <c r="B14" s="24">
        <v>100</v>
      </c>
      <c r="C14" s="15" t="s">
        <v>11</v>
      </c>
      <c r="D14" s="55" t="s">
        <v>121</v>
      </c>
      <c r="E14" s="55" t="s">
        <v>122</v>
      </c>
      <c r="F14" s="55" t="s">
        <v>93</v>
      </c>
      <c r="G14" s="24" t="s">
        <v>91</v>
      </c>
      <c r="H14" s="53">
        <v>60</v>
      </c>
      <c r="I14" s="11"/>
      <c r="J14" s="12">
        <v>3</v>
      </c>
      <c r="K14" s="12"/>
      <c r="L14" s="24" t="s">
        <v>123</v>
      </c>
      <c r="M14" s="64" t="s">
        <v>10</v>
      </c>
      <c r="N14" s="64"/>
      <c r="O14" s="40">
        <v>3.041E-2</v>
      </c>
      <c r="P14" s="41">
        <f>H14*O14</f>
        <v>1.8246</v>
      </c>
    </row>
    <row r="15" spans="1:16" ht="31.2" thickBot="1" x14ac:dyDescent="0.35">
      <c r="A15" s="24">
        <v>12</v>
      </c>
      <c r="B15" s="24">
        <v>150</v>
      </c>
      <c r="C15" s="15" t="s">
        <v>11</v>
      </c>
      <c r="D15" s="24" t="s">
        <v>124</v>
      </c>
      <c r="E15" s="24" t="s">
        <v>125</v>
      </c>
      <c r="F15" s="24" t="s">
        <v>93</v>
      </c>
      <c r="G15" s="24" t="s">
        <v>91</v>
      </c>
      <c r="H15" s="53">
        <v>30</v>
      </c>
      <c r="I15" s="11"/>
      <c r="J15" s="12">
        <v>2</v>
      </c>
      <c r="K15" s="12"/>
      <c r="L15" s="24" t="s">
        <v>126</v>
      </c>
      <c r="M15" s="64" t="s">
        <v>10</v>
      </c>
      <c r="N15" s="64"/>
      <c r="O15" s="40">
        <v>3.041E-2</v>
      </c>
      <c r="P15" s="41">
        <f>H15*O15</f>
        <v>0.9123</v>
      </c>
    </row>
    <row r="16" spans="1:16" ht="31.2" thickBot="1" x14ac:dyDescent="0.35">
      <c r="A16" s="24">
        <v>13</v>
      </c>
      <c r="B16" s="24">
        <v>220</v>
      </c>
      <c r="C16" s="15" t="s">
        <v>11</v>
      </c>
      <c r="D16" s="55" t="s">
        <v>127</v>
      </c>
      <c r="E16" s="55" t="s">
        <v>128</v>
      </c>
      <c r="F16" s="55" t="s">
        <v>93</v>
      </c>
      <c r="G16" s="24" t="s">
        <v>91</v>
      </c>
      <c r="H16" s="53">
        <v>30</v>
      </c>
      <c r="I16" s="11"/>
      <c r="J16" s="12"/>
      <c r="K16" s="12"/>
      <c r="L16" s="24" t="s">
        <v>129</v>
      </c>
      <c r="M16" s="64" t="s">
        <v>10</v>
      </c>
      <c r="N16" s="64"/>
      <c r="O16" s="40">
        <v>3.041E-2</v>
      </c>
      <c r="P16" s="41">
        <f>H16*O16</f>
        <v>0.9123</v>
      </c>
    </row>
    <row r="17" spans="1:16" ht="31.2" thickBot="1" x14ac:dyDescent="0.35">
      <c r="A17" s="24">
        <v>14</v>
      </c>
      <c r="B17" s="24">
        <v>330</v>
      </c>
      <c r="C17" s="15" t="s">
        <v>11</v>
      </c>
      <c r="D17" s="55" t="s">
        <v>130</v>
      </c>
      <c r="E17" s="55" t="s">
        <v>131</v>
      </c>
      <c r="F17" s="55" t="s">
        <v>93</v>
      </c>
      <c r="G17" s="24" t="s">
        <v>91</v>
      </c>
      <c r="H17" s="53">
        <v>30</v>
      </c>
      <c r="I17" s="11"/>
      <c r="J17" s="12"/>
      <c r="K17" s="12"/>
      <c r="L17" s="24" t="s">
        <v>132</v>
      </c>
      <c r="M17" s="64" t="s">
        <v>10</v>
      </c>
      <c r="N17" s="64"/>
      <c r="O17" s="40">
        <v>3.041E-2</v>
      </c>
      <c r="P17" s="41">
        <f>H17*O17</f>
        <v>0.9123</v>
      </c>
    </row>
    <row r="18" spans="1:16" ht="31.2" thickBot="1" x14ac:dyDescent="0.35">
      <c r="A18" s="24">
        <v>15</v>
      </c>
      <c r="B18" s="24">
        <v>470</v>
      </c>
      <c r="C18" s="15" t="s">
        <v>11</v>
      </c>
      <c r="D18" s="55" t="s">
        <v>133</v>
      </c>
      <c r="E18" s="55" t="s">
        <v>134</v>
      </c>
      <c r="F18" s="55" t="s">
        <v>93</v>
      </c>
      <c r="G18" s="24" t="s">
        <v>91</v>
      </c>
      <c r="H18" s="53">
        <v>30</v>
      </c>
      <c r="I18" s="11"/>
      <c r="J18" s="12"/>
      <c r="K18" s="12"/>
      <c r="L18" s="24" t="s">
        <v>135</v>
      </c>
      <c r="M18" s="64" t="s">
        <v>10</v>
      </c>
      <c r="N18" s="64"/>
      <c r="O18" s="40">
        <v>3.041E-2</v>
      </c>
      <c r="P18" s="41">
        <f>H18*O18</f>
        <v>0.9123</v>
      </c>
    </row>
    <row r="19" spans="1:16" s="9" customFormat="1" ht="31.2" thickBot="1" x14ac:dyDescent="0.35">
      <c r="A19" s="24">
        <v>16</v>
      </c>
      <c r="B19" s="24">
        <v>510</v>
      </c>
      <c r="C19" s="15" t="s">
        <v>11</v>
      </c>
      <c r="D19" s="24" t="s">
        <v>326</v>
      </c>
      <c r="E19" s="24" t="s">
        <v>325</v>
      </c>
      <c r="F19" s="24" t="s">
        <v>373</v>
      </c>
      <c r="G19" s="24" t="s">
        <v>91</v>
      </c>
      <c r="H19" s="53">
        <v>30</v>
      </c>
      <c r="I19" s="11"/>
      <c r="J19" s="11"/>
      <c r="K19" s="11"/>
      <c r="L19" s="24" t="s">
        <v>327</v>
      </c>
      <c r="M19" s="77" t="s">
        <v>10</v>
      </c>
      <c r="N19" s="77"/>
      <c r="O19" s="40">
        <v>3.041E-2</v>
      </c>
      <c r="P19" s="41">
        <f>H19*O19</f>
        <v>0.9123</v>
      </c>
    </row>
    <row r="20" spans="1:16" ht="31.2" thickBot="1" x14ac:dyDescent="0.35">
      <c r="A20" s="24">
        <v>17</v>
      </c>
      <c r="B20" s="24">
        <v>680</v>
      </c>
      <c r="C20" s="15" t="s">
        <v>11</v>
      </c>
      <c r="D20" s="55" t="s">
        <v>136</v>
      </c>
      <c r="E20" s="55" t="s">
        <v>137</v>
      </c>
      <c r="F20" s="55" t="s">
        <v>93</v>
      </c>
      <c r="G20" s="24" t="s">
        <v>91</v>
      </c>
      <c r="H20" s="53">
        <v>30</v>
      </c>
      <c r="I20" s="11"/>
      <c r="J20" s="12"/>
      <c r="K20" s="12"/>
      <c r="L20" s="24" t="s">
        <v>138</v>
      </c>
      <c r="M20" s="64" t="s">
        <v>10</v>
      </c>
      <c r="N20" s="64"/>
      <c r="O20" s="41">
        <v>3.041E-2</v>
      </c>
      <c r="P20" s="41">
        <f>H20*O20</f>
        <v>0.9123</v>
      </c>
    </row>
    <row r="21" spans="1:16" ht="31.2" thickBot="1" x14ac:dyDescent="0.35">
      <c r="A21" s="24">
        <v>18</v>
      </c>
      <c r="B21" s="24">
        <v>820</v>
      </c>
      <c r="C21" s="15" t="s">
        <v>11</v>
      </c>
      <c r="D21" s="55" t="s">
        <v>139</v>
      </c>
      <c r="E21" s="55" t="s">
        <v>140</v>
      </c>
      <c r="F21" s="55" t="s">
        <v>93</v>
      </c>
      <c r="G21" s="24" t="s">
        <v>91</v>
      </c>
      <c r="H21" s="53">
        <v>30</v>
      </c>
      <c r="I21" s="11"/>
      <c r="J21" s="12"/>
      <c r="K21" s="12"/>
      <c r="L21" s="24" t="s">
        <v>141</v>
      </c>
      <c r="M21" s="64" t="s">
        <v>10</v>
      </c>
      <c r="N21" s="64"/>
      <c r="O21" s="40">
        <v>3.041E-2</v>
      </c>
      <c r="P21" s="41">
        <f>H21*O21</f>
        <v>0.9123</v>
      </c>
    </row>
    <row r="22" spans="1:16" s="9" customFormat="1" ht="31.2" thickBot="1" x14ac:dyDescent="0.35">
      <c r="A22" s="24">
        <v>19</v>
      </c>
      <c r="B22" s="24">
        <v>910</v>
      </c>
      <c r="C22" s="15" t="s">
        <v>11</v>
      </c>
      <c r="D22" s="24" t="s">
        <v>328</v>
      </c>
      <c r="E22" s="24" t="s">
        <v>329</v>
      </c>
      <c r="F22" s="24" t="s">
        <v>93</v>
      </c>
      <c r="G22" s="24" t="s">
        <v>91</v>
      </c>
      <c r="H22" s="53">
        <v>40</v>
      </c>
      <c r="I22" s="11"/>
      <c r="J22" s="11"/>
      <c r="K22" s="11"/>
      <c r="L22" s="24" t="s">
        <v>330</v>
      </c>
      <c r="M22" s="77" t="s">
        <v>10</v>
      </c>
      <c r="N22" s="77"/>
      <c r="O22" s="40">
        <v>3.041E-2</v>
      </c>
      <c r="P22" s="41">
        <f>H22*O22</f>
        <v>1.2163999999999999</v>
      </c>
    </row>
    <row r="23" spans="1:16" ht="21" thickBot="1" x14ac:dyDescent="0.35">
      <c r="A23" s="24">
        <v>20</v>
      </c>
      <c r="B23" s="24" t="s">
        <v>142</v>
      </c>
      <c r="C23" s="15" t="s">
        <v>11</v>
      </c>
      <c r="D23" s="55" t="s">
        <v>143</v>
      </c>
      <c r="E23" s="55" t="s">
        <v>144</v>
      </c>
      <c r="F23" s="55" t="s">
        <v>93</v>
      </c>
      <c r="G23" s="24" t="s">
        <v>91</v>
      </c>
      <c r="H23" s="53">
        <v>100</v>
      </c>
      <c r="I23" s="11"/>
      <c r="J23" s="12"/>
      <c r="K23" s="12"/>
      <c r="L23" s="24" t="s">
        <v>145</v>
      </c>
      <c r="M23" s="64" t="s">
        <v>10</v>
      </c>
      <c r="N23" s="64"/>
      <c r="O23" s="40">
        <v>3.041E-2</v>
      </c>
      <c r="P23" s="41">
        <f>H23*O23</f>
        <v>3.0409999999999999</v>
      </c>
    </row>
    <row r="24" spans="1:16" ht="31.2" thickBot="1" x14ac:dyDescent="0.35">
      <c r="A24" s="24">
        <v>21</v>
      </c>
      <c r="B24" s="24" t="s">
        <v>146</v>
      </c>
      <c r="C24" s="15" t="s">
        <v>11</v>
      </c>
      <c r="D24" s="55" t="s">
        <v>147</v>
      </c>
      <c r="E24" s="55" t="s">
        <v>148</v>
      </c>
      <c r="F24" s="55" t="s">
        <v>93</v>
      </c>
      <c r="G24" s="24" t="s">
        <v>91</v>
      </c>
      <c r="H24" s="53">
        <v>40</v>
      </c>
      <c r="I24" s="11"/>
      <c r="J24" s="12"/>
      <c r="K24" s="12"/>
      <c r="L24" s="24" t="s">
        <v>149</v>
      </c>
      <c r="M24" s="64" t="s">
        <v>10</v>
      </c>
      <c r="N24" s="64"/>
      <c r="O24" s="40">
        <v>3.041E-2</v>
      </c>
      <c r="P24" s="41">
        <f>H24*O24</f>
        <v>1.2163999999999999</v>
      </c>
    </row>
    <row r="25" spans="1:16" ht="31.2" thickBot="1" x14ac:dyDescent="0.35">
      <c r="A25" s="24">
        <v>22</v>
      </c>
      <c r="B25" s="24" t="s">
        <v>150</v>
      </c>
      <c r="C25" s="15" t="s">
        <v>11</v>
      </c>
      <c r="D25" s="55" t="s">
        <v>151</v>
      </c>
      <c r="E25" s="55" t="s">
        <v>152</v>
      </c>
      <c r="F25" s="55" t="s">
        <v>93</v>
      </c>
      <c r="G25" s="24" t="s">
        <v>91</v>
      </c>
      <c r="H25" s="53">
        <v>30</v>
      </c>
      <c r="I25" s="11"/>
      <c r="J25" s="12"/>
      <c r="K25" s="12"/>
      <c r="L25" s="24" t="s">
        <v>153</v>
      </c>
      <c r="M25" s="64" t="s">
        <v>10</v>
      </c>
      <c r="N25" s="64"/>
      <c r="O25" s="40">
        <v>3.041E-2</v>
      </c>
      <c r="P25" s="41">
        <f>H25*O25</f>
        <v>0.9123</v>
      </c>
    </row>
    <row r="26" spans="1:16" ht="21" thickBot="1" x14ac:dyDescent="0.35">
      <c r="A26" s="24">
        <v>23</v>
      </c>
      <c r="B26" s="24" t="s">
        <v>154</v>
      </c>
      <c r="C26" s="15" t="s">
        <v>11</v>
      </c>
      <c r="D26" s="55" t="s">
        <v>155</v>
      </c>
      <c r="E26" s="55" t="s">
        <v>156</v>
      </c>
      <c r="F26" s="55" t="s">
        <v>93</v>
      </c>
      <c r="G26" s="24" t="s">
        <v>91</v>
      </c>
      <c r="H26" s="53">
        <v>80</v>
      </c>
      <c r="I26" s="11"/>
      <c r="J26" s="12">
        <v>1</v>
      </c>
      <c r="K26" s="12"/>
      <c r="L26" s="24" t="s">
        <v>157</v>
      </c>
      <c r="M26" s="64" t="s">
        <v>10</v>
      </c>
      <c r="N26" s="64"/>
      <c r="O26" s="40">
        <v>3.041E-2</v>
      </c>
      <c r="P26" s="41">
        <f>H26*O26</f>
        <v>2.4327999999999999</v>
      </c>
    </row>
    <row r="27" spans="1:16" ht="31.2" thickBot="1" x14ac:dyDescent="0.35">
      <c r="A27" s="24">
        <v>24</v>
      </c>
      <c r="B27" s="24" t="s">
        <v>158</v>
      </c>
      <c r="C27" s="15" t="s">
        <v>11</v>
      </c>
      <c r="D27" s="55" t="s">
        <v>159</v>
      </c>
      <c r="E27" s="55" t="s">
        <v>160</v>
      </c>
      <c r="F27" s="55" t="s">
        <v>93</v>
      </c>
      <c r="G27" s="24" t="s">
        <v>91</v>
      </c>
      <c r="H27" s="53">
        <v>30</v>
      </c>
      <c r="I27" s="11"/>
      <c r="J27" s="12">
        <v>1</v>
      </c>
      <c r="K27" s="12"/>
      <c r="L27" s="24" t="s">
        <v>161</v>
      </c>
      <c r="M27" s="64" t="s">
        <v>10</v>
      </c>
      <c r="N27" s="64"/>
      <c r="O27" s="40">
        <v>3.041E-2</v>
      </c>
      <c r="P27" s="41">
        <f>H27*O27</f>
        <v>0.9123</v>
      </c>
    </row>
    <row r="28" spans="1:16" ht="31.2" thickBot="1" x14ac:dyDescent="0.35">
      <c r="A28" s="24">
        <v>25</v>
      </c>
      <c r="B28" s="24" t="s">
        <v>162</v>
      </c>
      <c r="C28" s="15" t="s">
        <v>11</v>
      </c>
      <c r="D28" s="24" t="s">
        <v>163</v>
      </c>
      <c r="E28" s="24" t="s">
        <v>164</v>
      </c>
      <c r="F28" s="24" t="s">
        <v>93</v>
      </c>
      <c r="G28" s="24" t="s">
        <v>91</v>
      </c>
      <c r="H28" s="53">
        <v>30</v>
      </c>
      <c r="I28" s="11"/>
      <c r="J28" s="12"/>
      <c r="K28" s="12"/>
      <c r="L28" s="24" t="s">
        <v>165</v>
      </c>
      <c r="M28" s="64" t="s">
        <v>10</v>
      </c>
      <c r="N28" s="64"/>
      <c r="O28" s="40">
        <v>3.041E-2</v>
      </c>
      <c r="P28" s="41">
        <f>H28*O28</f>
        <v>0.9123</v>
      </c>
    </row>
    <row r="29" spans="1:16" ht="31.2" thickBot="1" x14ac:dyDescent="0.35">
      <c r="A29" s="24">
        <v>26</v>
      </c>
      <c r="B29" s="24" t="s">
        <v>166</v>
      </c>
      <c r="C29" s="15" t="s">
        <v>11</v>
      </c>
      <c r="D29" s="55" t="s">
        <v>167</v>
      </c>
      <c r="E29" s="55" t="s">
        <v>168</v>
      </c>
      <c r="F29" s="55" t="s">
        <v>93</v>
      </c>
      <c r="G29" s="24" t="s">
        <v>91</v>
      </c>
      <c r="H29" s="53">
        <v>30</v>
      </c>
      <c r="I29" s="11"/>
      <c r="J29" s="12"/>
      <c r="K29" s="12"/>
      <c r="L29" s="24" t="s">
        <v>169</v>
      </c>
      <c r="M29" s="64" t="s">
        <v>10</v>
      </c>
      <c r="N29" s="64"/>
      <c r="O29" s="40">
        <v>3.041E-2</v>
      </c>
      <c r="P29" s="41">
        <f>H29*O29</f>
        <v>0.9123</v>
      </c>
    </row>
    <row r="30" spans="1:16" ht="31.2" thickBot="1" x14ac:dyDescent="0.35">
      <c r="A30" s="24">
        <v>27</v>
      </c>
      <c r="B30" s="24" t="s">
        <v>170</v>
      </c>
      <c r="C30" s="15" t="s">
        <v>11</v>
      </c>
      <c r="D30" s="55" t="s">
        <v>171</v>
      </c>
      <c r="E30" s="55" t="s">
        <v>172</v>
      </c>
      <c r="F30" s="55" t="s">
        <v>93</v>
      </c>
      <c r="G30" s="24" t="s">
        <v>91</v>
      </c>
      <c r="H30" s="53">
        <v>20</v>
      </c>
      <c r="I30" s="11"/>
      <c r="J30" s="12"/>
      <c r="K30" s="12"/>
      <c r="L30" s="24" t="s">
        <v>173</v>
      </c>
      <c r="M30" s="64" t="s">
        <v>10</v>
      </c>
      <c r="N30" s="64"/>
      <c r="O30" s="40">
        <v>3.041E-2</v>
      </c>
      <c r="P30" s="41">
        <f>H30*O30</f>
        <v>0.60819999999999996</v>
      </c>
    </row>
    <row r="31" spans="1:16" ht="31.2" thickBot="1" x14ac:dyDescent="0.35">
      <c r="A31" s="24">
        <v>28</v>
      </c>
      <c r="B31" s="24" t="s">
        <v>174</v>
      </c>
      <c r="C31" s="15" t="s">
        <v>11</v>
      </c>
      <c r="D31" s="55" t="s">
        <v>175</v>
      </c>
      <c r="E31" s="55" t="s">
        <v>176</v>
      </c>
      <c r="F31" s="55" t="s">
        <v>93</v>
      </c>
      <c r="G31" s="24" t="s">
        <v>91</v>
      </c>
      <c r="H31" s="53">
        <v>30</v>
      </c>
      <c r="I31" s="11"/>
      <c r="J31" s="12">
        <v>1</v>
      </c>
      <c r="K31" s="12"/>
      <c r="L31" s="24" t="s">
        <v>177</v>
      </c>
      <c r="M31" s="64" t="s">
        <v>10</v>
      </c>
      <c r="N31" s="64"/>
      <c r="O31" s="40">
        <v>3.041E-2</v>
      </c>
      <c r="P31" s="41">
        <f>H31*O31</f>
        <v>0.9123</v>
      </c>
    </row>
    <row r="32" spans="1:16" ht="31.2" thickBot="1" x14ac:dyDescent="0.35">
      <c r="A32" s="24">
        <v>29</v>
      </c>
      <c r="B32" s="24" t="s">
        <v>178</v>
      </c>
      <c r="C32" s="15" t="s">
        <v>11</v>
      </c>
      <c r="D32" s="24" t="s">
        <v>179</v>
      </c>
      <c r="E32" s="24" t="s">
        <v>180</v>
      </c>
      <c r="F32" s="24" t="s">
        <v>373</v>
      </c>
      <c r="G32" s="24" t="s">
        <v>91</v>
      </c>
      <c r="H32" s="53">
        <v>60</v>
      </c>
      <c r="I32" s="11"/>
      <c r="J32" s="12"/>
      <c r="K32" s="12"/>
      <c r="L32" s="24" t="s">
        <v>181</v>
      </c>
      <c r="M32" s="64" t="s">
        <v>10</v>
      </c>
      <c r="N32" s="64"/>
      <c r="O32" s="40">
        <v>3.041E-2</v>
      </c>
      <c r="P32" s="41">
        <f>H32*O32</f>
        <v>1.8246</v>
      </c>
    </row>
    <row r="33" spans="1:16" ht="31.2" thickBot="1" x14ac:dyDescent="0.35">
      <c r="A33" s="24">
        <v>30</v>
      </c>
      <c r="B33" s="24" t="s">
        <v>182</v>
      </c>
      <c r="C33" s="15" t="s">
        <v>11</v>
      </c>
      <c r="D33" s="24" t="s">
        <v>183</v>
      </c>
      <c r="E33" s="24" t="s">
        <v>184</v>
      </c>
      <c r="F33" s="24" t="s">
        <v>93</v>
      </c>
      <c r="G33" s="24" t="s">
        <v>91</v>
      </c>
      <c r="H33" s="53">
        <v>20</v>
      </c>
      <c r="I33" s="11"/>
      <c r="J33" s="12"/>
      <c r="K33" s="12"/>
      <c r="L33" s="24" t="s">
        <v>185</v>
      </c>
      <c r="M33" s="64" t="s">
        <v>10</v>
      </c>
      <c r="N33" s="64"/>
      <c r="O33" s="40">
        <v>3.041E-2</v>
      </c>
      <c r="P33" s="41">
        <f>H33*O33</f>
        <v>0.60819999999999996</v>
      </c>
    </row>
    <row r="34" spans="1:16" ht="31.2" thickBot="1" x14ac:dyDescent="0.35">
      <c r="A34" s="24">
        <v>31</v>
      </c>
      <c r="B34" s="24" t="s">
        <v>186</v>
      </c>
      <c r="C34" s="15" t="s">
        <v>11</v>
      </c>
      <c r="D34" s="24" t="s">
        <v>187</v>
      </c>
      <c r="E34" s="24" t="s">
        <v>188</v>
      </c>
      <c r="F34" s="24" t="s">
        <v>93</v>
      </c>
      <c r="G34" s="24" t="s">
        <v>91</v>
      </c>
      <c r="H34" s="53">
        <v>30</v>
      </c>
      <c r="I34" s="11"/>
      <c r="J34" s="12"/>
      <c r="K34" s="12"/>
      <c r="L34" s="24" t="s">
        <v>189</v>
      </c>
      <c r="M34" s="64" t="s">
        <v>10</v>
      </c>
      <c r="N34" s="64"/>
      <c r="O34" s="40">
        <v>3.041E-2</v>
      </c>
      <c r="P34" s="41">
        <f>H34*O34</f>
        <v>0.9123</v>
      </c>
    </row>
    <row r="35" spans="1:16" s="9" customFormat="1" ht="31.2" thickBot="1" x14ac:dyDescent="0.35">
      <c r="A35" s="24">
        <v>32</v>
      </c>
      <c r="B35" s="24" t="s">
        <v>190</v>
      </c>
      <c r="C35" s="18" t="s">
        <v>11</v>
      </c>
      <c r="D35" s="24" t="s">
        <v>191</v>
      </c>
      <c r="E35" s="24" t="s">
        <v>331</v>
      </c>
      <c r="F35" s="24" t="s">
        <v>332</v>
      </c>
      <c r="G35" s="24" t="s">
        <v>91</v>
      </c>
      <c r="H35" s="53">
        <v>20</v>
      </c>
      <c r="I35" s="11"/>
      <c r="J35" s="11"/>
      <c r="K35" s="11"/>
      <c r="L35" s="24" t="s">
        <v>192</v>
      </c>
      <c r="M35" s="77" t="s">
        <v>10</v>
      </c>
      <c r="N35" s="77"/>
      <c r="O35" s="40">
        <v>3.041E-2</v>
      </c>
      <c r="P35" s="41">
        <f>H35*O35</f>
        <v>0.60819999999999996</v>
      </c>
    </row>
    <row r="36" spans="1:16" ht="31.2" thickBot="1" x14ac:dyDescent="0.35">
      <c r="A36" s="24">
        <v>33</v>
      </c>
      <c r="B36" s="24" t="s">
        <v>43</v>
      </c>
      <c r="C36" s="15" t="s">
        <v>11</v>
      </c>
      <c r="D36" s="24" t="s">
        <v>193</v>
      </c>
      <c r="E36" s="24" t="s">
        <v>194</v>
      </c>
      <c r="F36" s="24" t="s">
        <v>93</v>
      </c>
      <c r="G36" s="24" t="s">
        <v>91</v>
      </c>
      <c r="H36" s="53">
        <v>100</v>
      </c>
      <c r="I36" s="11"/>
      <c r="J36" s="12">
        <v>3</v>
      </c>
      <c r="K36" s="12"/>
      <c r="L36" s="24" t="s">
        <v>195</v>
      </c>
      <c r="M36" s="64" t="s">
        <v>10</v>
      </c>
      <c r="N36" s="64"/>
      <c r="O36" s="40">
        <v>3.041E-2</v>
      </c>
      <c r="P36" s="41">
        <f>H36*O36</f>
        <v>3.0409999999999999</v>
      </c>
    </row>
    <row r="37" spans="1:16" ht="31.2" thickBot="1" x14ac:dyDescent="0.35">
      <c r="A37" s="24">
        <v>34</v>
      </c>
      <c r="B37" s="24" t="s">
        <v>196</v>
      </c>
      <c r="C37" s="15" t="s">
        <v>11</v>
      </c>
      <c r="D37" s="24" t="s">
        <v>197</v>
      </c>
      <c r="E37" s="24" t="s">
        <v>198</v>
      </c>
      <c r="F37" s="24" t="s">
        <v>93</v>
      </c>
      <c r="G37" s="24" t="s">
        <v>91</v>
      </c>
      <c r="H37" s="53">
        <v>30</v>
      </c>
      <c r="I37" s="11"/>
      <c r="J37" s="12"/>
      <c r="K37" s="12"/>
      <c r="L37" s="24" t="s">
        <v>199</v>
      </c>
      <c r="M37" s="64" t="s">
        <v>10</v>
      </c>
      <c r="N37" s="64"/>
      <c r="O37" s="40">
        <v>3.041E-2</v>
      </c>
      <c r="P37" s="41">
        <f>H37*O37</f>
        <v>0.9123</v>
      </c>
    </row>
    <row r="38" spans="1:16" ht="31.2" thickBot="1" x14ac:dyDescent="0.35">
      <c r="A38" s="24">
        <v>35</v>
      </c>
      <c r="B38" s="24" t="s">
        <v>200</v>
      </c>
      <c r="C38" s="15" t="s">
        <v>11</v>
      </c>
      <c r="D38" s="24" t="s">
        <v>201</v>
      </c>
      <c r="E38" s="24" t="s">
        <v>202</v>
      </c>
      <c r="F38" s="24" t="s">
        <v>93</v>
      </c>
      <c r="G38" s="24" t="s">
        <v>91</v>
      </c>
      <c r="H38" s="53">
        <v>30</v>
      </c>
      <c r="I38" s="11"/>
      <c r="J38" s="12">
        <v>1</v>
      </c>
      <c r="K38" s="12"/>
      <c r="L38" s="24" t="s">
        <v>203</v>
      </c>
      <c r="M38" s="64" t="s">
        <v>10</v>
      </c>
      <c r="N38" s="64"/>
      <c r="O38" s="40">
        <v>3.041E-2</v>
      </c>
      <c r="P38" s="41">
        <f>H38*O38</f>
        <v>0.9123</v>
      </c>
    </row>
    <row r="39" spans="1:16" ht="31.2" thickBot="1" x14ac:dyDescent="0.35">
      <c r="A39" s="24">
        <v>36</v>
      </c>
      <c r="B39" s="24" t="s">
        <v>240</v>
      </c>
      <c r="C39" s="15" t="s">
        <v>11</v>
      </c>
      <c r="D39" s="24" t="s">
        <v>241</v>
      </c>
      <c r="E39" s="24" t="s">
        <v>241</v>
      </c>
      <c r="F39" s="24" t="s">
        <v>93</v>
      </c>
      <c r="G39" s="24" t="s">
        <v>91</v>
      </c>
      <c r="H39" s="53">
        <v>40</v>
      </c>
      <c r="I39" s="11"/>
      <c r="J39" s="12"/>
      <c r="K39" s="12"/>
      <c r="L39" s="24" t="s">
        <v>242</v>
      </c>
      <c r="M39" s="64" t="s">
        <v>10</v>
      </c>
      <c r="N39" s="64"/>
      <c r="O39" s="40">
        <v>3.041E-2</v>
      </c>
      <c r="P39" s="41">
        <f>H39*O39</f>
        <v>1.2163999999999999</v>
      </c>
    </row>
    <row r="40" spans="1:16" s="9" customFormat="1" ht="31.2" thickBot="1" x14ac:dyDescent="0.35">
      <c r="A40" s="24">
        <v>37</v>
      </c>
      <c r="B40" s="24" t="s">
        <v>204</v>
      </c>
      <c r="C40" s="18" t="s">
        <v>11</v>
      </c>
      <c r="D40" s="24" t="s">
        <v>336</v>
      </c>
      <c r="E40" s="24" t="s">
        <v>333</v>
      </c>
      <c r="F40" s="24" t="s">
        <v>334</v>
      </c>
      <c r="G40" s="24" t="s">
        <v>91</v>
      </c>
      <c r="H40" s="53">
        <v>20</v>
      </c>
      <c r="I40" s="11"/>
      <c r="J40" s="11"/>
      <c r="K40" s="11"/>
      <c r="L40" s="24" t="s">
        <v>335</v>
      </c>
      <c r="M40" s="77" t="s">
        <v>10</v>
      </c>
      <c r="N40" s="77"/>
      <c r="O40" s="40">
        <v>3.041E-2</v>
      </c>
      <c r="P40" s="41">
        <f>H40*O40</f>
        <v>0.60819999999999996</v>
      </c>
    </row>
    <row r="41" spans="1:16" ht="31.2" thickBot="1" x14ac:dyDescent="0.35">
      <c r="A41" s="24">
        <v>38</v>
      </c>
      <c r="B41" s="24" t="s">
        <v>12</v>
      </c>
      <c r="C41" s="15" t="s">
        <v>11</v>
      </c>
      <c r="D41" s="24" t="s">
        <v>205</v>
      </c>
      <c r="E41" s="24" t="s">
        <v>206</v>
      </c>
      <c r="F41" s="24" t="s">
        <v>93</v>
      </c>
      <c r="G41" s="24" t="s">
        <v>91</v>
      </c>
      <c r="H41" s="53">
        <v>100</v>
      </c>
      <c r="I41" s="11"/>
      <c r="J41" s="12"/>
      <c r="K41" s="12"/>
      <c r="L41" s="24" t="s">
        <v>207</v>
      </c>
      <c r="M41" s="64" t="s">
        <v>10</v>
      </c>
      <c r="N41" s="64"/>
      <c r="O41" s="40">
        <v>3.041E-2</v>
      </c>
      <c r="P41" s="41">
        <f>H41*O41</f>
        <v>3.0409999999999999</v>
      </c>
    </row>
    <row r="42" spans="1:16" ht="31.2" thickBot="1" x14ac:dyDescent="0.35">
      <c r="A42" s="24">
        <v>39</v>
      </c>
      <c r="B42" s="24" t="s">
        <v>208</v>
      </c>
      <c r="C42" s="15" t="s">
        <v>11</v>
      </c>
      <c r="D42" s="24" t="s">
        <v>347</v>
      </c>
      <c r="E42" s="24" t="s">
        <v>337</v>
      </c>
      <c r="F42" s="24" t="s">
        <v>93</v>
      </c>
      <c r="G42" s="24" t="s">
        <v>91</v>
      </c>
      <c r="H42" s="53">
        <v>30</v>
      </c>
      <c r="I42" s="11"/>
      <c r="J42" s="12"/>
      <c r="K42" s="12"/>
      <c r="L42" s="24" t="s">
        <v>338</v>
      </c>
      <c r="M42" s="64" t="s">
        <v>10</v>
      </c>
      <c r="N42" s="64"/>
      <c r="O42" s="40">
        <v>3.041E-2</v>
      </c>
      <c r="P42" s="41">
        <f>H42*O42</f>
        <v>0.9123</v>
      </c>
    </row>
    <row r="43" spans="1:16" ht="31.2" thickBot="1" x14ac:dyDescent="0.35">
      <c r="A43" s="24">
        <v>40</v>
      </c>
      <c r="B43" s="24" t="s">
        <v>209</v>
      </c>
      <c r="C43" s="15" t="s">
        <v>11</v>
      </c>
      <c r="D43" s="24" t="s">
        <v>339</v>
      </c>
      <c r="E43" s="24" t="s">
        <v>341</v>
      </c>
      <c r="F43" s="24" t="s">
        <v>93</v>
      </c>
      <c r="G43" s="24" t="s">
        <v>91</v>
      </c>
      <c r="H43" s="53">
        <v>30</v>
      </c>
      <c r="I43" s="11"/>
      <c r="J43" s="12"/>
      <c r="K43" s="12"/>
      <c r="L43" s="24" t="s">
        <v>340</v>
      </c>
      <c r="M43" s="64" t="s">
        <v>10</v>
      </c>
      <c r="N43" s="64"/>
      <c r="O43" s="40">
        <v>3.041E-2</v>
      </c>
      <c r="P43" s="41">
        <f>H43*O43</f>
        <v>0.9123</v>
      </c>
    </row>
    <row r="44" spans="1:16" ht="31.2" thickBot="1" x14ac:dyDescent="0.35">
      <c r="A44" s="24">
        <v>41</v>
      </c>
      <c r="B44" s="24" t="s">
        <v>210</v>
      </c>
      <c r="C44" s="15" t="s">
        <v>11</v>
      </c>
      <c r="D44" s="24" t="s">
        <v>211</v>
      </c>
      <c r="E44" s="24" t="s">
        <v>212</v>
      </c>
      <c r="F44" s="24" t="s">
        <v>93</v>
      </c>
      <c r="G44" s="24" t="s">
        <v>91</v>
      </c>
      <c r="H44" s="53">
        <v>30</v>
      </c>
      <c r="I44" s="11"/>
      <c r="J44" s="12"/>
      <c r="K44" s="12"/>
      <c r="L44" s="24" t="s">
        <v>213</v>
      </c>
      <c r="M44" s="64" t="s">
        <v>10</v>
      </c>
      <c r="N44" s="64"/>
      <c r="O44" s="40">
        <v>3.041E-2</v>
      </c>
      <c r="P44" s="41">
        <f>H44*O44</f>
        <v>0.9123</v>
      </c>
    </row>
    <row r="45" spans="1:16" ht="31.2" thickBot="1" x14ac:dyDescent="0.35">
      <c r="A45" s="24">
        <v>42</v>
      </c>
      <c r="B45" s="24" t="s">
        <v>214</v>
      </c>
      <c r="C45" s="15" t="s">
        <v>11</v>
      </c>
      <c r="D45" s="24" t="s">
        <v>215</v>
      </c>
      <c r="E45" s="24" t="s">
        <v>216</v>
      </c>
      <c r="F45" s="24" t="s">
        <v>93</v>
      </c>
      <c r="G45" s="24" t="s">
        <v>91</v>
      </c>
      <c r="H45" s="53">
        <v>30</v>
      </c>
      <c r="I45" s="11"/>
      <c r="J45" s="12"/>
      <c r="K45" s="12"/>
      <c r="L45" s="24" t="s">
        <v>217</v>
      </c>
      <c r="M45" s="64" t="s">
        <v>10</v>
      </c>
      <c r="N45" s="64"/>
      <c r="O45" s="40">
        <v>3.041E-2</v>
      </c>
      <c r="P45" s="41">
        <f>H45*O45</f>
        <v>0.9123</v>
      </c>
    </row>
    <row r="46" spans="1:16" ht="31.2" thickBot="1" x14ac:dyDescent="0.35">
      <c r="A46" s="24">
        <v>43</v>
      </c>
      <c r="B46" s="24" t="s">
        <v>218</v>
      </c>
      <c r="C46" s="15" t="s">
        <v>11</v>
      </c>
      <c r="D46" s="24" t="s">
        <v>219</v>
      </c>
      <c r="E46" s="24" t="s">
        <v>220</v>
      </c>
      <c r="F46" s="24" t="s">
        <v>93</v>
      </c>
      <c r="G46" s="24" t="s">
        <v>91</v>
      </c>
      <c r="H46" s="53">
        <v>30</v>
      </c>
      <c r="I46" s="11"/>
      <c r="J46" s="12"/>
      <c r="K46" s="12"/>
      <c r="L46" s="24" t="s">
        <v>221</v>
      </c>
      <c r="M46" s="64" t="s">
        <v>10</v>
      </c>
      <c r="N46" s="64"/>
      <c r="O46" s="40">
        <v>3.041E-2</v>
      </c>
      <c r="P46" s="41">
        <f>H46*O46</f>
        <v>0.9123</v>
      </c>
    </row>
    <row r="47" spans="1:16" ht="31.2" thickBot="1" x14ac:dyDescent="0.35">
      <c r="A47" s="24">
        <v>44</v>
      </c>
      <c r="B47" s="24" t="s">
        <v>222</v>
      </c>
      <c r="C47" s="15" t="s">
        <v>11</v>
      </c>
      <c r="D47" s="24" t="s">
        <v>223</v>
      </c>
      <c r="E47" s="24" t="s">
        <v>224</v>
      </c>
      <c r="F47" s="24" t="s">
        <v>93</v>
      </c>
      <c r="G47" s="24" t="s">
        <v>91</v>
      </c>
      <c r="H47" s="53">
        <v>30</v>
      </c>
      <c r="I47" s="11"/>
      <c r="J47" s="12"/>
      <c r="K47" s="12"/>
      <c r="L47" s="24" t="s">
        <v>225</v>
      </c>
      <c r="M47" s="64" t="s">
        <v>10</v>
      </c>
      <c r="N47" s="64"/>
      <c r="O47" s="40">
        <v>3.041E-2</v>
      </c>
      <c r="P47" s="41">
        <f>H47*O47</f>
        <v>0.9123</v>
      </c>
    </row>
    <row r="48" spans="1:16" ht="31.2" thickBot="1" x14ac:dyDescent="0.35">
      <c r="A48" s="24">
        <v>45</v>
      </c>
      <c r="B48" s="24" t="s">
        <v>226</v>
      </c>
      <c r="C48" s="15" t="s">
        <v>11</v>
      </c>
      <c r="D48" s="24" t="s">
        <v>227</v>
      </c>
      <c r="E48" s="24" t="s">
        <v>228</v>
      </c>
      <c r="F48" s="24" t="s">
        <v>93</v>
      </c>
      <c r="G48" s="24" t="s">
        <v>91</v>
      </c>
      <c r="H48" s="53">
        <v>30</v>
      </c>
      <c r="I48" s="11"/>
      <c r="J48" s="12"/>
      <c r="K48" s="12"/>
      <c r="L48" s="24" t="s">
        <v>229</v>
      </c>
      <c r="M48" s="64" t="s">
        <v>10</v>
      </c>
      <c r="N48" s="64"/>
      <c r="O48" s="40">
        <v>2.622E-2</v>
      </c>
      <c r="P48" s="41">
        <f>H48*O48</f>
        <v>0.78659999999999997</v>
      </c>
    </row>
    <row r="49" spans="1:16" ht="31.2" thickBot="1" x14ac:dyDescent="0.35">
      <c r="A49" s="24">
        <v>46</v>
      </c>
      <c r="B49" s="24" t="s">
        <v>230</v>
      </c>
      <c r="C49" s="15" t="s">
        <v>11</v>
      </c>
      <c r="D49" s="24" t="s">
        <v>231</v>
      </c>
      <c r="E49" s="24" t="s">
        <v>232</v>
      </c>
      <c r="F49" s="24" t="s">
        <v>93</v>
      </c>
      <c r="G49" s="24" t="s">
        <v>91</v>
      </c>
      <c r="H49" s="53">
        <v>30</v>
      </c>
      <c r="I49" s="11"/>
      <c r="J49" s="12"/>
      <c r="K49" s="12"/>
      <c r="L49" s="24" t="s">
        <v>233</v>
      </c>
      <c r="M49" s="64" t="s">
        <v>10</v>
      </c>
      <c r="N49" s="64"/>
      <c r="O49" s="40">
        <v>2.622E-2</v>
      </c>
      <c r="P49" s="41">
        <f>H49*O49</f>
        <v>0.78659999999999997</v>
      </c>
    </row>
    <row r="50" spans="1:16" ht="31.2" thickBot="1" x14ac:dyDescent="0.35">
      <c r="A50" s="24">
        <v>47</v>
      </c>
      <c r="B50" s="24" t="s">
        <v>234</v>
      </c>
      <c r="C50" s="15" t="s">
        <v>11</v>
      </c>
      <c r="D50" s="24" t="s">
        <v>235</v>
      </c>
      <c r="E50" s="24" t="s">
        <v>342</v>
      </c>
      <c r="F50" s="24" t="s">
        <v>334</v>
      </c>
      <c r="G50" s="24" t="s">
        <v>91</v>
      </c>
      <c r="H50" s="53">
        <v>30</v>
      </c>
      <c r="I50" s="11"/>
      <c r="J50" s="12"/>
      <c r="K50" s="12"/>
      <c r="L50" s="24" t="s">
        <v>236</v>
      </c>
      <c r="M50" s="64" t="s">
        <v>10</v>
      </c>
      <c r="N50" s="64"/>
      <c r="O50" s="40">
        <v>3.3450000000000001E-2</v>
      </c>
      <c r="P50" s="41">
        <f>H50*O50</f>
        <v>1.0035000000000001</v>
      </c>
    </row>
    <row r="51" spans="1:16" s="9" customFormat="1" ht="31.2" thickBot="1" x14ac:dyDescent="0.35">
      <c r="A51" s="24">
        <v>48</v>
      </c>
      <c r="B51" s="24" t="s">
        <v>237</v>
      </c>
      <c r="C51" s="15" t="s">
        <v>11</v>
      </c>
      <c r="D51" s="24" t="s">
        <v>238</v>
      </c>
      <c r="E51" s="24" t="s">
        <v>348</v>
      </c>
      <c r="F51" s="24" t="s">
        <v>349</v>
      </c>
      <c r="G51" s="24" t="s">
        <v>91</v>
      </c>
      <c r="H51" s="53">
        <v>40</v>
      </c>
      <c r="I51" s="11"/>
      <c r="J51" s="11"/>
      <c r="K51" s="11"/>
      <c r="L51" s="24" t="s">
        <v>343</v>
      </c>
      <c r="M51" s="77" t="s">
        <v>10</v>
      </c>
      <c r="N51" s="77"/>
      <c r="O51" s="40">
        <v>2.622E-2</v>
      </c>
      <c r="P51" s="41">
        <f>H51*O51</f>
        <v>1.0488</v>
      </c>
    </row>
    <row r="52" spans="1:16" ht="41.4" thickBot="1" x14ac:dyDescent="0.35">
      <c r="A52" s="24">
        <v>49</v>
      </c>
      <c r="B52" s="60" t="s">
        <v>39</v>
      </c>
      <c r="C52" s="61" t="s">
        <v>11</v>
      </c>
      <c r="D52" s="60" t="s">
        <v>40</v>
      </c>
      <c r="E52" s="60" t="s">
        <v>40</v>
      </c>
      <c r="F52" s="60" t="s">
        <v>13</v>
      </c>
      <c r="G52" s="60" t="s">
        <v>35</v>
      </c>
      <c r="H52" s="53">
        <v>15</v>
      </c>
      <c r="I52" s="16"/>
      <c r="J52" s="12">
        <v>1</v>
      </c>
      <c r="K52" s="12"/>
      <c r="L52" s="24" t="s">
        <v>14</v>
      </c>
      <c r="M52" s="64" t="s">
        <v>10</v>
      </c>
      <c r="N52" s="64"/>
      <c r="O52" s="40">
        <v>2.4015</v>
      </c>
      <c r="P52" s="41">
        <f>H52*O52</f>
        <v>36.022500000000001</v>
      </c>
    </row>
    <row r="53" spans="1:16" ht="41.4" thickBot="1" x14ac:dyDescent="0.35">
      <c r="A53" s="24">
        <v>50</v>
      </c>
      <c r="B53" s="24" t="s">
        <v>313</v>
      </c>
      <c r="C53" s="14" t="s">
        <v>11</v>
      </c>
      <c r="D53" s="24" t="s">
        <v>314</v>
      </c>
      <c r="E53" s="24" t="s">
        <v>314</v>
      </c>
      <c r="F53" s="55" t="s">
        <v>332</v>
      </c>
      <c r="G53" s="24" t="s">
        <v>35</v>
      </c>
      <c r="H53" s="54">
        <v>0</v>
      </c>
      <c r="I53" s="16"/>
      <c r="J53" s="12"/>
      <c r="K53" s="12"/>
      <c r="L53" s="24" t="s">
        <v>315</v>
      </c>
      <c r="M53" s="64" t="s">
        <v>10</v>
      </c>
      <c r="N53" s="64"/>
      <c r="O53" s="42">
        <v>2.81</v>
      </c>
      <c r="P53" s="42">
        <f>H53*O53</f>
        <v>0</v>
      </c>
    </row>
    <row r="54" spans="1:16" ht="41.4" thickBot="1" x14ac:dyDescent="0.35">
      <c r="A54" s="24">
        <v>51</v>
      </c>
      <c r="B54" s="24" t="s">
        <v>154</v>
      </c>
      <c r="C54" s="56" t="s">
        <v>11</v>
      </c>
      <c r="D54" s="24" t="s">
        <v>374</v>
      </c>
      <c r="E54" s="24" t="s">
        <v>374</v>
      </c>
      <c r="F54" s="24" t="s">
        <v>332</v>
      </c>
      <c r="G54" s="24" t="s">
        <v>35</v>
      </c>
      <c r="H54" s="54">
        <v>0</v>
      </c>
      <c r="I54" s="16"/>
      <c r="J54" s="12"/>
      <c r="K54" s="12"/>
      <c r="L54" s="24" t="s">
        <v>308</v>
      </c>
      <c r="M54" s="64" t="s">
        <v>10</v>
      </c>
      <c r="N54" s="64"/>
      <c r="O54" s="42">
        <v>2.81</v>
      </c>
      <c r="P54" s="42">
        <f>H54*O54</f>
        <v>0</v>
      </c>
    </row>
    <row r="55" spans="1:16" ht="49.5" customHeight="1" thickBot="1" x14ac:dyDescent="0.35">
      <c r="A55" s="24">
        <v>52</v>
      </c>
      <c r="B55" s="24" t="s">
        <v>309</v>
      </c>
      <c r="C55" s="14" t="s">
        <v>11</v>
      </c>
      <c r="D55" s="24" t="s">
        <v>350</v>
      </c>
      <c r="E55" s="24" t="s">
        <v>350</v>
      </c>
      <c r="F55" s="29" t="s">
        <v>363</v>
      </c>
      <c r="G55" s="24" t="s">
        <v>35</v>
      </c>
      <c r="H55" s="54">
        <v>0</v>
      </c>
      <c r="I55" s="16"/>
      <c r="J55" s="12"/>
      <c r="K55" s="12"/>
      <c r="L55" s="24" t="s">
        <v>351</v>
      </c>
      <c r="M55" s="64" t="s">
        <v>10</v>
      </c>
      <c r="N55" s="64"/>
      <c r="O55" s="42">
        <v>2.81</v>
      </c>
      <c r="P55" s="42">
        <f>H55*O55</f>
        <v>0</v>
      </c>
    </row>
    <row r="56" spans="1:16" s="19" customFormat="1" ht="48.6" thickBot="1" x14ac:dyDescent="0.35">
      <c r="A56" s="24">
        <v>53</v>
      </c>
      <c r="B56" s="24" t="s">
        <v>43</v>
      </c>
      <c r="C56" s="59" t="s">
        <v>11</v>
      </c>
      <c r="D56" s="30" t="s">
        <v>344</v>
      </c>
      <c r="E56" s="30" t="s">
        <v>344</v>
      </c>
      <c r="F56" s="24" t="s">
        <v>332</v>
      </c>
      <c r="G56" s="24" t="s">
        <v>35</v>
      </c>
      <c r="H56" s="53">
        <v>30</v>
      </c>
      <c r="I56" s="16"/>
      <c r="J56" s="12">
        <v>1</v>
      </c>
      <c r="K56" s="86"/>
      <c r="L56" s="37" t="s">
        <v>352</v>
      </c>
      <c r="M56" s="79" t="s">
        <v>10</v>
      </c>
      <c r="N56" s="79"/>
      <c r="O56" s="40">
        <v>2.4015</v>
      </c>
      <c r="P56" s="41">
        <f>H56*O56</f>
        <v>72.045000000000002</v>
      </c>
    </row>
    <row r="57" spans="1:16" ht="41.4" thickBot="1" x14ac:dyDescent="0.35">
      <c r="A57" s="24">
        <v>54</v>
      </c>
      <c r="B57" s="24" t="s">
        <v>310</v>
      </c>
      <c r="C57" s="15" t="s">
        <v>11</v>
      </c>
      <c r="D57" s="24" t="s">
        <v>311</v>
      </c>
      <c r="E57" s="24" t="s">
        <v>311</v>
      </c>
      <c r="F57" s="24" t="s">
        <v>13</v>
      </c>
      <c r="G57" s="24" t="s">
        <v>35</v>
      </c>
      <c r="H57" s="54">
        <v>0</v>
      </c>
      <c r="I57" s="16"/>
      <c r="J57" s="12"/>
      <c r="K57" s="12"/>
      <c r="L57" s="24" t="s">
        <v>312</v>
      </c>
      <c r="M57" s="64" t="s">
        <v>10</v>
      </c>
      <c r="N57" s="64"/>
      <c r="O57" s="42">
        <v>2.81</v>
      </c>
      <c r="P57" s="42">
        <f>H57*O57</f>
        <v>0</v>
      </c>
    </row>
    <row r="58" spans="1:16" ht="60" customHeight="1" thickBot="1" x14ac:dyDescent="0.35">
      <c r="A58" s="24">
        <v>55</v>
      </c>
      <c r="B58" s="24" t="s">
        <v>12</v>
      </c>
      <c r="C58" s="15" t="s">
        <v>11</v>
      </c>
      <c r="D58" s="24" t="s">
        <v>41</v>
      </c>
      <c r="E58" s="24" t="s">
        <v>41</v>
      </c>
      <c r="F58" s="24" t="s">
        <v>13</v>
      </c>
      <c r="G58" s="24" t="s">
        <v>35</v>
      </c>
      <c r="H58" s="53">
        <v>32</v>
      </c>
      <c r="I58" s="16"/>
      <c r="J58" s="12"/>
      <c r="K58" s="12"/>
      <c r="L58" s="24" t="s">
        <v>15</v>
      </c>
      <c r="M58" s="64" t="s">
        <v>10</v>
      </c>
      <c r="N58" s="64"/>
      <c r="O58" s="40">
        <v>2.4015</v>
      </c>
      <c r="P58" s="41">
        <f>H58*O58</f>
        <v>76.847999999999999</v>
      </c>
    </row>
    <row r="59" spans="1:16" ht="48.6" thickBot="1" x14ac:dyDescent="0.35">
      <c r="A59" s="24">
        <v>56</v>
      </c>
      <c r="B59" s="24" t="s">
        <v>42</v>
      </c>
      <c r="C59" s="15" t="s">
        <v>11</v>
      </c>
      <c r="D59" s="31" t="s">
        <v>354</v>
      </c>
      <c r="E59" s="31" t="s">
        <v>354</v>
      </c>
      <c r="F59" s="31" t="s">
        <v>353</v>
      </c>
      <c r="G59" s="24" t="s">
        <v>35</v>
      </c>
      <c r="H59" s="53">
        <v>10</v>
      </c>
      <c r="I59" s="16"/>
      <c r="J59" s="12"/>
      <c r="K59" s="86"/>
      <c r="L59" s="37" t="s">
        <v>355</v>
      </c>
      <c r="M59" s="64" t="s">
        <v>10</v>
      </c>
      <c r="N59" s="64"/>
      <c r="O59" s="40">
        <v>2.4015</v>
      </c>
      <c r="P59" s="41">
        <f>H59*O59</f>
        <v>24.015000000000001</v>
      </c>
    </row>
    <row r="60" spans="1:16" ht="13.8" hidden="1" customHeight="1" thickBot="1" x14ac:dyDescent="0.35">
      <c r="A60" s="24">
        <v>57</v>
      </c>
      <c r="B60" s="24"/>
      <c r="C60" s="15"/>
      <c r="D60" s="24"/>
      <c r="E60" s="24"/>
      <c r="F60" s="24"/>
      <c r="G60" s="24"/>
      <c r="H60" s="13">
        <f>[1]Sheet1!$H$4+[2]Sheet1!$H$4+[3]Sheet1!$H$4+[4]Sheet1!$H$4+[5]Sheet1!$H$4+[6]Sheet1!$H$4+[7]Sheet1!$H$4</f>
        <v>700</v>
      </c>
      <c r="I60" s="16"/>
      <c r="J60" s="12"/>
      <c r="K60" s="12"/>
      <c r="L60" s="24"/>
      <c r="M60" s="64"/>
      <c r="N60" s="64"/>
      <c r="O60" s="41"/>
      <c r="P60" s="41">
        <f>H60*O60</f>
        <v>0</v>
      </c>
    </row>
    <row r="61" spans="1:16" ht="13.8" hidden="1" customHeight="1" thickBot="1" x14ac:dyDescent="0.35">
      <c r="A61" s="24">
        <v>58</v>
      </c>
      <c r="B61" s="24"/>
      <c r="C61" s="15"/>
      <c r="D61" s="24"/>
      <c r="E61" s="24"/>
      <c r="F61" s="24"/>
      <c r="G61" s="24"/>
      <c r="H61" s="13">
        <f>[1]Sheet1!$H$4+[2]Sheet1!$H$4+[3]Sheet1!$H$4+[4]Sheet1!$H$4+[5]Sheet1!$H$4+[6]Sheet1!$H$4+[7]Sheet1!$H$4</f>
        <v>700</v>
      </c>
      <c r="I61" s="16"/>
      <c r="J61" s="12"/>
      <c r="K61" s="12"/>
      <c r="L61" s="24"/>
      <c r="M61" s="64"/>
      <c r="N61" s="64"/>
      <c r="O61" s="41"/>
      <c r="P61" s="41">
        <f>H61*O61</f>
        <v>0</v>
      </c>
    </row>
    <row r="62" spans="1:16" ht="13.8" hidden="1" customHeight="1" thickBot="1" x14ac:dyDescent="0.35">
      <c r="A62" s="24">
        <v>59</v>
      </c>
      <c r="B62" s="24"/>
      <c r="C62" s="15"/>
      <c r="D62" s="24"/>
      <c r="E62" s="24"/>
      <c r="F62" s="24"/>
      <c r="G62" s="24"/>
      <c r="H62" s="13">
        <f>[1]Sheet1!$H$4+[2]Sheet1!$H$4+[3]Sheet1!$H$4+[4]Sheet1!$H$4+[5]Sheet1!$H$4+[6]Sheet1!$H$4+[7]Sheet1!$H$4</f>
        <v>700</v>
      </c>
      <c r="I62" s="16"/>
      <c r="J62" s="12"/>
      <c r="K62" s="12"/>
      <c r="L62" s="24"/>
      <c r="M62" s="64"/>
      <c r="N62" s="64"/>
      <c r="O62" s="41"/>
      <c r="P62" s="41">
        <f>H62*O62</f>
        <v>0</v>
      </c>
    </row>
    <row r="63" spans="1:16" ht="13.8" hidden="1" customHeight="1" thickBot="1" x14ac:dyDescent="0.35">
      <c r="A63" s="24">
        <v>60</v>
      </c>
      <c r="B63" s="24"/>
      <c r="C63" s="15"/>
      <c r="D63" s="24"/>
      <c r="E63" s="24"/>
      <c r="F63" s="24"/>
      <c r="G63" s="24"/>
      <c r="H63" s="13">
        <f>[1]Sheet1!$H$4+[2]Sheet1!$H$4+[3]Sheet1!$H$4+[4]Sheet1!$H$4+[5]Sheet1!$H$4+[6]Sheet1!$H$4+[7]Sheet1!$H$4</f>
        <v>700</v>
      </c>
      <c r="I63" s="16"/>
      <c r="J63" s="12"/>
      <c r="K63" s="12"/>
      <c r="L63" s="24"/>
      <c r="M63" s="64"/>
      <c r="N63" s="64"/>
      <c r="O63" s="41"/>
      <c r="P63" s="41">
        <f>H63*O63</f>
        <v>0</v>
      </c>
    </row>
    <row r="64" spans="1:16" ht="157.5" hidden="1" customHeight="1" thickBot="1" x14ac:dyDescent="0.35">
      <c r="A64" s="24">
        <v>61</v>
      </c>
      <c r="B64" s="24"/>
      <c r="C64" s="15"/>
      <c r="D64" s="24"/>
      <c r="E64" s="24"/>
      <c r="F64" s="24"/>
      <c r="G64" s="24"/>
      <c r="H64" s="13">
        <f>[1]Sheet1!$H$4+[2]Sheet1!$H$4+[3]Sheet1!$H$4+[4]Sheet1!$H$4+[5]Sheet1!$H$4+[6]Sheet1!$H$4+[7]Sheet1!$H$4</f>
        <v>700</v>
      </c>
      <c r="I64" s="16"/>
      <c r="J64" s="12"/>
      <c r="K64" s="12"/>
      <c r="L64" s="24"/>
      <c r="M64" s="64"/>
      <c r="N64" s="64"/>
      <c r="O64" s="41"/>
      <c r="P64" s="41">
        <f>H64*O64</f>
        <v>0</v>
      </c>
    </row>
    <row r="65" spans="1:16" ht="13.8" hidden="1" customHeight="1" thickBot="1" x14ac:dyDescent="0.35">
      <c r="A65" s="24">
        <v>62</v>
      </c>
      <c r="B65" s="24"/>
      <c r="C65" s="15"/>
      <c r="D65" s="24"/>
      <c r="E65" s="24"/>
      <c r="F65" s="24"/>
      <c r="G65" s="24"/>
      <c r="H65" s="13">
        <f>[1]Sheet1!$H$4+[2]Sheet1!$H$4+[3]Sheet1!$H$4+[4]Sheet1!$H$4+[5]Sheet1!$H$4+[6]Sheet1!$H$4+[7]Sheet1!$H$4</f>
        <v>700</v>
      </c>
      <c r="I65" s="16"/>
      <c r="J65" s="12"/>
      <c r="K65" s="12"/>
      <c r="L65" s="24"/>
      <c r="M65" s="64"/>
      <c r="N65" s="64"/>
      <c r="O65" s="41"/>
      <c r="P65" s="41">
        <f>H65*O65</f>
        <v>0</v>
      </c>
    </row>
    <row r="66" spans="1:16" ht="13.8" hidden="1" customHeight="1" thickBot="1" x14ac:dyDescent="0.35">
      <c r="A66" s="24">
        <v>63</v>
      </c>
      <c r="B66" s="24"/>
      <c r="C66" s="15"/>
      <c r="D66" s="24"/>
      <c r="E66" s="24"/>
      <c r="F66" s="24"/>
      <c r="G66" s="24"/>
      <c r="H66" s="13">
        <f>[1]Sheet1!$H$4+[2]Sheet1!$H$4+[3]Sheet1!$H$4+[4]Sheet1!$H$4+[5]Sheet1!$H$4+[6]Sheet1!$H$4+[7]Sheet1!$H$4</f>
        <v>700</v>
      </c>
      <c r="I66" s="16"/>
      <c r="J66" s="12"/>
      <c r="K66" s="12"/>
      <c r="L66" s="24"/>
      <c r="M66" s="64"/>
      <c r="N66" s="64"/>
      <c r="O66" s="41"/>
      <c r="P66" s="41">
        <f>H66*O66</f>
        <v>0</v>
      </c>
    </row>
    <row r="67" spans="1:16" ht="157.5" hidden="1" customHeight="1" thickBot="1" x14ac:dyDescent="0.35">
      <c r="A67" s="24">
        <v>64</v>
      </c>
      <c r="B67" s="24"/>
      <c r="C67" s="15"/>
      <c r="D67" s="24"/>
      <c r="E67" s="24"/>
      <c r="F67" s="24"/>
      <c r="G67" s="24"/>
      <c r="H67" s="13">
        <f>[1]Sheet1!$H$4+[2]Sheet1!$H$4+[3]Sheet1!$H$4+[4]Sheet1!$H$4+[5]Sheet1!$H$4+[6]Sheet1!$H$4+[7]Sheet1!$H$4</f>
        <v>700</v>
      </c>
      <c r="I67" s="16"/>
      <c r="J67" s="12"/>
      <c r="K67" s="12"/>
      <c r="L67" s="24"/>
      <c r="M67" s="64"/>
      <c r="N67" s="64"/>
      <c r="O67" s="41"/>
      <c r="P67" s="41">
        <f>H67*O67</f>
        <v>0</v>
      </c>
    </row>
    <row r="68" spans="1:16" ht="13.8" hidden="1" customHeight="1" thickBot="1" x14ac:dyDescent="0.35">
      <c r="A68" s="24">
        <v>65</v>
      </c>
      <c r="B68" s="24"/>
      <c r="C68" s="15"/>
      <c r="D68" s="24"/>
      <c r="E68" s="24"/>
      <c r="F68" s="24"/>
      <c r="G68" s="24"/>
      <c r="H68" s="13">
        <f>[1]Sheet1!$H$4+[2]Sheet1!$H$4+[3]Sheet1!$H$4+[4]Sheet1!$H$4+[5]Sheet1!$H$4+[6]Sheet1!$H$4+[7]Sheet1!$H$4</f>
        <v>700</v>
      </c>
      <c r="I68" s="16"/>
      <c r="J68" s="12"/>
      <c r="K68" s="12"/>
      <c r="L68" s="24"/>
      <c r="M68" s="64"/>
      <c r="N68" s="64"/>
      <c r="O68" s="41"/>
      <c r="P68" s="41">
        <f>H68*O68</f>
        <v>0</v>
      </c>
    </row>
    <row r="69" spans="1:16" ht="13.8" hidden="1" customHeight="1" thickBot="1" x14ac:dyDescent="0.35">
      <c r="A69" s="24">
        <v>66</v>
      </c>
      <c r="B69" s="24"/>
      <c r="C69" s="15"/>
      <c r="D69" s="24"/>
      <c r="E69" s="24"/>
      <c r="F69" s="24"/>
      <c r="G69" s="24"/>
      <c r="H69" s="13">
        <f>[1]Sheet1!$H$4+[2]Sheet1!$H$4+[3]Sheet1!$H$4+[4]Sheet1!$H$4+[5]Sheet1!$H$4+[6]Sheet1!$H$4+[7]Sheet1!$H$4</f>
        <v>700</v>
      </c>
      <c r="I69" s="16"/>
      <c r="J69" s="12"/>
      <c r="K69" s="12"/>
      <c r="L69" s="24"/>
      <c r="M69" s="64"/>
      <c r="N69" s="64"/>
      <c r="O69" s="41"/>
      <c r="P69" s="41">
        <f>H69*O69</f>
        <v>0</v>
      </c>
    </row>
    <row r="70" spans="1:16" ht="13.8" hidden="1" customHeight="1" thickBot="1" x14ac:dyDescent="0.35">
      <c r="A70" s="24">
        <v>67</v>
      </c>
      <c r="B70" s="24"/>
      <c r="C70" s="15"/>
      <c r="D70" s="24"/>
      <c r="E70" s="24"/>
      <c r="F70" s="24"/>
      <c r="G70" s="24"/>
      <c r="H70" s="13">
        <f>[1]Sheet1!$H$4+[2]Sheet1!$H$4+[3]Sheet1!$H$4+[4]Sheet1!$H$4+[5]Sheet1!$H$4+[6]Sheet1!$H$4+[7]Sheet1!$H$4</f>
        <v>700</v>
      </c>
      <c r="I70" s="16"/>
      <c r="J70" s="12"/>
      <c r="K70" s="12"/>
      <c r="L70" s="24"/>
      <c r="M70" s="64"/>
      <c r="N70" s="64"/>
      <c r="O70" s="41"/>
      <c r="P70" s="41">
        <f>H70*O70</f>
        <v>0</v>
      </c>
    </row>
    <row r="71" spans="1:16" ht="13.8" hidden="1" customHeight="1" thickBot="1" x14ac:dyDescent="0.35">
      <c r="A71" s="24">
        <v>68</v>
      </c>
      <c r="B71" s="24"/>
      <c r="C71" s="15"/>
      <c r="D71" s="24"/>
      <c r="E71" s="24"/>
      <c r="F71" s="24"/>
      <c r="G71" s="24"/>
      <c r="H71" s="13">
        <f>[1]Sheet1!$H$4+[2]Sheet1!$H$4+[3]Sheet1!$H$4+[4]Sheet1!$H$4+[5]Sheet1!$H$4+[6]Sheet1!$H$4+[7]Sheet1!$H$4</f>
        <v>700</v>
      </c>
      <c r="I71" s="16"/>
      <c r="J71" s="12"/>
      <c r="K71" s="12"/>
      <c r="L71" s="24"/>
      <c r="M71" s="64"/>
      <c r="N71" s="64"/>
      <c r="O71" s="41"/>
      <c r="P71" s="41">
        <f>H71*O71</f>
        <v>0</v>
      </c>
    </row>
    <row r="72" spans="1:16" ht="13.8" hidden="1" customHeight="1" thickBot="1" x14ac:dyDescent="0.35">
      <c r="A72" s="24">
        <v>69</v>
      </c>
      <c r="B72" s="24"/>
      <c r="C72" s="15"/>
      <c r="D72" s="24"/>
      <c r="E72" s="24"/>
      <c r="F72" s="24"/>
      <c r="G72" s="24"/>
      <c r="H72" s="13">
        <f>[1]Sheet1!$H$4+[2]Sheet1!$H$4+[3]Sheet1!$H$4+[4]Sheet1!$H$4+[5]Sheet1!$H$4+[6]Sheet1!$H$4+[7]Sheet1!$H$4</f>
        <v>700</v>
      </c>
      <c r="I72" s="16"/>
      <c r="J72" s="12"/>
      <c r="K72" s="12"/>
      <c r="L72" s="24"/>
      <c r="M72" s="64"/>
      <c r="N72" s="64"/>
      <c r="O72" s="41"/>
      <c r="P72" s="41">
        <f>H72*O72</f>
        <v>0</v>
      </c>
    </row>
    <row r="73" spans="1:16" ht="13.8" hidden="1" customHeight="1" thickBot="1" x14ac:dyDescent="0.35">
      <c r="A73" s="24">
        <v>70</v>
      </c>
      <c r="B73" s="24"/>
      <c r="C73" s="15"/>
      <c r="D73" s="24"/>
      <c r="E73" s="24"/>
      <c r="F73" s="24"/>
      <c r="G73" s="24"/>
      <c r="H73" s="13">
        <f>[1]Sheet1!$H$4+[2]Sheet1!$H$4+[3]Sheet1!$H$4+[4]Sheet1!$H$4+[5]Sheet1!$H$4+[6]Sheet1!$H$4+[7]Sheet1!$H$4</f>
        <v>700</v>
      </c>
      <c r="I73" s="16"/>
      <c r="J73" s="12"/>
      <c r="K73" s="12"/>
      <c r="L73" s="24"/>
      <c r="M73" s="64"/>
      <c r="N73" s="64"/>
      <c r="O73" s="41"/>
      <c r="P73" s="41">
        <f>H73*O73</f>
        <v>0</v>
      </c>
    </row>
    <row r="74" spans="1:16" ht="13.8" hidden="1" customHeight="1" thickBot="1" x14ac:dyDescent="0.35">
      <c r="A74" s="24">
        <v>71</v>
      </c>
      <c r="B74" s="24"/>
      <c r="C74" s="15"/>
      <c r="D74" s="24"/>
      <c r="E74" s="24"/>
      <c r="F74" s="24"/>
      <c r="G74" s="24"/>
      <c r="H74" s="13">
        <f>[1]Sheet1!$H$4+[2]Sheet1!$H$4+[3]Sheet1!$H$4+[4]Sheet1!$H$4+[5]Sheet1!$H$4+[6]Sheet1!$H$4+[7]Sheet1!$H$4</f>
        <v>700</v>
      </c>
      <c r="I74" s="16"/>
      <c r="J74" s="12"/>
      <c r="K74" s="12"/>
      <c r="L74" s="24"/>
      <c r="M74" s="64"/>
      <c r="N74" s="64"/>
      <c r="O74" s="41"/>
      <c r="P74" s="41">
        <f>H74*O74</f>
        <v>0</v>
      </c>
    </row>
    <row r="75" spans="1:16" ht="13.8" hidden="1" customHeight="1" thickBot="1" x14ac:dyDescent="0.35">
      <c r="A75" s="24">
        <v>72</v>
      </c>
      <c r="B75" s="24"/>
      <c r="C75" s="15"/>
      <c r="D75" s="24"/>
      <c r="E75" s="24"/>
      <c r="F75" s="24"/>
      <c r="G75" s="24"/>
      <c r="H75" s="13">
        <f>[1]Sheet1!$H$4+[2]Sheet1!$H$4+[3]Sheet1!$H$4+[4]Sheet1!$H$4+[5]Sheet1!$H$4+[6]Sheet1!$H$4+[7]Sheet1!$H$4</f>
        <v>700</v>
      </c>
      <c r="I75" s="16"/>
      <c r="J75" s="12"/>
      <c r="K75" s="12"/>
      <c r="L75" s="24"/>
      <c r="M75" s="64"/>
      <c r="N75" s="64"/>
      <c r="O75" s="41"/>
      <c r="P75" s="41">
        <f>H75*O75</f>
        <v>0</v>
      </c>
    </row>
    <row r="76" spans="1:16" ht="13.8" hidden="1" customHeight="1" thickBot="1" x14ac:dyDescent="0.35">
      <c r="A76" s="24">
        <v>73</v>
      </c>
      <c r="B76" s="24"/>
      <c r="C76" s="15"/>
      <c r="D76" s="24"/>
      <c r="E76" s="24"/>
      <c r="F76" s="24"/>
      <c r="G76" s="24"/>
      <c r="H76" s="13">
        <f>[1]Sheet1!$H$4+[2]Sheet1!$H$4+[3]Sheet1!$H$4+[4]Sheet1!$H$4+[5]Sheet1!$H$4+[6]Sheet1!$H$4+[7]Sheet1!$H$4</f>
        <v>700</v>
      </c>
      <c r="I76" s="16"/>
      <c r="J76" s="12"/>
      <c r="K76" s="12"/>
      <c r="L76" s="24"/>
      <c r="M76" s="64"/>
      <c r="N76" s="64"/>
      <c r="O76" s="41"/>
      <c r="P76" s="41">
        <f>H76*O76</f>
        <v>0</v>
      </c>
    </row>
    <row r="77" spans="1:16" ht="13.8" hidden="1" customHeight="1" thickBot="1" x14ac:dyDescent="0.35">
      <c r="A77" s="24">
        <v>74</v>
      </c>
      <c r="B77" s="24"/>
      <c r="C77" s="15"/>
      <c r="D77" s="24"/>
      <c r="E77" s="24"/>
      <c r="F77" s="24"/>
      <c r="G77" s="24"/>
      <c r="H77" s="13">
        <f>[1]Sheet1!$H$4+[2]Sheet1!$H$4+[3]Sheet1!$H$4+[4]Sheet1!$H$4+[5]Sheet1!$H$4+[6]Sheet1!$H$4+[7]Sheet1!$H$4</f>
        <v>700</v>
      </c>
      <c r="I77" s="16"/>
      <c r="J77" s="12"/>
      <c r="K77" s="12"/>
      <c r="L77" s="24"/>
      <c r="M77" s="64"/>
      <c r="N77" s="64"/>
      <c r="O77" s="41"/>
      <c r="P77" s="41">
        <f>H77*O77</f>
        <v>0</v>
      </c>
    </row>
    <row r="78" spans="1:16" ht="13.8" hidden="1" customHeight="1" thickBot="1" x14ac:dyDescent="0.35">
      <c r="A78" s="24">
        <v>75</v>
      </c>
      <c r="B78" s="24"/>
      <c r="C78" s="15"/>
      <c r="D78" s="24"/>
      <c r="E78" s="24"/>
      <c r="F78" s="24"/>
      <c r="G78" s="24"/>
      <c r="H78" s="13">
        <f>[1]Sheet1!$H$4+[2]Sheet1!$H$4+[3]Sheet1!$H$4+[4]Sheet1!$H$4+[5]Sheet1!$H$4+[6]Sheet1!$H$4+[7]Sheet1!$H$4</f>
        <v>700</v>
      </c>
      <c r="I78" s="16"/>
      <c r="J78" s="12"/>
      <c r="K78" s="12"/>
      <c r="L78" s="24"/>
      <c r="M78" s="64"/>
      <c r="N78" s="64"/>
      <c r="O78" s="41"/>
      <c r="P78" s="41">
        <f>H78*O78</f>
        <v>0</v>
      </c>
    </row>
    <row r="79" spans="1:16" ht="13.8" hidden="1" customHeight="1" thickBot="1" x14ac:dyDescent="0.35">
      <c r="A79" s="24">
        <v>76</v>
      </c>
      <c r="B79" s="24"/>
      <c r="C79" s="15"/>
      <c r="D79" s="24"/>
      <c r="E79" s="24"/>
      <c r="F79" s="24"/>
      <c r="G79" s="24"/>
      <c r="H79" s="13">
        <f>[1]Sheet1!$H$4+[2]Sheet1!$H$4+[3]Sheet1!$H$4+[4]Sheet1!$H$4+[5]Sheet1!$H$4+[6]Sheet1!$H$4+[7]Sheet1!$H$4</f>
        <v>700</v>
      </c>
      <c r="I79" s="16"/>
      <c r="J79" s="12"/>
      <c r="K79" s="12"/>
      <c r="L79" s="24"/>
      <c r="M79" s="64"/>
      <c r="N79" s="64"/>
      <c r="O79" s="41"/>
      <c r="P79" s="41">
        <f>H79*O79</f>
        <v>0</v>
      </c>
    </row>
    <row r="80" spans="1:16" ht="13.8" hidden="1" customHeight="1" thickBot="1" x14ac:dyDescent="0.35">
      <c r="A80" s="24">
        <v>77</v>
      </c>
      <c r="B80" s="24"/>
      <c r="C80" s="15"/>
      <c r="D80" s="24"/>
      <c r="E80" s="24"/>
      <c r="F80" s="24"/>
      <c r="G80" s="24"/>
      <c r="H80" s="13">
        <f>[1]Sheet1!$H$4+[2]Sheet1!$H$4+[3]Sheet1!$H$4+[4]Sheet1!$H$4+[5]Sheet1!$H$4+[6]Sheet1!$H$4+[7]Sheet1!$H$4</f>
        <v>700</v>
      </c>
      <c r="I80" s="16"/>
      <c r="J80" s="12"/>
      <c r="K80" s="12"/>
      <c r="L80" s="24"/>
      <c r="M80" s="64"/>
      <c r="N80" s="64"/>
      <c r="O80" s="41"/>
      <c r="P80" s="41">
        <f>H80*O80</f>
        <v>0</v>
      </c>
    </row>
    <row r="81" spans="1:16" ht="13.8" hidden="1" customHeight="1" thickBot="1" x14ac:dyDescent="0.35">
      <c r="A81" s="24">
        <v>78</v>
      </c>
      <c r="B81" s="24"/>
      <c r="C81" s="15"/>
      <c r="D81" s="24"/>
      <c r="E81" s="24"/>
      <c r="F81" s="24"/>
      <c r="G81" s="24"/>
      <c r="H81" s="13">
        <f>[1]Sheet1!$H$4+[2]Sheet1!$H$4+[3]Sheet1!$H$4+[4]Sheet1!$H$4+[5]Sheet1!$H$4+[6]Sheet1!$H$4+[7]Sheet1!$H$4</f>
        <v>700</v>
      </c>
      <c r="I81" s="16"/>
      <c r="J81" s="12"/>
      <c r="K81" s="12"/>
      <c r="L81" s="24"/>
      <c r="M81" s="64"/>
      <c r="N81" s="64"/>
      <c r="O81" s="41"/>
      <c r="P81" s="41">
        <f>H81*O81</f>
        <v>0</v>
      </c>
    </row>
    <row r="82" spans="1:16" ht="13.8" hidden="1" customHeight="1" thickBot="1" x14ac:dyDescent="0.35">
      <c r="A82" s="24">
        <v>79</v>
      </c>
      <c r="B82" s="24"/>
      <c r="C82" s="15"/>
      <c r="D82" s="24"/>
      <c r="E82" s="24"/>
      <c r="F82" s="24"/>
      <c r="G82" s="24"/>
      <c r="H82" s="13">
        <f>[1]Sheet1!$H$4+[2]Sheet1!$H$4+[3]Sheet1!$H$4+[4]Sheet1!$H$4+[5]Sheet1!$H$4+[6]Sheet1!$H$4+[7]Sheet1!$H$4</f>
        <v>700</v>
      </c>
      <c r="I82" s="16"/>
      <c r="J82" s="12"/>
      <c r="K82" s="12"/>
      <c r="L82" s="24"/>
      <c r="M82" s="64"/>
      <c r="N82" s="64"/>
      <c r="O82" s="41"/>
      <c r="P82" s="41">
        <f>H82*O82</f>
        <v>0</v>
      </c>
    </row>
    <row r="83" spans="1:16" ht="13.8" hidden="1" customHeight="1" thickBot="1" x14ac:dyDescent="0.35">
      <c r="A83" s="24">
        <v>80</v>
      </c>
      <c r="B83" s="24"/>
      <c r="C83" s="15"/>
      <c r="D83" s="24"/>
      <c r="E83" s="24"/>
      <c r="F83" s="24"/>
      <c r="G83" s="24"/>
      <c r="H83" s="13">
        <f>[1]Sheet1!$H$4+[2]Sheet1!$H$4+[3]Sheet1!$H$4+[4]Sheet1!$H$4+[5]Sheet1!$H$4+[6]Sheet1!$H$4+[7]Sheet1!$H$4</f>
        <v>700</v>
      </c>
      <c r="I83" s="16"/>
      <c r="J83" s="12"/>
      <c r="K83" s="12"/>
      <c r="L83" s="24"/>
      <c r="M83" s="64"/>
      <c r="N83" s="64"/>
      <c r="O83" s="41"/>
      <c r="P83" s="41">
        <f>H83*O83</f>
        <v>0</v>
      </c>
    </row>
    <row r="84" spans="1:16" ht="13.8" hidden="1" customHeight="1" thickBot="1" x14ac:dyDescent="0.35">
      <c r="A84" s="24">
        <v>81</v>
      </c>
      <c r="B84" s="24"/>
      <c r="C84" s="15"/>
      <c r="D84" s="24"/>
      <c r="E84" s="24"/>
      <c r="F84" s="24"/>
      <c r="G84" s="24"/>
      <c r="H84" s="13">
        <f>[1]Sheet1!$H$4+[2]Sheet1!$H$4+[3]Sheet1!$H$4+[4]Sheet1!$H$4+[5]Sheet1!$H$4+[6]Sheet1!$H$4+[7]Sheet1!$H$4</f>
        <v>700</v>
      </c>
      <c r="I84" s="16"/>
      <c r="J84" s="12"/>
      <c r="K84" s="12"/>
      <c r="L84" s="24"/>
      <c r="M84" s="64"/>
      <c r="N84" s="64"/>
      <c r="O84" s="41"/>
      <c r="P84" s="41">
        <f>H84*O84</f>
        <v>0</v>
      </c>
    </row>
    <row r="85" spans="1:16" ht="13.8" hidden="1" customHeight="1" thickBot="1" x14ac:dyDescent="0.35">
      <c r="A85" s="24">
        <v>82</v>
      </c>
      <c r="B85" s="24"/>
      <c r="C85" s="15"/>
      <c r="D85" s="24"/>
      <c r="E85" s="24"/>
      <c r="F85" s="24"/>
      <c r="G85" s="24"/>
      <c r="H85" s="13">
        <f>[1]Sheet1!$H$4+[2]Sheet1!$H$4+[3]Sheet1!$H$4+[4]Sheet1!$H$4+[5]Sheet1!$H$4+[6]Sheet1!$H$4+[7]Sheet1!$H$4</f>
        <v>700</v>
      </c>
      <c r="I85" s="16"/>
      <c r="J85" s="12"/>
      <c r="K85" s="12"/>
      <c r="L85" s="24"/>
      <c r="M85" s="64"/>
      <c r="N85" s="64"/>
      <c r="O85" s="41"/>
      <c r="P85" s="41">
        <f>H85*O85</f>
        <v>0</v>
      </c>
    </row>
    <row r="86" spans="1:16" ht="13.8" hidden="1" customHeight="1" thickBot="1" x14ac:dyDescent="0.35">
      <c r="A86" s="24">
        <v>83</v>
      </c>
      <c r="B86" s="24"/>
      <c r="C86" s="15"/>
      <c r="D86" s="24"/>
      <c r="E86" s="24"/>
      <c r="F86" s="24"/>
      <c r="G86" s="24"/>
      <c r="H86" s="13">
        <f>[1]Sheet1!$H$4+[2]Sheet1!$H$4+[3]Sheet1!$H$4+[4]Sheet1!$H$4+[5]Sheet1!$H$4+[6]Sheet1!$H$4+[7]Sheet1!$H$4</f>
        <v>700</v>
      </c>
      <c r="I86" s="16"/>
      <c r="J86" s="12"/>
      <c r="K86" s="12"/>
      <c r="L86" s="24"/>
      <c r="M86" s="64"/>
      <c r="N86" s="64"/>
      <c r="O86" s="41"/>
      <c r="P86" s="41">
        <f>H86*O86</f>
        <v>0</v>
      </c>
    </row>
    <row r="87" spans="1:16" ht="13.8" hidden="1" customHeight="1" thickBot="1" x14ac:dyDescent="0.35">
      <c r="A87" s="24">
        <v>84</v>
      </c>
      <c r="B87" s="24"/>
      <c r="C87" s="15"/>
      <c r="D87" s="24"/>
      <c r="E87" s="24"/>
      <c r="F87" s="24"/>
      <c r="G87" s="24"/>
      <c r="H87" s="13">
        <f>[1]Sheet1!$H$4+[2]Sheet1!$H$4+[3]Sheet1!$H$4+[4]Sheet1!$H$4+[5]Sheet1!$H$4+[6]Sheet1!$H$4+[7]Sheet1!$H$4</f>
        <v>700</v>
      </c>
      <c r="I87" s="16"/>
      <c r="J87" s="12"/>
      <c r="K87" s="12"/>
      <c r="L87" s="24"/>
      <c r="M87" s="64"/>
      <c r="N87" s="64"/>
      <c r="O87" s="41"/>
      <c r="P87" s="41">
        <f>H87*O87</f>
        <v>0</v>
      </c>
    </row>
    <row r="88" spans="1:16" ht="13.8" hidden="1" customHeight="1" thickBot="1" x14ac:dyDescent="0.35">
      <c r="A88" s="24">
        <v>85</v>
      </c>
      <c r="B88" s="24"/>
      <c r="C88" s="15"/>
      <c r="D88" s="24"/>
      <c r="E88" s="24"/>
      <c r="F88" s="24"/>
      <c r="G88" s="24"/>
      <c r="H88" s="13">
        <f>[1]Sheet1!$H$4+[2]Sheet1!$H$4+[3]Sheet1!$H$4+[4]Sheet1!$H$4+[5]Sheet1!$H$4+[6]Sheet1!$H$4+[7]Sheet1!$H$4</f>
        <v>700</v>
      </c>
      <c r="I88" s="16"/>
      <c r="J88" s="12"/>
      <c r="K88" s="12"/>
      <c r="L88" s="24"/>
      <c r="M88" s="64"/>
      <c r="N88" s="64"/>
      <c r="O88" s="41"/>
      <c r="P88" s="41">
        <f>H88*O88</f>
        <v>0</v>
      </c>
    </row>
    <row r="89" spans="1:16" ht="13.8" hidden="1" customHeight="1" thickBot="1" x14ac:dyDescent="0.35">
      <c r="A89" s="24">
        <v>86</v>
      </c>
      <c r="B89" s="24"/>
      <c r="C89" s="15"/>
      <c r="D89" s="24"/>
      <c r="E89" s="24"/>
      <c r="F89" s="24"/>
      <c r="G89" s="24"/>
      <c r="H89" s="13">
        <f>[1]Sheet1!$H$4+[2]Sheet1!$H$4+[3]Sheet1!$H$4+[4]Sheet1!$H$4+[5]Sheet1!$H$4+[6]Sheet1!$H$4+[7]Sheet1!$H$4</f>
        <v>700</v>
      </c>
      <c r="I89" s="16"/>
      <c r="J89" s="12"/>
      <c r="K89" s="12"/>
      <c r="L89" s="24"/>
      <c r="M89" s="64"/>
      <c r="N89" s="64"/>
      <c r="O89" s="41"/>
      <c r="P89" s="41">
        <f>H89*O89</f>
        <v>0</v>
      </c>
    </row>
    <row r="90" spans="1:16" ht="13.8" hidden="1" customHeight="1" thickBot="1" x14ac:dyDescent="0.35">
      <c r="A90" s="24">
        <v>87</v>
      </c>
      <c r="B90" s="24"/>
      <c r="C90" s="15"/>
      <c r="D90" s="24"/>
      <c r="E90" s="24"/>
      <c r="F90" s="24"/>
      <c r="G90" s="24"/>
      <c r="H90" s="13">
        <f>[1]Sheet1!$H$4+[2]Sheet1!$H$4+[3]Sheet1!$H$4+[4]Sheet1!$H$4+[5]Sheet1!$H$4+[6]Sheet1!$H$4+[7]Sheet1!$H$4</f>
        <v>700</v>
      </c>
      <c r="I90" s="16"/>
      <c r="J90" s="12"/>
      <c r="K90" s="12"/>
      <c r="L90" s="24"/>
      <c r="M90" s="64"/>
      <c r="N90" s="64"/>
      <c r="O90" s="41"/>
      <c r="P90" s="41">
        <f>H90*O90</f>
        <v>0</v>
      </c>
    </row>
    <row r="91" spans="1:16" ht="13.8" hidden="1" customHeight="1" thickBot="1" x14ac:dyDescent="0.35">
      <c r="A91" s="24">
        <v>88</v>
      </c>
      <c r="B91" s="24"/>
      <c r="C91" s="15"/>
      <c r="D91" s="24"/>
      <c r="E91" s="24"/>
      <c r="F91" s="24"/>
      <c r="G91" s="24"/>
      <c r="H91" s="13">
        <f>[1]Sheet1!$H$4+[2]Sheet1!$H$4+[3]Sheet1!$H$4+[4]Sheet1!$H$4+[5]Sheet1!$H$4+[6]Sheet1!$H$4+[7]Sheet1!$H$4</f>
        <v>700</v>
      </c>
      <c r="I91" s="16"/>
      <c r="J91" s="12"/>
      <c r="K91" s="12"/>
      <c r="L91" s="24"/>
      <c r="M91" s="64"/>
      <c r="N91" s="64"/>
      <c r="O91" s="41"/>
      <c r="P91" s="41">
        <f>H91*O91</f>
        <v>0</v>
      </c>
    </row>
    <row r="92" spans="1:16" ht="13.8" hidden="1" customHeight="1" thickBot="1" x14ac:dyDescent="0.35">
      <c r="A92" s="24">
        <v>89</v>
      </c>
      <c r="B92" s="24"/>
      <c r="C92" s="15"/>
      <c r="D92" s="24"/>
      <c r="E92" s="24"/>
      <c r="F92" s="24"/>
      <c r="G92" s="24"/>
      <c r="H92" s="13">
        <f>[1]Sheet1!$H$4+[2]Sheet1!$H$4+[3]Sheet1!$H$4+[4]Sheet1!$H$4+[5]Sheet1!$H$4+[6]Sheet1!$H$4+[7]Sheet1!$H$4</f>
        <v>700</v>
      </c>
      <c r="I92" s="16"/>
      <c r="J92" s="12"/>
      <c r="K92" s="12"/>
      <c r="L92" s="24"/>
      <c r="M92" s="64"/>
      <c r="N92" s="64"/>
      <c r="O92" s="41"/>
      <c r="P92" s="41">
        <f>H92*O92</f>
        <v>0</v>
      </c>
    </row>
    <row r="93" spans="1:16" s="3" customFormat="1" ht="45.75" customHeight="1" thickBot="1" x14ac:dyDescent="0.35">
      <c r="A93" s="28"/>
      <c r="B93" s="69" t="s">
        <v>316</v>
      </c>
      <c r="C93" s="69"/>
      <c r="D93" s="69"/>
      <c r="E93" s="69"/>
      <c r="F93" s="69"/>
      <c r="G93" s="69"/>
      <c r="H93" s="69"/>
      <c r="I93" s="69"/>
      <c r="J93" s="69"/>
      <c r="K93" s="10"/>
      <c r="L93" s="28"/>
      <c r="M93" s="70"/>
      <c r="N93" s="70"/>
      <c r="O93" s="39" t="s">
        <v>366</v>
      </c>
      <c r="P93" s="43">
        <f>1.24*M93</f>
        <v>0</v>
      </c>
    </row>
    <row r="94" spans="1:16" ht="57" customHeight="1" thickBot="1" x14ac:dyDescent="0.35">
      <c r="A94" s="24">
        <v>57</v>
      </c>
      <c r="B94" s="24" t="s">
        <v>80</v>
      </c>
      <c r="C94" s="15" t="s">
        <v>11</v>
      </c>
      <c r="D94" s="24" t="s">
        <v>85</v>
      </c>
      <c r="E94" s="24" t="s">
        <v>85</v>
      </c>
      <c r="F94" s="24" t="s">
        <v>73</v>
      </c>
      <c r="G94" s="24" t="s">
        <v>81</v>
      </c>
      <c r="H94" s="53">
        <v>15</v>
      </c>
      <c r="I94" s="16"/>
      <c r="J94" s="17"/>
      <c r="K94" s="17"/>
      <c r="L94" s="24" t="s">
        <v>86</v>
      </c>
      <c r="M94" s="64" t="s">
        <v>10</v>
      </c>
      <c r="N94" s="64"/>
      <c r="O94" s="40">
        <v>4.0899999999999999E-2</v>
      </c>
      <c r="P94" s="41">
        <f>H94*O94</f>
        <v>0.61349999999999993</v>
      </c>
    </row>
    <row r="95" spans="1:16" s="9" customFormat="1" ht="53.25" customHeight="1" thickBot="1" x14ac:dyDescent="0.35">
      <c r="A95" s="24">
        <v>58</v>
      </c>
      <c r="B95" s="24" t="s">
        <v>82</v>
      </c>
      <c r="C95" s="18" t="s">
        <v>11</v>
      </c>
      <c r="D95" s="24" t="s">
        <v>83</v>
      </c>
      <c r="E95" s="24" t="s">
        <v>83</v>
      </c>
      <c r="F95" s="24" t="s">
        <v>73</v>
      </c>
      <c r="G95" s="24" t="s">
        <v>81</v>
      </c>
      <c r="H95" s="53">
        <v>15</v>
      </c>
      <c r="I95" s="16"/>
      <c r="J95" s="16"/>
      <c r="K95" s="16"/>
      <c r="L95" s="24" t="s">
        <v>84</v>
      </c>
      <c r="M95" s="77" t="s">
        <v>10</v>
      </c>
      <c r="N95" s="77"/>
      <c r="O95" s="40">
        <v>4.0899999999999999E-2</v>
      </c>
      <c r="P95" s="41">
        <f>H95*O95</f>
        <v>0.61349999999999993</v>
      </c>
    </row>
    <row r="96" spans="1:16" ht="65.25" customHeight="1" thickBot="1" x14ac:dyDescent="0.35">
      <c r="A96" s="24">
        <v>59</v>
      </c>
      <c r="B96" s="24" t="s">
        <v>321</v>
      </c>
      <c r="C96" s="15" t="s">
        <v>11</v>
      </c>
      <c r="D96" s="24" t="s">
        <v>323</v>
      </c>
      <c r="E96" s="24" t="s">
        <v>323</v>
      </c>
      <c r="F96" s="24" t="s">
        <v>61</v>
      </c>
      <c r="G96" s="24" t="s">
        <v>81</v>
      </c>
      <c r="H96" s="53">
        <v>15</v>
      </c>
      <c r="I96" s="16"/>
      <c r="J96" s="17"/>
      <c r="K96" s="17"/>
      <c r="L96" s="24" t="s">
        <v>322</v>
      </c>
      <c r="M96" s="64" t="s">
        <v>10</v>
      </c>
      <c r="N96" s="64"/>
      <c r="O96" s="44">
        <v>3.0460000000000001E-2</v>
      </c>
      <c r="P96" s="41">
        <f>H96*O96</f>
        <v>0.45690000000000003</v>
      </c>
    </row>
    <row r="97" spans="1:16" ht="66.75" customHeight="1" thickBot="1" x14ac:dyDescent="0.35">
      <c r="A97" s="24">
        <v>60</v>
      </c>
      <c r="B97" s="24" t="s">
        <v>288</v>
      </c>
      <c r="C97" s="15" t="s">
        <v>11</v>
      </c>
      <c r="D97" s="24" t="s">
        <v>290</v>
      </c>
      <c r="E97" s="24" t="s">
        <v>290</v>
      </c>
      <c r="F97" s="24" t="s">
        <v>61</v>
      </c>
      <c r="G97" s="24" t="s">
        <v>81</v>
      </c>
      <c r="H97" s="53">
        <v>20</v>
      </c>
      <c r="I97" s="16"/>
      <c r="J97" s="17"/>
      <c r="K97" s="17"/>
      <c r="L97" s="24" t="s">
        <v>291</v>
      </c>
      <c r="M97" s="64" t="s">
        <v>10</v>
      </c>
      <c r="N97" s="64"/>
      <c r="O97" s="40">
        <v>3.6700000000000003E-2</v>
      </c>
      <c r="P97" s="41">
        <f>H97*O97</f>
        <v>0.7340000000000001</v>
      </c>
    </row>
    <row r="98" spans="1:16" ht="66.75" customHeight="1" thickBot="1" x14ac:dyDescent="0.35">
      <c r="A98" s="24">
        <v>61</v>
      </c>
      <c r="B98" s="24" t="s">
        <v>289</v>
      </c>
      <c r="C98" s="15" t="s">
        <v>11</v>
      </c>
      <c r="D98" s="32" t="s">
        <v>356</v>
      </c>
      <c r="E98" s="32" t="s">
        <v>356</v>
      </c>
      <c r="F98" s="33" t="s">
        <v>249</v>
      </c>
      <c r="G98" s="24" t="s">
        <v>81</v>
      </c>
      <c r="H98" s="53">
        <v>20</v>
      </c>
      <c r="I98" s="16"/>
      <c r="J98" s="17"/>
      <c r="K98" s="87"/>
      <c r="L98" s="38" t="s">
        <v>357</v>
      </c>
      <c r="M98" s="64" t="s">
        <v>10</v>
      </c>
      <c r="N98" s="64"/>
      <c r="O98" s="40">
        <v>2.087E-2</v>
      </c>
      <c r="P98" s="41">
        <f>H98*O98</f>
        <v>0.41739999999999999</v>
      </c>
    </row>
    <row r="99" spans="1:16" ht="60.75" customHeight="1" thickBot="1" x14ac:dyDescent="0.35">
      <c r="A99" s="24">
        <v>62</v>
      </c>
      <c r="B99" s="24" t="s">
        <v>52</v>
      </c>
      <c r="C99" s="15" t="s">
        <v>11</v>
      </c>
      <c r="D99" s="24" t="s">
        <v>53</v>
      </c>
      <c r="E99" s="24" t="s">
        <v>53</v>
      </c>
      <c r="F99" s="24" t="s">
        <v>54</v>
      </c>
      <c r="G99" s="24" t="s">
        <v>81</v>
      </c>
      <c r="H99" s="53">
        <v>40</v>
      </c>
      <c r="I99" s="16"/>
      <c r="J99" s="17"/>
      <c r="K99" s="17"/>
      <c r="L99" s="24" t="s">
        <v>55</v>
      </c>
      <c r="M99" s="64" t="s">
        <v>10</v>
      </c>
      <c r="N99" s="64"/>
      <c r="O99" s="40">
        <v>6.1870000000000001E-2</v>
      </c>
      <c r="P99" s="41">
        <f>H99*O99</f>
        <v>2.4748000000000001</v>
      </c>
    </row>
    <row r="100" spans="1:16" ht="54" customHeight="1" thickBot="1" x14ac:dyDescent="0.35">
      <c r="A100" s="24">
        <v>63</v>
      </c>
      <c r="B100" s="24" t="s">
        <v>292</v>
      </c>
      <c r="C100" s="15" t="s">
        <v>11</v>
      </c>
      <c r="D100" s="24" t="s">
        <v>293</v>
      </c>
      <c r="E100" s="24" t="s">
        <v>293</v>
      </c>
      <c r="F100" s="24" t="s">
        <v>245</v>
      </c>
      <c r="G100" s="24" t="s">
        <v>81</v>
      </c>
      <c r="H100" s="53">
        <v>40</v>
      </c>
      <c r="I100" s="16"/>
      <c r="J100" s="17">
        <v>1</v>
      </c>
      <c r="K100" s="17"/>
      <c r="L100" s="24" t="s">
        <v>294</v>
      </c>
      <c r="M100" s="64" t="s">
        <v>10</v>
      </c>
      <c r="N100" s="64"/>
      <c r="O100" s="40">
        <v>2.8209999999999999E-2</v>
      </c>
      <c r="P100" s="41">
        <f>H100*O100</f>
        <v>1.1284000000000001</v>
      </c>
    </row>
    <row r="101" spans="1:16" ht="55.5" customHeight="1" thickBot="1" x14ac:dyDescent="0.35">
      <c r="A101" s="24">
        <v>64</v>
      </c>
      <c r="B101" s="24" t="s">
        <v>56</v>
      </c>
      <c r="C101" s="15" t="s">
        <v>11</v>
      </c>
      <c r="D101" s="24" t="s">
        <v>57</v>
      </c>
      <c r="E101" s="24" t="s">
        <v>57</v>
      </c>
      <c r="F101" s="24" t="s">
        <v>54</v>
      </c>
      <c r="G101" s="24" t="s">
        <v>81</v>
      </c>
      <c r="H101" s="53">
        <v>40</v>
      </c>
      <c r="I101" s="16"/>
      <c r="J101" s="17"/>
      <c r="K101" s="17"/>
      <c r="L101" s="24" t="s">
        <v>58</v>
      </c>
      <c r="M101" s="64" t="s">
        <v>10</v>
      </c>
      <c r="N101" s="64"/>
      <c r="O101" s="40">
        <v>4.5089999999999998E-2</v>
      </c>
      <c r="P101" s="41">
        <f>H101*O101</f>
        <v>1.8035999999999999</v>
      </c>
    </row>
    <row r="102" spans="1:16" s="23" customFormat="1" ht="58.5" customHeight="1" thickBot="1" x14ac:dyDescent="0.35">
      <c r="A102" s="24">
        <v>65</v>
      </c>
      <c r="B102" s="24" t="s">
        <v>59</v>
      </c>
      <c r="C102" s="22" t="s">
        <v>11</v>
      </c>
      <c r="D102" s="24" t="s">
        <v>60</v>
      </c>
      <c r="E102" s="24" t="s">
        <v>60</v>
      </c>
      <c r="F102" s="24" t="s">
        <v>61</v>
      </c>
      <c r="G102" s="24" t="s">
        <v>81</v>
      </c>
      <c r="H102" s="53">
        <v>40</v>
      </c>
      <c r="I102" s="21"/>
      <c r="J102" s="21"/>
      <c r="K102" s="21"/>
      <c r="L102" s="24" t="s">
        <v>62</v>
      </c>
      <c r="M102" s="78" t="s">
        <v>10</v>
      </c>
      <c r="N102" s="78"/>
      <c r="O102" s="40">
        <v>2.622E-2</v>
      </c>
      <c r="P102" s="41">
        <f>H102*O102</f>
        <v>1.0488</v>
      </c>
    </row>
    <row r="103" spans="1:16" ht="57" customHeight="1" thickBot="1" x14ac:dyDescent="0.35">
      <c r="A103" s="24">
        <v>66</v>
      </c>
      <c r="B103" s="24" t="s">
        <v>63</v>
      </c>
      <c r="C103" s="15" t="s">
        <v>11</v>
      </c>
      <c r="D103" s="24" t="s">
        <v>297</v>
      </c>
      <c r="E103" s="24" t="s">
        <v>297</v>
      </c>
      <c r="F103" s="24" t="s">
        <v>245</v>
      </c>
      <c r="G103" s="24" t="s">
        <v>81</v>
      </c>
      <c r="H103" s="53">
        <v>40</v>
      </c>
      <c r="I103" s="16"/>
      <c r="J103" s="17">
        <v>1</v>
      </c>
      <c r="K103" s="17"/>
      <c r="L103" s="24" t="s">
        <v>64</v>
      </c>
      <c r="M103" s="64" t="s">
        <v>10</v>
      </c>
      <c r="N103" s="64"/>
      <c r="O103" s="40">
        <v>2.8209999999999999E-2</v>
      </c>
      <c r="P103" s="41">
        <f>H103*O103</f>
        <v>1.1284000000000001</v>
      </c>
    </row>
    <row r="104" spans="1:16" ht="64.5" customHeight="1" thickBot="1" x14ac:dyDescent="0.35">
      <c r="A104" s="24">
        <v>67</v>
      </c>
      <c r="B104" s="24" t="s">
        <v>65</v>
      </c>
      <c r="C104" s="15" t="s">
        <v>11</v>
      </c>
      <c r="D104" s="24" t="s">
        <v>295</v>
      </c>
      <c r="E104" s="24" t="s">
        <v>295</v>
      </c>
      <c r="F104" s="24" t="s">
        <v>61</v>
      </c>
      <c r="G104" s="24" t="s">
        <v>81</v>
      </c>
      <c r="H104" s="53">
        <v>40</v>
      </c>
      <c r="I104" s="16"/>
      <c r="J104" s="17"/>
      <c r="K104" s="17"/>
      <c r="L104" s="24" t="s">
        <v>296</v>
      </c>
      <c r="M104" s="64" t="s">
        <v>10</v>
      </c>
      <c r="N104" s="64"/>
      <c r="O104" s="40">
        <v>3.6600000000000001E-2</v>
      </c>
      <c r="P104" s="41">
        <f>H104*O104</f>
        <v>1.464</v>
      </c>
    </row>
    <row r="105" spans="1:16" ht="64.5" customHeight="1" thickBot="1" x14ac:dyDescent="0.35">
      <c r="A105" s="24">
        <v>68</v>
      </c>
      <c r="B105" s="24" t="s">
        <v>66</v>
      </c>
      <c r="C105" s="15" t="s">
        <v>11</v>
      </c>
      <c r="D105" s="24" t="s">
        <v>298</v>
      </c>
      <c r="E105" s="24" t="s">
        <v>298</v>
      </c>
      <c r="F105" s="24" t="s">
        <v>61</v>
      </c>
      <c r="G105" s="24" t="s">
        <v>81</v>
      </c>
      <c r="H105" s="53">
        <v>40</v>
      </c>
      <c r="I105" s="16"/>
      <c r="J105" s="17">
        <v>1</v>
      </c>
      <c r="K105" s="17"/>
      <c r="L105" s="24" t="s">
        <v>299</v>
      </c>
      <c r="M105" s="64" t="s">
        <v>10</v>
      </c>
      <c r="N105" s="64"/>
      <c r="O105" s="40">
        <v>4.0899999999999999E-2</v>
      </c>
      <c r="P105" s="41">
        <f>H105*O105</f>
        <v>1.6359999999999999</v>
      </c>
    </row>
    <row r="106" spans="1:16" ht="53.25" customHeight="1" thickBot="1" x14ac:dyDescent="0.35">
      <c r="A106" s="24">
        <v>69</v>
      </c>
      <c r="B106" s="24" t="s">
        <v>88</v>
      </c>
      <c r="C106" s="15" t="s">
        <v>11</v>
      </c>
      <c r="D106" s="24" t="s">
        <v>87</v>
      </c>
      <c r="E106" s="24" t="s">
        <v>87</v>
      </c>
      <c r="F106" s="24" t="s">
        <v>73</v>
      </c>
      <c r="G106" s="24" t="s">
        <v>81</v>
      </c>
      <c r="H106" s="53">
        <v>40</v>
      </c>
      <c r="I106" s="16"/>
      <c r="J106" s="17"/>
      <c r="K106" s="17"/>
      <c r="L106" s="24" t="s">
        <v>89</v>
      </c>
      <c r="M106" s="64" t="s">
        <v>10</v>
      </c>
      <c r="N106" s="64"/>
      <c r="O106" s="40">
        <v>2.622E-2</v>
      </c>
      <c r="P106" s="41">
        <f>H106*O106</f>
        <v>1.0488</v>
      </c>
    </row>
    <row r="107" spans="1:16" ht="63" customHeight="1" thickBot="1" x14ac:dyDescent="0.35">
      <c r="A107" s="24">
        <v>70</v>
      </c>
      <c r="B107" s="24" t="s">
        <v>243</v>
      </c>
      <c r="C107" s="15" t="s">
        <v>11</v>
      </c>
      <c r="D107" s="24" t="s">
        <v>244</v>
      </c>
      <c r="E107" s="24" t="s">
        <v>244</v>
      </c>
      <c r="F107" s="24" t="s">
        <v>245</v>
      </c>
      <c r="G107" s="24" t="s">
        <v>81</v>
      </c>
      <c r="H107" s="53">
        <v>40</v>
      </c>
      <c r="I107" s="16"/>
      <c r="J107" s="17"/>
      <c r="K107" s="17"/>
      <c r="L107" s="24" t="s">
        <v>246</v>
      </c>
      <c r="M107" s="64" t="s">
        <v>10</v>
      </c>
      <c r="N107" s="64"/>
      <c r="O107" s="40">
        <v>4.0899999999999999E-2</v>
      </c>
      <c r="P107" s="41">
        <f>H107*O107</f>
        <v>1.6359999999999999</v>
      </c>
    </row>
    <row r="108" spans="1:16" s="26" customFormat="1" ht="58.5" customHeight="1" thickBot="1" x14ac:dyDescent="0.35">
      <c r="A108" s="24">
        <v>71</v>
      </c>
      <c r="B108" s="24" t="s">
        <v>247</v>
      </c>
      <c r="C108" s="25" t="s">
        <v>11</v>
      </c>
      <c r="D108" s="24" t="s">
        <v>248</v>
      </c>
      <c r="E108" s="24" t="s">
        <v>248</v>
      </c>
      <c r="F108" s="24" t="s">
        <v>249</v>
      </c>
      <c r="G108" s="24" t="s">
        <v>81</v>
      </c>
      <c r="H108" s="53">
        <v>30</v>
      </c>
      <c r="I108" s="16"/>
      <c r="J108" s="24"/>
      <c r="K108" s="24"/>
      <c r="L108" s="24" t="s">
        <v>250</v>
      </c>
      <c r="M108" s="75" t="s">
        <v>10</v>
      </c>
      <c r="N108" s="75"/>
      <c r="O108" s="40">
        <v>0.25059999999999999</v>
      </c>
      <c r="P108" s="41">
        <f>H108*O108</f>
        <v>7.5179999999999998</v>
      </c>
    </row>
    <row r="109" spans="1:16" ht="69" customHeight="1" thickBot="1" x14ac:dyDescent="0.35">
      <c r="A109" s="24">
        <v>72</v>
      </c>
      <c r="B109" s="24" t="s">
        <v>251</v>
      </c>
      <c r="C109" s="15" t="s">
        <v>11</v>
      </c>
      <c r="D109" s="24" t="s">
        <v>252</v>
      </c>
      <c r="E109" s="24" t="s">
        <v>253</v>
      </c>
      <c r="F109" s="24" t="s">
        <v>76</v>
      </c>
      <c r="G109" s="24" t="s">
        <v>81</v>
      </c>
      <c r="H109" s="53">
        <v>30</v>
      </c>
      <c r="I109" s="16"/>
      <c r="J109" s="17"/>
      <c r="K109" s="87"/>
      <c r="L109" s="38" t="s">
        <v>360</v>
      </c>
      <c r="M109" s="64" t="s">
        <v>10</v>
      </c>
      <c r="N109" s="64"/>
      <c r="O109" s="40">
        <v>5.0650000000000001E-2</v>
      </c>
      <c r="P109" s="41">
        <f>H109*O109</f>
        <v>1.5195000000000001</v>
      </c>
    </row>
    <row r="110" spans="1:16" s="26" customFormat="1" ht="58.5" customHeight="1" thickBot="1" x14ac:dyDescent="0.35">
      <c r="A110" s="24">
        <v>73</v>
      </c>
      <c r="B110" s="24" t="s">
        <v>72</v>
      </c>
      <c r="C110" s="15" t="s">
        <v>11</v>
      </c>
      <c r="D110" s="34" t="s">
        <v>361</v>
      </c>
      <c r="E110" s="34" t="s">
        <v>361</v>
      </c>
      <c r="F110" s="24" t="s">
        <v>245</v>
      </c>
      <c r="G110" s="24" t="s">
        <v>81</v>
      </c>
      <c r="H110" s="53">
        <v>20</v>
      </c>
      <c r="I110" s="16"/>
      <c r="J110" s="24"/>
      <c r="K110" s="88"/>
      <c r="L110" s="38" t="s">
        <v>362</v>
      </c>
      <c r="M110" s="75" t="s">
        <v>10</v>
      </c>
      <c r="N110" s="75"/>
      <c r="O110" s="40">
        <v>6.9110000000000005E-2</v>
      </c>
      <c r="P110" s="41">
        <f>H110*O110</f>
        <v>1.3822000000000001</v>
      </c>
    </row>
    <row r="111" spans="1:16" ht="61.5" customHeight="1" thickBot="1" x14ac:dyDescent="0.35">
      <c r="A111" s="24">
        <v>74</v>
      </c>
      <c r="B111" s="24" t="s">
        <v>74</v>
      </c>
      <c r="C111" s="15" t="s">
        <v>11</v>
      </c>
      <c r="D111" s="24" t="s">
        <v>75</v>
      </c>
      <c r="E111" s="24" t="s">
        <v>75</v>
      </c>
      <c r="F111" s="24" t="s">
        <v>76</v>
      </c>
      <c r="G111" s="24" t="s">
        <v>81</v>
      </c>
      <c r="H111" s="53">
        <v>20</v>
      </c>
      <c r="I111" s="16"/>
      <c r="J111" s="17"/>
      <c r="K111" s="17"/>
      <c r="L111" s="24" t="s">
        <v>77</v>
      </c>
      <c r="M111" s="64" t="s">
        <v>10</v>
      </c>
      <c r="N111" s="64"/>
      <c r="O111" s="40">
        <v>8.0960000000000004E-2</v>
      </c>
      <c r="P111" s="41">
        <f>H111*O111</f>
        <v>1.6192000000000002</v>
      </c>
    </row>
    <row r="112" spans="1:16" s="27" customFormat="1" ht="63.75" customHeight="1" thickBot="1" x14ac:dyDescent="0.35">
      <c r="A112" s="24">
        <v>75</v>
      </c>
      <c r="B112" s="24" t="s">
        <v>78</v>
      </c>
      <c r="C112" s="20" t="s">
        <v>11</v>
      </c>
      <c r="D112" s="34" t="s">
        <v>358</v>
      </c>
      <c r="E112" s="34" t="s">
        <v>358</v>
      </c>
      <c r="F112" s="34" t="s">
        <v>359</v>
      </c>
      <c r="G112" s="24" t="s">
        <v>81</v>
      </c>
      <c r="H112" s="53">
        <v>20</v>
      </c>
      <c r="I112" s="16"/>
      <c r="J112" s="17"/>
      <c r="K112" s="17"/>
      <c r="L112" s="24" t="s">
        <v>79</v>
      </c>
      <c r="M112" s="76" t="s">
        <v>10</v>
      </c>
      <c r="N112" s="76"/>
      <c r="O112" s="40">
        <v>9.9629999999999996E-2</v>
      </c>
      <c r="P112" s="41">
        <f>H112*O112</f>
        <v>1.9925999999999999</v>
      </c>
    </row>
    <row r="113" spans="1:16" ht="60.75" customHeight="1" thickBot="1" x14ac:dyDescent="0.35">
      <c r="A113" s="24">
        <v>76</v>
      </c>
      <c r="B113" s="24" t="s">
        <v>300</v>
      </c>
      <c r="C113" s="15" t="s">
        <v>11</v>
      </c>
      <c r="D113" s="24" t="s">
        <v>301</v>
      </c>
      <c r="E113" s="24" t="s">
        <v>301</v>
      </c>
      <c r="F113" s="24" t="s">
        <v>302</v>
      </c>
      <c r="G113" s="24" t="s">
        <v>81</v>
      </c>
      <c r="H113" s="53">
        <v>16</v>
      </c>
      <c r="I113" s="16"/>
      <c r="J113" s="17"/>
      <c r="K113" s="17"/>
      <c r="L113" s="24" t="s">
        <v>303</v>
      </c>
      <c r="M113" s="64" t="s">
        <v>10</v>
      </c>
      <c r="N113" s="64"/>
      <c r="O113" s="40">
        <v>0.79</v>
      </c>
      <c r="P113" s="41">
        <f>H113*O113</f>
        <v>12.64</v>
      </c>
    </row>
    <row r="114" spans="1:16" ht="85.5" customHeight="1" thickBot="1" x14ac:dyDescent="0.35">
      <c r="A114" s="24"/>
      <c r="B114" s="69" t="s">
        <v>317</v>
      </c>
      <c r="C114" s="64"/>
      <c r="D114" s="64"/>
      <c r="E114" s="64"/>
      <c r="F114" s="64"/>
      <c r="G114" s="64"/>
      <c r="H114" s="64"/>
      <c r="I114" s="64"/>
      <c r="J114" s="64"/>
      <c r="K114" s="55"/>
      <c r="L114" s="24"/>
      <c r="M114" s="70"/>
      <c r="N114" s="70"/>
      <c r="O114" s="40" t="s">
        <v>366</v>
      </c>
      <c r="P114" s="43">
        <f>1.24*M114</f>
        <v>0</v>
      </c>
    </row>
    <row r="115" spans="1:16" ht="77.25" customHeight="1" thickBot="1" x14ac:dyDescent="0.35">
      <c r="A115" s="24">
        <v>77</v>
      </c>
      <c r="B115" s="24">
        <v>4148</v>
      </c>
      <c r="C115" s="15" t="s">
        <v>11</v>
      </c>
      <c r="D115" s="24" t="s">
        <v>67</v>
      </c>
      <c r="E115" s="24" t="s">
        <v>68</v>
      </c>
      <c r="F115" s="24" t="s">
        <v>69</v>
      </c>
      <c r="G115" s="24" t="s">
        <v>70</v>
      </c>
      <c r="H115" s="53">
        <v>60</v>
      </c>
      <c r="I115" s="16"/>
      <c r="J115" s="17"/>
      <c r="K115" s="17"/>
      <c r="L115" s="24" t="s">
        <v>71</v>
      </c>
      <c r="M115" s="64" t="s">
        <v>10</v>
      </c>
      <c r="N115" s="64"/>
      <c r="O115" s="40">
        <v>4.4999999999999998E-2</v>
      </c>
      <c r="P115" s="41">
        <f>H115*O115</f>
        <v>2.6999999999999997</v>
      </c>
    </row>
    <row r="116" spans="1:16" ht="54" customHeight="1" thickBot="1" x14ac:dyDescent="0.35">
      <c r="A116" s="24">
        <v>78</v>
      </c>
      <c r="B116" s="24" t="s">
        <v>255</v>
      </c>
      <c r="C116" s="15" t="s">
        <v>11</v>
      </c>
      <c r="D116" s="24" t="s">
        <v>256</v>
      </c>
      <c r="E116" s="24" t="s">
        <v>256</v>
      </c>
      <c r="F116" s="24" t="s">
        <v>257</v>
      </c>
      <c r="G116" s="24" t="s">
        <v>255</v>
      </c>
      <c r="H116" s="53">
        <v>15</v>
      </c>
      <c r="I116" s="16"/>
      <c r="J116" s="12">
        <v>1</v>
      </c>
      <c r="K116" s="12"/>
      <c r="L116" s="24" t="s">
        <v>258</v>
      </c>
      <c r="M116" s="64" t="s">
        <v>10</v>
      </c>
      <c r="N116" s="64"/>
      <c r="O116" s="41">
        <v>0.33109</v>
      </c>
      <c r="P116" s="41">
        <f>H116*O116</f>
        <v>4.9663500000000003</v>
      </c>
    </row>
    <row r="117" spans="1:16" ht="31.2" thickBot="1" x14ac:dyDescent="0.35">
      <c r="A117" s="24">
        <v>79</v>
      </c>
      <c r="B117" s="24" t="s">
        <v>259</v>
      </c>
      <c r="C117" s="62" t="s">
        <v>11</v>
      </c>
      <c r="D117" s="24" t="s">
        <v>260</v>
      </c>
      <c r="E117" s="24" t="s">
        <v>261</v>
      </c>
      <c r="F117" s="24" t="s">
        <v>375</v>
      </c>
      <c r="G117" s="24" t="s">
        <v>262</v>
      </c>
      <c r="H117" s="53">
        <v>0</v>
      </c>
      <c r="I117" s="16"/>
      <c r="J117" s="12"/>
      <c r="K117" s="12"/>
      <c r="L117" s="24" t="s">
        <v>263</v>
      </c>
      <c r="M117" s="64" t="s">
        <v>10</v>
      </c>
      <c r="N117" s="64"/>
      <c r="O117" s="40">
        <v>6.0999999999999999E-2</v>
      </c>
      <c r="P117" s="41">
        <f>H117*O117</f>
        <v>0</v>
      </c>
    </row>
    <row r="118" spans="1:16" ht="31.2" thickBot="1" x14ac:dyDescent="0.35">
      <c r="A118" s="24">
        <v>80</v>
      </c>
      <c r="B118" s="24" t="s">
        <v>264</v>
      </c>
      <c r="C118" s="15" t="s">
        <v>11</v>
      </c>
      <c r="D118" s="24" t="s">
        <v>265</v>
      </c>
      <c r="E118" s="24" t="s">
        <v>266</v>
      </c>
      <c r="F118" s="24" t="s">
        <v>375</v>
      </c>
      <c r="G118" s="24" t="s">
        <v>262</v>
      </c>
      <c r="H118" s="53">
        <v>30</v>
      </c>
      <c r="I118" s="16"/>
      <c r="J118" s="12">
        <v>1</v>
      </c>
      <c r="K118" s="12"/>
      <c r="L118" s="24" t="s">
        <v>267</v>
      </c>
      <c r="M118" s="64" t="s">
        <v>10</v>
      </c>
      <c r="N118" s="64"/>
      <c r="O118" s="40">
        <v>5.62E-2</v>
      </c>
      <c r="P118" s="41">
        <f>H118*O118</f>
        <v>1.6859999999999999</v>
      </c>
    </row>
    <row r="119" spans="1:16" ht="31.2" thickBot="1" x14ac:dyDescent="0.35">
      <c r="A119" s="24">
        <v>81</v>
      </c>
      <c r="B119" s="24" t="s">
        <v>268</v>
      </c>
      <c r="C119" s="62" t="s">
        <v>11</v>
      </c>
      <c r="D119" s="24" t="s">
        <v>269</v>
      </c>
      <c r="E119" s="24" t="s">
        <v>270</v>
      </c>
      <c r="F119" s="55" t="s">
        <v>16</v>
      </c>
      <c r="G119" s="24" t="s">
        <v>262</v>
      </c>
      <c r="H119" s="53">
        <v>30</v>
      </c>
      <c r="I119" s="16"/>
      <c r="J119" s="12"/>
      <c r="K119" s="12"/>
      <c r="L119" s="24" t="s">
        <v>271</v>
      </c>
      <c r="M119" s="64" t="s">
        <v>10</v>
      </c>
      <c r="N119" s="64"/>
      <c r="O119" s="40">
        <v>5.2600000000000001E-2</v>
      </c>
      <c r="P119" s="41">
        <f>H119*O119</f>
        <v>1.5780000000000001</v>
      </c>
    </row>
    <row r="120" spans="1:16" ht="31.2" thickBot="1" x14ac:dyDescent="0.35">
      <c r="A120" s="24">
        <v>82</v>
      </c>
      <c r="B120" s="24" t="s">
        <v>272</v>
      </c>
      <c r="C120" s="15" t="s">
        <v>11</v>
      </c>
      <c r="D120" s="24" t="s">
        <v>273</v>
      </c>
      <c r="E120" s="24" t="s">
        <v>274</v>
      </c>
      <c r="F120" s="24" t="s">
        <v>375</v>
      </c>
      <c r="G120" s="24" t="s">
        <v>262</v>
      </c>
      <c r="H120" s="43">
        <v>0</v>
      </c>
      <c r="I120" s="16"/>
      <c r="J120" s="12"/>
      <c r="K120" s="12"/>
      <c r="L120" s="24" t="s">
        <v>275</v>
      </c>
      <c r="M120" s="64" t="s">
        <v>10</v>
      </c>
      <c r="N120" s="64"/>
      <c r="O120" s="40">
        <v>5.3499999999999999E-2</v>
      </c>
      <c r="P120" s="41">
        <f>H120*O120</f>
        <v>0</v>
      </c>
    </row>
    <row r="121" spans="1:16" ht="31.2" thickBot="1" x14ac:dyDescent="0.35">
      <c r="A121" s="24">
        <v>83</v>
      </c>
      <c r="B121" s="24" t="s">
        <v>276</v>
      </c>
      <c r="C121" s="15" t="s">
        <v>11</v>
      </c>
      <c r="D121" s="24" t="s">
        <v>277</v>
      </c>
      <c r="E121" s="24" t="s">
        <v>278</v>
      </c>
      <c r="F121" s="24" t="s">
        <v>375</v>
      </c>
      <c r="G121" s="24" t="s">
        <v>262</v>
      </c>
      <c r="H121" s="43">
        <v>0</v>
      </c>
      <c r="I121" s="16"/>
      <c r="J121" s="12"/>
      <c r="K121" s="12"/>
      <c r="L121" s="24" t="s">
        <v>279</v>
      </c>
      <c r="M121" s="64" t="s">
        <v>10</v>
      </c>
      <c r="N121" s="64"/>
      <c r="O121" s="40">
        <v>5.2600000000000001E-2</v>
      </c>
      <c r="P121" s="41">
        <f>H121*O121</f>
        <v>0</v>
      </c>
    </row>
    <row r="122" spans="1:16" ht="31.2" thickBot="1" x14ac:dyDescent="0.35">
      <c r="A122" s="24">
        <v>84</v>
      </c>
      <c r="B122" s="24" t="s">
        <v>280</v>
      </c>
      <c r="C122" s="15" t="s">
        <v>11</v>
      </c>
      <c r="D122" s="24" t="s">
        <v>281</v>
      </c>
      <c r="E122" s="24" t="s">
        <v>282</v>
      </c>
      <c r="F122" s="24" t="s">
        <v>375</v>
      </c>
      <c r="G122" s="24" t="s">
        <v>262</v>
      </c>
      <c r="H122" s="43">
        <v>0</v>
      </c>
      <c r="I122" s="16"/>
      <c r="J122" s="12"/>
      <c r="K122" s="12"/>
      <c r="L122" s="24" t="s">
        <v>283</v>
      </c>
      <c r="M122" s="64" t="s">
        <v>10</v>
      </c>
      <c r="N122" s="64"/>
      <c r="O122" s="40">
        <v>5.1700000000000003E-2</v>
      </c>
      <c r="P122" s="41">
        <f>H122*O122</f>
        <v>0</v>
      </c>
    </row>
    <row r="123" spans="1:16" ht="21" thickBot="1" x14ac:dyDescent="0.35">
      <c r="A123" s="24">
        <v>85</v>
      </c>
      <c r="B123" s="24" t="s">
        <v>284</v>
      </c>
      <c r="C123" s="15" t="s">
        <v>11</v>
      </c>
      <c r="D123" s="24" t="s">
        <v>285</v>
      </c>
      <c r="E123" s="24" t="s">
        <v>286</v>
      </c>
      <c r="F123" s="24" t="s">
        <v>375</v>
      </c>
      <c r="G123" s="24" t="s">
        <v>262</v>
      </c>
      <c r="H123" s="43">
        <v>0</v>
      </c>
      <c r="I123" s="16"/>
      <c r="J123" s="12"/>
      <c r="K123" s="12"/>
      <c r="L123" s="24" t="s">
        <v>287</v>
      </c>
      <c r="M123" s="64" t="s">
        <v>10</v>
      </c>
      <c r="N123" s="64"/>
      <c r="O123" s="40">
        <v>5.7000000000000002E-2</v>
      </c>
      <c r="P123" s="41">
        <f>H123*O123</f>
        <v>0</v>
      </c>
    </row>
    <row r="124" spans="1:16" ht="51" customHeight="1" thickBot="1" x14ac:dyDescent="0.35">
      <c r="A124" s="24">
        <v>86</v>
      </c>
      <c r="B124" s="24" t="s">
        <v>18</v>
      </c>
      <c r="C124" s="15" t="s">
        <v>11</v>
      </c>
      <c r="D124" s="24" t="s">
        <v>19</v>
      </c>
      <c r="E124" s="24" t="s">
        <v>19</v>
      </c>
      <c r="F124" s="24" t="s">
        <v>345</v>
      </c>
      <c r="G124" s="24" t="s">
        <v>36</v>
      </c>
      <c r="H124" s="53">
        <v>100</v>
      </c>
      <c r="I124" s="16"/>
      <c r="J124" s="12">
        <v>4</v>
      </c>
      <c r="K124" s="12"/>
      <c r="L124" s="24" t="s">
        <v>346</v>
      </c>
      <c r="M124" s="64" t="s">
        <v>10</v>
      </c>
      <c r="N124" s="64"/>
      <c r="O124" s="40">
        <v>4.0099999999999997E-2</v>
      </c>
      <c r="P124" s="41">
        <f>H124*O124</f>
        <v>4.01</v>
      </c>
    </row>
    <row r="125" spans="1:16" ht="53.25" customHeight="1" thickBot="1" x14ac:dyDescent="0.35">
      <c r="A125" s="24">
        <v>87</v>
      </c>
      <c r="B125" s="24" t="s">
        <v>20</v>
      </c>
      <c r="C125" s="15" t="s">
        <v>11</v>
      </c>
      <c r="D125" s="24" t="s">
        <v>21</v>
      </c>
      <c r="E125" s="24" t="s">
        <v>21</v>
      </c>
      <c r="F125" s="24" t="s">
        <v>17</v>
      </c>
      <c r="G125" s="24" t="s">
        <v>36</v>
      </c>
      <c r="H125" s="53">
        <v>100</v>
      </c>
      <c r="I125" s="16"/>
      <c r="J125" s="12">
        <v>6</v>
      </c>
      <c r="K125" s="12"/>
      <c r="L125" s="24" t="s">
        <v>22</v>
      </c>
      <c r="M125" s="64" t="s">
        <v>10</v>
      </c>
      <c r="N125" s="64"/>
      <c r="O125" s="40">
        <v>4.8099999999999997E-2</v>
      </c>
      <c r="P125" s="41">
        <f>H125*O125</f>
        <v>4.8099999999999996</v>
      </c>
    </row>
    <row r="126" spans="1:16" ht="19.5" hidden="1" customHeight="1" thickBot="1" x14ac:dyDescent="0.35">
      <c r="A126" s="24">
        <v>88</v>
      </c>
      <c r="B126" s="24" t="s">
        <v>23</v>
      </c>
      <c r="C126" s="15" t="s">
        <v>11</v>
      </c>
      <c r="D126" s="24" t="s">
        <v>24</v>
      </c>
      <c r="E126" s="24" t="s">
        <v>24</v>
      </c>
      <c r="F126" s="24" t="s">
        <v>25</v>
      </c>
      <c r="G126" s="24" t="s">
        <v>37</v>
      </c>
      <c r="H126" s="53">
        <v>2</v>
      </c>
      <c r="I126" s="16"/>
      <c r="J126" s="12"/>
      <c r="K126" s="12"/>
      <c r="L126" s="24" t="s">
        <v>26</v>
      </c>
      <c r="M126" s="64" t="s">
        <v>10</v>
      </c>
      <c r="N126" s="64"/>
      <c r="O126" s="41"/>
      <c r="P126" s="41">
        <f>H126*O126</f>
        <v>0</v>
      </c>
    </row>
    <row r="127" spans="1:16" ht="49.5" customHeight="1" thickBot="1" x14ac:dyDescent="0.35">
      <c r="A127" s="24">
        <v>89</v>
      </c>
      <c r="B127" s="24" t="s">
        <v>48</v>
      </c>
      <c r="C127" s="15" t="s">
        <v>11</v>
      </c>
      <c r="D127" s="24" t="s">
        <v>27</v>
      </c>
      <c r="E127" s="24" t="s">
        <v>27</v>
      </c>
      <c r="F127" s="24" t="s">
        <v>16</v>
      </c>
      <c r="G127" s="24" t="s">
        <v>38</v>
      </c>
      <c r="H127" s="53">
        <v>30</v>
      </c>
      <c r="I127" s="16"/>
      <c r="J127" s="12"/>
      <c r="K127" s="12"/>
      <c r="L127" s="24" t="s">
        <v>28</v>
      </c>
      <c r="M127" s="64" t="s">
        <v>10</v>
      </c>
      <c r="N127" s="64"/>
      <c r="O127" s="40">
        <v>0.3503</v>
      </c>
      <c r="P127" s="41">
        <f>H127*O127</f>
        <v>10.509</v>
      </c>
    </row>
    <row r="128" spans="1:16" ht="46.5" customHeight="1" thickBot="1" x14ac:dyDescent="0.35">
      <c r="A128" s="24">
        <v>90</v>
      </c>
      <c r="B128" s="24" t="s">
        <v>49</v>
      </c>
      <c r="C128" s="15" t="s">
        <v>11</v>
      </c>
      <c r="D128" s="24" t="s">
        <v>29</v>
      </c>
      <c r="E128" s="24" t="s">
        <v>29</v>
      </c>
      <c r="F128" s="24" t="s">
        <v>16</v>
      </c>
      <c r="G128" s="24" t="s">
        <v>50</v>
      </c>
      <c r="H128" s="43">
        <v>0</v>
      </c>
      <c r="I128" s="16"/>
      <c r="J128" s="12"/>
      <c r="K128" s="12"/>
      <c r="L128" s="24" t="s">
        <v>51</v>
      </c>
      <c r="M128" s="64" t="s">
        <v>10</v>
      </c>
      <c r="N128" s="64"/>
      <c r="O128" s="40">
        <v>0.8236</v>
      </c>
      <c r="P128" s="41">
        <f>H128*O128</f>
        <v>0</v>
      </c>
    </row>
    <row r="129" spans="1:16" ht="48.75" customHeight="1" thickBot="1" x14ac:dyDescent="0.35">
      <c r="A129" s="24">
        <v>91</v>
      </c>
      <c r="B129" s="24" t="s">
        <v>20</v>
      </c>
      <c r="C129" s="15" t="s">
        <v>11</v>
      </c>
      <c r="D129" s="24" t="s">
        <v>44</v>
      </c>
      <c r="E129" s="24" t="s">
        <v>44</v>
      </c>
      <c r="F129" s="24" t="s">
        <v>17</v>
      </c>
      <c r="G129" s="24" t="s">
        <v>36</v>
      </c>
      <c r="H129" s="53">
        <v>15</v>
      </c>
      <c r="I129" s="16"/>
      <c r="J129" s="12"/>
      <c r="K129" s="12"/>
      <c r="L129" s="24" t="s">
        <v>45</v>
      </c>
      <c r="M129" s="64" t="s">
        <v>10</v>
      </c>
      <c r="N129" s="64"/>
      <c r="O129" s="40">
        <v>4.7E-2</v>
      </c>
      <c r="P129" s="41">
        <f>H129*O129</f>
        <v>0.70499999999999996</v>
      </c>
    </row>
    <row r="130" spans="1:16" ht="63.75" hidden="1" customHeight="1" thickBot="1" x14ac:dyDescent="0.35">
      <c r="A130" s="24">
        <v>92</v>
      </c>
      <c r="B130" s="24" t="s">
        <v>30</v>
      </c>
      <c r="C130" s="55"/>
      <c r="D130" s="24" t="s">
        <v>31</v>
      </c>
      <c r="E130" s="24" t="s">
        <v>31</v>
      </c>
      <c r="F130" s="24"/>
      <c r="G130" s="24" t="s">
        <v>32</v>
      </c>
      <c r="H130" s="53">
        <v>10</v>
      </c>
      <c r="I130" s="16"/>
      <c r="J130" s="12"/>
      <c r="K130" s="12"/>
      <c r="L130" s="24" t="s">
        <v>33</v>
      </c>
      <c r="M130" s="64" t="s">
        <v>10</v>
      </c>
      <c r="N130" s="64"/>
      <c r="O130" s="41"/>
      <c r="P130" s="41">
        <f>H130*O130</f>
        <v>0</v>
      </c>
    </row>
    <row r="131" spans="1:16" ht="51" customHeight="1" thickBot="1" x14ac:dyDescent="0.35">
      <c r="A131" s="24">
        <v>93</v>
      </c>
      <c r="B131" s="24" t="s">
        <v>18</v>
      </c>
      <c r="C131" s="15" t="s">
        <v>11</v>
      </c>
      <c r="D131" s="24" t="s">
        <v>46</v>
      </c>
      <c r="E131" s="24" t="s">
        <v>46</v>
      </c>
      <c r="F131" s="24" t="s">
        <v>17</v>
      </c>
      <c r="G131" s="24" t="s">
        <v>36</v>
      </c>
      <c r="H131" s="53">
        <v>15</v>
      </c>
      <c r="I131" s="16"/>
      <c r="J131" s="12"/>
      <c r="K131" s="12"/>
      <c r="L131" s="24" t="s">
        <v>47</v>
      </c>
      <c r="M131" s="64" t="s">
        <v>10</v>
      </c>
      <c r="N131" s="64"/>
      <c r="O131" s="40">
        <v>5.2699999999999997E-2</v>
      </c>
      <c r="P131" s="41">
        <f>H131*O131</f>
        <v>0.79049999999999998</v>
      </c>
    </row>
    <row r="132" spans="1:16" ht="31.2" thickBot="1" x14ac:dyDescent="0.35">
      <c r="A132" s="24">
        <v>94</v>
      </c>
      <c r="B132" s="24" t="s">
        <v>20</v>
      </c>
      <c r="C132" s="15" t="s">
        <v>11</v>
      </c>
      <c r="D132" s="24" t="s">
        <v>304</v>
      </c>
      <c r="E132" s="24" t="s">
        <v>304</v>
      </c>
      <c r="F132" s="24" t="s">
        <v>16</v>
      </c>
      <c r="G132" s="24" t="s">
        <v>36</v>
      </c>
      <c r="H132" s="43">
        <v>0</v>
      </c>
      <c r="I132" s="16"/>
      <c r="J132" s="12"/>
      <c r="K132" s="12"/>
      <c r="L132" s="24" t="s">
        <v>305</v>
      </c>
      <c r="M132" s="64" t="s">
        <v>10</v>
      </c>
      <c r="N132" s="64"/>
      <c r="O132" s="40">
        <v>0.58840000000000003</v>
      </c>
      <c r="P132" s="41">
        <f>H132*O132</f>
        <v>0</v>
      </c>
    </row>
    <row r="133" spans="1:16" ht="31.2" hidden="1" thickBot="1" x14ac:dyDescent="0.35">
      <c r="A133" s="24">
        <v>95</v>
      </c>
      <c r="B133" s="24" t="s">
        <v>30</v>
      </c>
      <c r="C133" s="55"/>
      <c r="D133" s="24" t="s">
        <v>31</v>
      </c>
      <c r="E133" s="24" t="s">
        <v>31</v>
      </c>
      <c r="F133" s="24"/>
      <c r="G133" s="24" t="s">
        <v>32</v>
      </c>
      <c r="H133" s="43">
        <v>10</v>
      </c>
      <c r="I133" s="16"/>
      <c r="J133" s="12"/>
      <c r="K133" s="12"/>
      <c r="L133" s="24" t="s">
        <v>33</v>
      </c>
      <c r="M133" s="64" t="s">
        <v>10</v>
      </c>
      <c r="N133" s="64"/>
      <c r="O133" s="41">
        <v>2.73</v>
      </c>
      <c r="P133" s="41">
        <f>H133*O133</f>
        <v>27.3</v>
      </c>
    </row>
    <row r="134" spans="1:16" ht="31.2" thickBot="1" x14ac:dyDescent="0.35">
      <c r="A134" s="24">
        <v>96</v>
      </c>
      <c r="B134" s="24" t="s">
        <v>18</v>
      </c>
      <c r="C134" s="15" t="s">
        <v>11</v>
      </c>
      <c r="D134" s="24" t="s">
        <v>306</v>
      </c>
      <c r="E134" s="24" t="s">
        <v>306</v>
      </c>
      <c r="F134" s="24" t="s">
        <v>16</v>
      </c>
      <c r="G134" s="24" t="s">
        <v>36</v>
      </c>
      <c r="H134" s="43">
        <v>0</v>
      </c>
      <c r="I134" s="16"/>
      <c r="J134" s="12"/>
      <c r="K134" s="12"/>
      <c r="L134" s="24" t="s">
        <v>307</v>
      </c>
      <c r="M134" s="64" t="s">
        <v>10</v>
      </c>
      <c r="N134" s="64"/>
      <c r="O134" s="40">
        <v>0.60340000000000005</v>
      </c>
      <c r="P134" s="41">
        <f>H134*O134</f>
        <v>0</v>
      </c>
    </row>
    <row r="135" spans="1:16" ht="31.2" thickBot="1" x14ac:dyDescent="0.35">
      <c r="A135" s="24">
        <v>97</v>
      </c>
      <c r="B135" s="24" t="s">
        <v>23</v>
      </c>
      <c r="C135" s="15" t="s">
        <v>11</v>
      </c>
      <c r="D135" s="24" t="s">
        <v>24</v>
      </c>
      <c r="E135" s="24" t="s">
        <v>24</v>
      </c>
      <c r="F135" s="24" t="s">
        <v>25</v>
      </c>
      <c r="G135" s="24" t="s">
        <v>37</v>
      </c>
      <c r="H135" s="54">
        <v>0</v>
      </c>
      <c r="I135" s="16"/>
      <c r="J135" s="12"/>
      <c r="K135" s="12"/>
      <c r="L135" s="24" t="s">
        <v>26</v>
      </c>
      <c r="M135" s="64" t="s">
        <v>10</v>
      </c>
      <c r="N135" s="64"/>
      <c r="O135" s="42">
        <v>0.89139999999999997</v>
      </c>
      <c r="P135" s="41">
        <f>H135*O135</f>
        <v>0</v>
      </c>
    </row>
    <row r="136" spans="1:16" ht="54.75" customHeight="1" thickBot="1" x14ac:dyDescent="0.35">
      <c r="A136" s="24"/>
      <c r="B136" s="69" t="s">
        <v>318</v>
      </c>
      <c r="C136" s="64"/>
      <c r="D136" s="64"/>
      <c r="E136" s="64"/>
      <c r="F136" s="64"/>
      <c r="G136" s="64"/>
      <c r="H136" s="64"/>
      <c r="I136" s="64"/>
      <c r="J136" s="64"/>
      <c r="K136" s="55"/>
      <c r="L136" s="24"/>
      <c r="M136" s="70"/>
      <c r="N136" s="70"/>
      <c r="O136" s="42" t="s">
        <v>366</v>
      </c>
      <c r="P136" s="43">
        <f>1.24*M136</f>
        <v>0</v>
      </c>
    </row>
    <row r="137" spans="1:16" ht="53.25" customHeight="1" thickBot="1" x14ac:dyDescent="0.35">
      <c r="A137" s="24">
        <v>98</v>
      </c>
      <c r="B137" s="24" t="s">
        <v>30</v>
      </c>
      <c r="C137" s="15" t="s">
        <v>11</v>
      </c>
      <c r="D137" s="24" t="s">
        <v>31</v>
      </c>
      <c r="E137" s="24" t="s">
        <v>31</v>
      </c>
      <c r="F137" s="24" t="s">
        <v>254</v>
      </c>
      <c r="G137" s="24" t="s">
        <v>32</v>
      </c>
      <c r="H137" s="53">
        <v>6</v>
      </c>
      <c r="I137" s="16"/>
      <c r="J137" s="12"/>
      <c r="K137" s="12"/>
      <c r="L137" s="24" t="s">
        <v>33</v>
      </c>
      <c r="M137" s="64" t="s">
        <v>10</v>
      </c>
      <c r="N137" s="64"/>
      <c r="O137" s="40">
        <v>2.1918000000000002</v>
      </c>
      <c r="P137" s="41">
        <f>H137*O137</f>
        <v>13.1508</v>
      </c>
    </row>
    <row r="138" spans="1:16" s="50" customFormat="1" ht="54" customHeight="1" thickBot="1" x14ac:dyDescent="0.35">
      <c r="A138" s="48">
        <v>99</v>
      </c>
      <c r="B138" s="45" t="s">
        <v>367</v>
      </c>
      <c r="C138" s="18" t="s">
        <v>11</v>
      </c>
      <c r="D138" s="45" t="s">
        <v>368</v>
      </c>
      <c r="E138" s="45" t="s">
        <v>368</v>
      </c>
      <c r="F138" s="45" t="s">
        <v>369</v>
      </c>
      <c r="G138" s="45" t="s">
        <v>370</v>
      </c>
      <c r="H138" s="45">
        <v>0</v>
      </c>
      <c r="I138" s="45"/>
      <c r="J138" s="49"/>
      <c r="K138" s="49"/>
      <c r="L138" s="45" t="s">
        <v>371</v>
      </c>
      <c r="M138" s="80" t="s">
        <v>10</v>
      </c>
      <c r="N138" s="81"/>
      <c r="O138" s="45">
        <v>1.6619999999999999</v>
      </c>
      <c r="P138" s="45">
        <f>H138*O138</f>
        <v>0</v>
      </c>
    </row>
    <row r="139" spans="1:16" ht="51" customHeight="1" thickBot="1" x14ac:dyDescent="0.35">
      <c r="A139" s="4"/>
      <c r="B139" s="71" t="s">
        <v>319</v>
      </c>
      <c r="C139" s="72"/>
      <c r="D139" s="72"/>
      <c r="E139" s="72"/>
      <c r="F139" s="72"/>
      <c r="G139" s="72"/>
      <c r="H139" s="72"/>
      <c r="I139" s="72"/>
      <c r="J139" s="72"/>
      <c r="K139" s="4"/>
      <c r="L139" s="41" t="s">
        <v>372</v>
      </c>
      <c r="M139" s="73">
        <f>SUM(P137:P138)</f>
        <v>13.1508</v>
      </c>
      <c r="N139" s="74"/>
      <c r="O139" s="41" t="s">
        <v>366</v>
      </c>
      <c r="P139" s="46">
        <f>1.24*M139</f>
        <v>16.306992000000001</v>
      </c>
    </row>
    <row r="140" spans="1:16" ht="51.75" customHeight="1" thickBot="1" x14ac:dyDescent="0.35">
      <c r="A140" s="51"/>
      <c r="B140" s="65" t="s">
        <v>320</v>
      </c>
      <c r="C140" s="66"/>
      <c r="D140" s="66"/>
      <c r="E140" s="66"/>
      <c r="F140" s="66"/>
      <c r="G140" s="66"/>
      <c r="H140" s="66"/>
      <c r="I140" s="66"/>
      <c r="J140" s="66"/>
      <c r="K140" s="63"/>
      <c r="L140" s="41" t="s">
        <v>372</v>
      </c>
      <c r="M140" s="67">
        <f>SUM(M93, M114, M136, M139)</f>
        <v>13.1508</v>
      </c>
      <c r="N140" s="68"/>
      <c r="O140" s="41" t="s">
        <v>366</v>
      </c>
      <c r="P140" s="47">
        <f>1.24*M140</f>
        <v>16.306992000000001</v>
      </c>
    </row>
    <row r="141" spans="1:16" ht="13.2" x14ac:dyDescent="0.3">
      <c r="A141" s="35"/>
      <c r="B141" s="35"/>
      <c r="C141" s="57"/>
      <c r="D141" s="35"/>
      <c r="E141" s="35"/>
      <c r="F141" s="35"/>
      <c r="G141" s="35"/>
      <c r="H141" s="2"/>
      <c r="I141" s="5"/>
      <c r="J141" s="7"/>
      <c r="K141" s="7"/>
      <c r="L141" s="35"/>
      <c r="M141" s="35"/>
      <c r="N141" s="2"/>
      <c r="O141" s="1"/>
      <c r="P141" s="1"/>
    </row>
    <row r="142" spans="1:16" ht="13.2" x14ac:dyDescent="0.3">
      <c r="A142" s="35"/>
      <c r="B142" s="35"/>
      <c r="C142" s="57"/>
      <c r="D142" s="35"/>
      <c r="E142" s="35"/>
      <c r="F142" s="35"/>
      <c r="G142" s="35"/>
      <c r="H142" s="2"/>
      <c r="I142" s="5"/>
      <c r="J142" s="7"/>
      <c r="K142" s="7"/>
      <c r="L142" s="35"/>
      <c r="M142" s="35"/>
      <c r="N142" s="2"/>
      <c r="O142" s="2"/>
      <c r="P142" s="2"/>
    </row>
    <row r="143" spans="1:16" ht="13.2" x14ac:dyDescent="0.3">
      <c r="A143" s="35"/>
      <c r="B143" s="35"/>
      <c r="C143" s="57"/>
      <c r="D143" s="35"/>
      <c r="E143" s="35"/>
      <c r="F143" s="35"/>
      <c r="G143" s="35"/>
      <c r="H143" s="2"/>
      <c r="I143" s="5"/>
      <c r="J143" s="7"/>
      <c r="K143" s="7"/>
      <c r="L143" s="35"/>
      <c r="M143" s="35"/>
      <c r="N143" s="2"/>
      <c r="O143" s="2"/>
      <c r="P143" s="2"/>
    </row>
    <row r="144" spans="1:16" ht="13.2" x14ac:dyDescent="0.3">
      <c r="A144" s="35"/>
      <c r="B144" s="35"/>
      <c r="C144" s="57"/>
      <c r="D144" s="35"/>
      <c r="E144" s="35"/>
      <c r="F144" s="35"/>
      <c r="G144" s="35"/>
      <c r="H144" s="2"/>
      <c r="I144" s="5"/>
      <c r="J144" s="7"/>
      <c r="K144" s="7"/>
      <c r="L144" s="35"/>
      <c r="M144" s="35"/>
      <c r="N144" s="2"/>
      <c r="O144" s="2"/>
      <c r="P144" s="2"/>
    </row>
    <row r="145" spans="1:16" ht="13.2" x14ac:dyDescent="0.3">
      <c r="A145" s="35"/>
      <c r="B145" s="35"/>
      <c r="C145" s="57"/>
      <c r="D145" s="35"/>
      <c r="E145" s="35"/>
      <c r="F145" s="35"/>
      <c r="G145" s="35"/>
      <c r="H145" s="2"/>
      <c r="I145" s="5"/>
      <c r="J145" s="7"/>
      <c r="K145" s="7"/>
      <c r="L145" s="35"/>
      <c r="M145" s="35"/>
      <c r="N145" s="2"/>
      <c r="O145" s="2"/>
      <c r="P145" s="2"/>
    </row>
    <row r="146" spans="1:16" ht="13.2" x14ac:dyDescent="0.3">
      <c r="A146" s="35"/>
      <c r="B146" s="35"/>
      <c r="C146" s="57"/>
      <c r="D146" s="35"/>
      <c r="E146" s="35"/>
      <c r="F146" s="35"/>
      <c r="G146" s="35"/>
      <c r="H146" s="2"/>
      <c r="I146" s="5"/>
      <c r="J146" s="7"/>
      <c r="K146" s="7"/>
      <c r="L146" s="35"/>
      <c r="M146" s="35"/>
      <c r="N146" s="2"/>
      <c r="O146" s="2"/>
      <c r="P146" s="2"/>
    </row>
    <row r="147" spans="1:16" ht="13.2" x14ac:dyDescent="0.3">
      <c r="A147" s="35"/>
      <c r="B147" s="35"/>
      <c r="C147" s="57"/>
      <c r="D147" s="35"/>
      <c r="E147" s="35"/>
      <c r="F147" s="35"/>
      <c r="G147" s="35"/>
      <c r="H147" s="2"/>
      <c r="I147" s="5"/>
      <c r="J147" s="7"/>
      <c r="K147" s="7"/>
      <c r="L147" s="35"/>
      <c r="M147" s="35"/>
      <c r="N147" s="2"/>
      <c r="O147" s="2"/>
      <c r="P147" s="2"/>
    </row>
    <row r="148" spans="1:16" ht="13.2" x14ac:dyDescent="0.3">
      <c r="A148" s="35"/>
      <c r="B148" s="35"/>
      <c r="C148" s="57"/>
      <c r="D148" s="35"/>
      <c r="E148" s="35"/>
      <c r="F148" s="35"/>
      <c r="G148" s="35"/>
      <c r="H148" s="2"/>
      <c r="I148" s="5"/>
      <c r="J148" s="7"/>
      <c r="K148" s="7"/>
      <c r="L148" s="35"/>
      <c r="M148" s="35"/>
      <c r="N148" s="2"/>
      <c r="O148" s="2"/>
      <c r="P148" s="2"/>
    </row>
    <row r="149" spans="1:16" ht="13.2" x14ac:dyDescent="0.3">
      <c r="A149" s="35"/>
      <c r="B149" s="35"/>
      <c r="C149" s="57"/>
      <c r="D149" s="35"/>
      <c r="E149" s="35"/>
      <c r="F149" s="35"/>
      <c r="G149" s="35"/>
      <c r="H149" s="2"/>
      <c r="I149" s="5"/>
      <c r="J149" s="7"/>
      <c r="K149" s="7"/>
      <c r="L149" s="35"/>
      <c r="M149" s="35"/>
      <c r="N149" s="2"/>
      <c r="O149" s="2"/>
      <c r="P149" s="2"/>
    </row>
    <row r="150" spans="1:16" ht="13.2" x14ac:dyDescent="0.3">
      <c r="A150" s="35"/>
      <c r="B150" s="35"/>
      <c r="C150" s="57"/>
      <c r="D150" s="35"/>
      <c r="E150" s="35"/>
      <c r="F150" s="35"/>
      <c r="G150" s="35"/>
      <c r="H150" s="2"/>
      <c r="I150" s="5"/>
      <c r="J150" s="7"/>
      <c r="K150" s="7"/>
      <c r="L150" s="35"/>
      <c r="M150" s="35"/>
      <c r="N150" s="2"/>
      <c r="O150" s="2"/>
      <c r="P150" s="2"/>
    </row>
    <row r="151" spans="1:16" ht="13.2" x14ac:dyDescent="0.3">
      <c r="A151" s="35"/>
      <c r="B151" s="35"/>
      <c r="C151" s="57"/>
      <c r="D151" s="35"/>
      <c r="E151" s="35"/>
      <c r="F151" s="35"/>
      <c r="G151" s="35"/>
      <c r="H151" s="2"/>
      <c r="I151" s="5"/>
      <c r="J151" s="7"/>
      <c r="K151" s="7"/>
      <c r="L151" s="35"/>
      <c r="M151" s="35"/>
      <c r="N151" s="2"/>
      <c r="O151" s="2"/>
      <c r="P151" s="2"/>
    </row>
    <row r="152" spans="1:16" ht="13.2" x14ac:dyDescent="0.3">
      <c r="A152" s="35"/>
      <c r="B152" s="35"/>
      <c r="C152" s="57"/>
      <c r="D152" s="35"/>
      <c r="E152" s="35"/>
      <c r="F152" s="35"/>
      <c r="G152" s="35"/>
      <c r="H152" s="2"/>
      <c r="I152" s="5"/>
      <c r="J152" s="7"/>
      <c r="K152" s="7"/>
      <c r="L152" s="35"/>
      <c r="M152" s="35"/>
      <c r="N152" s="2"/>
      <c r="O152" s="2"/>
      <c r="P152" s="2"/>
    </row>
    <row r="153" spans="1:16" ht="13.2" x14ac:dyDescent="0.3">
      <c r="A153" s="35"/>
      <c r="B153" s="35"/>
      <c r="C153" s="57"/>
      <c r="D153" s="35"/>
      <c r="E153" s="35"/>
      <c r="F153" s="35"/>
      <c r="G153" s="35"/>
      <c r="H153" s="2"/>
      <c r="I153" s="5"/>
      <c r="J153" s="7"/>
      <c r="K153" s="7"/>
      <c r="L153" s="35"/>
      <c r="M153" s="35"/>
      <c r="N153" s="2"/>
      <c r="O153" s="2"/>
      <c r="P153" s="2"/>
    </row>
    <row r="154" spans="1:16" ht="13.2" x14ac:dyDescent="0.3">
      <c r="A154" s="35"/>
      <c r="B154" s="35"/>
      <c r="C154" s="57"/>
      <c r="D154" s="35"/>
      <c r="E154" s="35"/>
      <c r="F154" s="35"/>
      <c r="G154" s="35"/>
      <c r="H154" s="2"/>
      <c r="I154" s="5"/>
      <c r="J154" s="7"/>
      <c r="K154" s="7"/>
      <c r="L154" s="35"/>
      <c r="M154" s="35"/>
      <c r="N154" s="2"/>
      <c r="O154" s="2"/>
      <c r="P154" s="2"/>
    </row>
    <row r="155" spans="1:16" ht="13.2" x14ac:dyDescent="0.3">
      <c r="A155" s="35"/>
      <c r="B155" s="35"/>
      <c r="C155" s="57"/>
      <c r="D155" s="35"/>
      <c r="E155" s="35"/>
      <c r="F155" s="35"/>
      <c r="G155" s="35"/>
      <c r="H155" s="2"/>
      <c r="I155" s="5"/>
      <c r="J155" s="7"/>
      <c r="K155" s="7"/>
      <c r="L155" s="35"/>
      <c r="M155" s="35"/>
      <c r="N155" s="2"/>
      <c r="O155" s="2"/>
      <c r="P155" s="2"/>
    </row>
    <row r="156" spans="1:16" ht="13.2" x14ac:dyDescent="0.3">
      <c r="A156" s="35"/>
      <c r="B156" s="35"/>
      <c r="C156" s="57"/>
      <c r="D156" s="35"/>
      <c r="E156" s="35"/>
      <c r="F156" s="35"/>
      <c r="G156" s="35"/>
      <c r="H156" s="2"/>
      <c r="I156" s="5"/>
      <c r="J156" s="7"/>
      <c r="K156" s="7"/>
      <c r="L156" s="35"/>
      <c r="M156" s="35"/>
      <c r="N156" s="2"/>
      <c r="O156" s="2"/>
      <c r="P156" s="2"/>
    </row>
    <row r="157" spans="1:16" ht="6.75" customHeight="1" x14ac:dyDescent="0.3">
      <c r="A157" s="35"/>
      <c r="B157" s="35"/>
      <c r="C157" s="57"/>
      <c r="D157" s="35"/>
      <c r="E157" s="35"/>
      <c r="F157" s="35"/>
      <c r="G157" s="35"/>
      <c r="H157" s="2"/>
      <c r="I157" s="5"/>
      <c r="J157" s="7"/>
      <c r="K157" s="7"/>
      <c r="L157" s="35"/>
      <c r="M157" s="35"/>
      <c r="N157" s="2"/>
      <c r="O157" s="2"/>
      <c r="P157" s="2"/>
    </row>
    <row r="158" spans="1:16" ht="13.2" x14ac:dyDescent="0.3">
      <c r="A158" s="35"/>
      <c r="B158" s="35"/>
      <c r="C158" s="57"/>
      <c r="D158" s="35"/>
      <c r="E158" s="35"/>
      <c r="F158" s="35"/>
      <c r="G158" s="35"/>
      <c r="H158" s="2"/>
      <c r="I158" s="5"/>
      <c r="J158" s="7"/>
      <c r="K158" s="7"/>
      <c r="L158" s="35"/>
      <c r="M158" s="35"/>
      <c r="N158" s="2"/>
      <c r="O158" s="2"/>
      <c r="P158" s="2"/>
    </row>
    <row r="159" spans="1:16" ht="13.2" x14ac:dyDescent="0.3">
      <c r="A159" s="35"/>
      <c r="B159" s="35"/>
      <c r="C159" s="57"/>
      <c r="D159" s="35"/>
      <c r="E159" s="35"/>
      <c r="F159" s="35"/>
      <c r="G159" s="35"/>
      <c r="H159" s="2"/>
      <c r="I159" s="5"/>
      <c r="J159" s="7"/>
      <c r="K159" s="7"/>
      <c r="L159" s="35"/>
      <c r="M159" s="35"/>
      <c r="N159" s="2"/>
      <c r="O159" s="2"/>
      <c r="P159" s="2"/>
    </row>
    <row r="160" spans="1:16" ht="13.2" x14ac:dyDescent="0.3">
      <c r="A160" s="35"/>
      <c r="B160" s="35"/>
      <c r="C160" s="57"/>
      <c r="D160" s="35"/>
      <c r="E160" s="35"/>
      <c r="F160" s="35"/>
      <c r="G160" s="35"/>
      <c r="H160" s="2"/>
      <c r="I160" s="5"/>
      <c r="J160" s="7"/>
      <c r="K160" s="7"/>
      <c r="L160" s="35"/>
      <c r="M160" s="35"/>
      <c r="N160" s="2"/>
      <c r="O160" s="2"/>
      <c r="P160" s="2"/>
    </row>
    <row r="161" spans="1:16" ht="13.2" x14ac:dyDescent="0.3">
      <c r="A161" s="35"/>
      <c r="B161" s="35"/>
      <c r="C161" s="57"/>
      <c r="D161" s="35"/>
      <c r="E161" s="35"/>
      <c r="F161" s="35"/>
      <c r="G161" s="35"/>
      <c r="H161" s="2"/>
      <c r="I161" s="5"/>
      <c r="J161" s="7"/>
      <c r="K161" s="7"/>
      <c r="L161" s="35"/>
      <c r="M161" s="35"/>
      <c r="N161" s="2"/>
      <c r="O161" s="2"/>
      <c r="P161" s="2"/>
    </row>
    <row r="162" spans="1:16" ht="13.2" x14ac:dyDescent="0.3">
      <c r="A162" s="35"/>
      <c r="B162" s="35"/>
      <c r="C162" s="57"/>
      <c r="D162" s="35"/>
      <c r="E162" s="35"/>
      <c r="F162" s="35"/>
      <c r="G162" s="35"/>
      <c r="H162" s="2"/>
      <c r="I162" s="5"/>
      <c r="J162" s="7"/>
      <c r="K162" s="7"/>
      <c r="L162" s="35"/>
      <c r="M162" s="35"/>
      <c r="N162" s="2"/>
      <c r="O162" s="2"/>
      <c r="P162" s="2"/>
    </row>
    <row r="163" spans="1:16" ht="13.2" x14ac:dyDescent="0.3">
      <c r="A163" s="35"/>
      <c r="B163" s="35"/>
      <c r="C163" s="57"/>
      <c r="D163" s="35"/>
      <c r="E163" s="35"/>
      <c r="F163" s="35"/>
      <c r="G163" s="35"/>
      <c r="H163" s="2"/>
      <c r="I163" s="5"/>
      <c r="J163" s="7"/>
      <c r="K163" s="7"/>
      <c r="L163" s="35"/>
      <c r="M163" s="35"/>
      <c r="N163" s="2"/>
      <c r="O163" s="2"/>
      <c r="P163" s="2"/>
    </row>
    <row r="164" spans="1:16" ht="13.2" x14ac:dyDescent="0.3">
      <c r="A164" s="35"/>
      <c r="B164" s="35"/>
      <c r="C164" s="57"/>
      <c r="D164" s="35"/>
      <c r="E164" s="35"/>
      <c r="F164" s="35"/>
      <c r="G164" s="35"/>
      <c r="H164" s="2"/>
      <c r="I164" s="5"/>
      <c r="J164" s="7"/>
      <c r="K164" s="7"/>
      <c r="L164" s="35"/>
      <c r="M164" s="35"/>
      <c r="N164" s="2"/>
      <c r="O164" s="2"/>
      <c r="P164" s="2"/>
    </row>
    <row r="165" spans="1:16" ht="13.2" x14ac:dyDescent="0.3">
      <c r="A165" s="35"/>
      <c r="B165" s="35"/>
      <c r="C165" s="57"/>
      <c r="D165" s="35"/>
      <c r="E165" s="35"/>
      <c r="F165" s="35"/>
      <c r="G165" s="35"/>
      <c r="H165" s="2"/>
      <c r="I165" s="5"/>
      <c r="J165" s="7"/>
      <c r="K165" s="7"/>
      <c r="L165" s="35"/>
      <c r="M165" s="35"/>
      <c r="N165" s="2"/>
      <c r="O165" s="2"/>
      <c r="P165" s="2"/>
    </row>
    <row r="166" spans="1:16" ht="13.2" x14ac:dyDescent="0.3">
      <c r="A166" s="35"/>
      <c r="B166" s="35"/>
      <c r="C166" s="57"/>
      <c r="D166" s="35"/>
      <c r="E166" s="35"/>
      <c r="F166" s="35"/>
      <c r="G166" s="35"/>
      <c r="H166" s="2"/>
      <c r="I166" s="5"/>
      <c r="J166" s="7"/>
      <c r="K166" s="7"/>
      <c r="L166" s="35"/>
      <c r="M166" s="35"/>
      <c r="N166" s="2"/>
      <c r="O166" s="2"/>
      <c r="P166" s="2"/>
    </row>
    <row r="167" spans="1:16" ht="13.2" x14ac:dyDescent="0.3">
      <c r="A167" s="35"/>
      <c r="B167" s="35"/>
      <c r="C167" s="57"/>
      <c r="D167" s="35"/>
      <c r="E167" s="35"/>
      <c r="F167" s="35"/>
      <c r="G167" s="35"/>
      <c r="H167" s="2"/>
      <c r="I167" s="5"/>
      <c r="J167" s="7"/>
      <c r="K167" s="7"/>
      <c r="L167" s="35"/>
      <c r="M167" s="35"/>
      <c r="N167" s="2"/>
      <c r="O167" s="2"/>
      <c r="P167" s="2"/>
    </row>
    <row r="168" spans="1:16" ht="13.2" x14ac:dyDescent="0.3">
      <c r="A168" s="35"/>
      <c r="B168" s="35"/>
      <c r="C168" s="57"/>
      <c r="D168" s="35"/>
      <c r="E168" s="35"/>
      <c r="F168" s="35"/>
      <c r="G168" s="35"/>
      <c r="H168" s="2"/>
      <c r="I168" s="5"/>
      <c r="J168" s="7"/>
      <c r="K168" s="7"/>
      <c r="L168" s="35"/>
      <c r="M168" s="35"/>
      <c r="N168" s="2"/>
      <c r="O168" s="2"/>
      <c r="P168" s="2"/>
    </row>
    <row r="169" spans="1:16" ht="13.2" x14ac:dyDescent="0.3">
      <c r="A169" s="35"/>
      <c r="B169" s="35"/>
      <c r="C169" s="57"/>
      <c r="D169" s="35"/>
      <c r="E169" s="35"/>
      <c r="F169" s="35"/>
      <c r="G169" s="35"/>
      <c r="H169" s="2"/>
      <c r="I169" s="5"/>
      <c r="J169" s="7"/>
      <c r="K169" s="7"/>
      <c r="L169" s="35"/>
      <c r="M169" s="35"/>
      <c r="N169" s="2"/>
      <c r="O169" s="2"/>
      <c r="P169" s="2"/>
    </row>
    <row r="170" spans="1:16" ht="13.2" x14ac:dyDescent="0.3">
      <c r="A170" s="35"/>
      <c r="B170" s="35"/>
      <c r="C170" s="57"/>
      <c r="D170" s="35"/>
      <c r="E170" s="35"/>
      <c r="F170" s="35"/>
      <c r="G170" s="35"/>
      <c r="H170" s="2"/>
      <c r="I170" s="5"/>
      <c r="J170" s="7"/>
      <c r="K170" s="7"/>
      <c r="L170" s="35"/>
      <c r="M170" s="35"/>
      <c r="N170" s="2"/>
      <c r="O170" s="2"/>
      <c r="P170" s="2"/>
    </row>
    <row r="171" spans="1:16" ht="13.2" x14ac:dyDescent="0.3">
      <c r="A171" s="35"/>
      <c r="B171" s="35"/>
      <c r="C171" s="57"/>
      <c r="D171" s="35"/>
      <c r="E171" s="35"/>
      <c r="F171" s="35"/>
      <c r="G171" s="35"/>
      <c r="H171" s="2"/>
      <c r="I171" s="5"/>
      <c r="J171" s="7"/>
      <c r="K171" s="7"/>
      <c r="L171" s="35"/>
      <c r="M171" s="35"/>
      <c r="N171" s="2"/>
      <c r="O171" s="2"/>
      <c r="P171" s="2"/>
    </row>
    <row r="172" spans="1:16" ht="13.2" x14ac:dyDescent="0.3">
      <c r="A172" s="35"/>
      <c r="B172" s="35"/>
      <c r="C172" s="57"/>
      <c r="D172" s="35"/>
      <c r="E172" s="35"/>
      <c r="F172" s="35"/>
      <c r="G172" s="35"/>
      <c r="H172" s="2"/>
      <c r="I172" s="5"/>
      <c r="J172" s="7"/>
      <c r="K172" s="7"/>
      <c r="L172" s="35"/>
      <c r="M172" s="35"/>
      <c r="N172" s="2"/>
      <c r="O172" s="2"/>
      <c r="P172" s="2"/>
    </row>
    <row r="173" spans="1:16" ht="13.2" x14ac:dyDescent="0.3">
      <c r="A173" s="35"/>
      <c r="B173" s="35"/>
      <c r="C173" s="57"/>
      <c r="D173" s="35"/>
      <c r="E173" s="35"/>
      <c r="F173" s="35"/>
      <c r="G173" s="35"/>
      <c r="H173" s="2"/>
      <c r="I173" s="5"/>
      <c r="J173" s="7"/>
      <c r="K173" s="7"/>
      <c r="L173" s="35"/>
      <c r="M173" s="35"/>
      <c r="N173" s="2"/>
      <c r="O173" s="2"/>
      <c r="P173" s="2"/>
    </row>
    <row r="174" spans="1:16" ht="13.2" x14ac:dyDescent="0.3">
      <c r="A174" s="35"/>
      <c r="B174" s="35"/>
      <c r="C174" s="57"/>
      <c r="D174" s="35"/>
      <c r="E174" s="35"/>
      <c r="F174" s="35"/>
      <c r="G174" s="35"/>
      <c r="H174" s="2"/>
      <c r="I174" s="5"/>
      <c r="J174" s="7"/>
      <c r="K174" s="7"/>
      <c r="L174" s="35"/>
      <c r="M174" s="35"/>
      <c r="N174" s="2"/>
      <c r="O174" s="2"/>
      <c r="P174" s="2"/>
    </row>
    <row r="175" spans="1:16" ht="13.2" x14ac:dyDescent="0.3">
      <c r="A175" s="35"/>
      <c r="B175" s="35"/>
      <c r="C175" s="57"/>
      <c r="D175" s="35"/>
      <c r="E175" s="35"/>
      <c r="F175" s="35"/>
      <c r="G175" s="35"/>
      <c r="H175" s="2"/>
      <c r="I175" s="5"/>
      <c r="J175" s="7"/>
      <c r="K175" s="7"/>
      <c r="L175" s="35"/>
      <c r="M175" s="35"/>
      <c r="N175" s="2"/>
      <c r="O175" s="2"/>
      <c r="P175" s="2"/>
    </row>
    <row r="176" spans="1:16" ht="13.2" x14ac:dyDescent="0.3">
      <c r="A176" s="35"/>
      <c r="B176" s="35"/>
      <c r="C176" s="57"/>
      <c r="D176" s="35"/>
      <c r="E176" s="35"/>
      <c r="F176" s="35"/>
      <c r="G176" s="35"/>
      <c r="H176" s="2"/>
      <c r="I176" s="5"/>
      <c r="J176" s="7"/>
      <c r="K176" s="7"/>
      <c r="L176" s="35"/>
      <c r="M176" s="35"/>
      <c r="N176" s="2"/>
      <c r="O176" s="2"/>
      <c r="P176" s="2"/>
    </row>
    <row r="177" spans="1:16" ht="13.2" x14ac:dyDescent="0.3">
      <c r="A177" s="35"/>
      <c r="B177" s="35"/>
      <c r="C177" s="57"/>
      <c r="D177" s="35"/>
      <c r="E177" s="35"/>
      <c r="F177" s="35"/>
      <c r="G177" s="35"/>
      <c r="H177" s="2"/>
      <c r="I177" s="5"/>
      <c r="J177" s="7"/>
      <c r="K177" s="7"/>
      <c r="L177" s="35"/>
      <c r="M177" s="35"/>
      <c r="N177" s="2"/>
      <c r="O177" s="2"/>
      <c r="P177" s="2"/>
    </row>
    <row r="178" spans="1:16" ht="13.2" x14ac:dyDescent="0.3">
      <c r="A178" s="35"/>
      <c r="B178" s="35"/>
      <c r="C178" s="57"/>
      <c r="D178" s="35"/>
      <c r="E178" s="35"/>
      <c r="F178" s="35"/>
      <c r="G178" s="35"/>
      <c r="H178" s="2"/>
      <c r="I178" s="5"/>
      <c r="J178" s="7"/>
      <c r="K178" s="7"/>
      <c r="L178" s="35"/>
      <c r="M178" s="35"/>
      <c r="N178" s="2"/>
      <c r="O178" s="2"/>
      <c r="P178" s="2"/>
    </row>
    <row r="179" spans="1:16" ht="13.2" x14ac:dyDescent="0.3">
      <c r="A179" s="35"/>
      <c r="B179" s="35"/>
      <c r="C179" s="57"/>
      <c r="D179" s="35"/>
      <c r="E179" s="35"/>
      <c r="F179" s="35"/>
      <c r="G179" s="35"/>
      <c r="H179" s="2"/>
      <c r="I179" s="5"/>
      <c r="J179" s="7"/>
      <c r="K179" s="7"/>
      <c r="L179" s="35"/>
      <c r="M179" s="35"/>
      <c r="N179" s="2"/>
      <c r="O179" s="2"/>
      <c r="P179" s="2"/>
    </row>
    <row r="180" spans="1:16" ht="13.2" x14ac:dyDescent="0.3">
      <c r="A180" s="35"/>
      <c r="B180" s="35"/>
      <c r="C180" s="57"/>
      <c r="D180" s="35"/>
      <c r="E180" s="35"/>
      <c r="F180" s="35"/>
      <c r="G180" s="35"/>
      <c r="H180" s="2"/>
      <c r="I180" s="5"/>
      <c r="J180" s="7"/>
      <c r="K180" s="7"/>
      <c r="L180" s="35"/>
      <c r="M180" s="35"/>
      <c r="N180" s="2"/>
      <c r="O180" s="2"/>
      <c r="P180" s="2"/>
    </row>
    <row r="181" spans="1:16" ht="13.2" x14ac:dyDescent="0.3">
      <c r="A181" s="35"/>
      <c r="B181" s="35"/>
      <c r="C181" s="57"/>
      <c r="D181" s="35"/>
      <c r="E181" s="35"/>
      <c r="F181" s="35"/>
      <c r="G181" s="35"/>
      <c r="H181" s="2"/>
      <c r="I181" s="5"/>
      <c r="J181" s="7"/>
      <c r="K181" s="7"/>
      <c r="L181" s="35"/>
      <c r="M181" s="35"/>
      <c r="N181" s="2"/>
      <c r="O181" s="2"/>
      <c r="P181" s="2"/>
    </row>
    <row r="182" spans="1:16" ht="13.2" x14ac:dyDescent="0.3">
      <c r="A182" s="35"/>
      <c r="B182" s="35"/>
      <c r="C182" s="57"/>
      <c r="D182" s="35"/>
      <c r="E182" s="35"/>
      <c r="F182" s="35"/>
      <c r="G182" s="35"/>
      <c r="H182" s="2"/>
      <c r="I182" s="5"/>
      <c r="J182" s="7"/>
      <c r="K182" s="7"/>
      <c r="L182" s="35"/>
      <c r="M182" s="35"/>
      <c r="N182" s="2"/>
      <c r="O182" s="2"/>
      <c r="P182" s="2"/>
    </row>
    <row r="183" spans="1:16" ht="13.2" x14ac:dyDescent="0.3">
      <c r="A183" s="35"/>
      <c r="B183" s="35"/>
      <c r="C183" s="57"/>
      <c r="D183" s="35"/>
      <c r="E183" s="35"/>
      <c r="F183" s="35"/>
      <c r="G183" s="35"/>
      <c r="H183" s="2"/>
      <c r="I183" s="5"/>
      <c r="J183" s="7"/>
      <c r="K183" s="7"/>
      <c r="L183" s="35"/>
      <c r="M183" s="35"/>
      <c r="N183" s="2"/>
      <c r="O183" s="2"/>
      <c r="P183" s="2"/>
    </row>
    <row r="184" spans="1:16" ht="13.2" x14ac:dyDescent="0.3">
      <c r="A184" s="35"/>
      <c r="B184" s="35"/>
      <c r="C184" s="57"/>
      <c r="D184" s="35"/>
      <c r="E184" s="35"/>
      <c r="F184" s="35"/>
      <c r="G184" s="35"/>
      <c r="H184" s="2"/>
      <c r="I184" s="5"/>
      <c r="J184" s="7"/>
      <c r="K184" s="7"/>
      <c r="L184" s="35"/>
      <c r="M184" s="35"/>
      <c r="N184" s="2"/>
      <c r="O184" s="2"/>
      <c r="P184" s="2"/>
    </row>
    <row r="185" spans="1:16" ht="13.2" x14ac:dyDescent="0.3">
      <c r="A185" s="35"/>
      <c r="B185" s="35"/>
      <c r="C185" s="57"/>
      <c r="D185" s="35"/>
      <c r="E185" s="35"/>
      <c r="F185" s="35"/>
      <c r="G185" s="35"/>
      <c r="H185" s="2"/>
      <c r="I185" s="5"/>
      <c r="J185" s="7"/>
      <c r="K185" s="7"/>
      <c r="L185" s="35"/>
      <c r="M185" s="35"/>
      <c r="N185" s="2"/>
      <c r="O185" s="2"/>
      <c r="P185" s="2"/>
    </row>
    <row r="186" spans="1:16" ht="13.2" x14ac:dyDescent="0.3">
      <c r="A186" s="35"/>
      <c r="B186" s="35"/>
      <c r="C186" s="57"/>
      <c r="D186" s="35"/>
      <c r="E186" s="35"/>
      <c r="F186" s="35"/>
      <c r="G186" s="35"/>
      <c r="H186" s="2"/>
      <c r="I186" s="5"/>
      <c r="J186" s="7"/>
      <c r="K186" s="7"/>
      <c r="L186" s="35"/>
      <c r="M186" s="35"/>
      <c r="N186" s="2"/>
      <c r="O186" s="2"/>
      <c r="P186" s="2"/>
    </row>
    <row r="187" spans="1:16" ht="13.2" x14ac:dyDescent="0.3">
      <c r="A187" s="35"/>
      <c r="B187" s="35"/>
      <c r="C187" s="57"/>
      <c r="D187" s="35"/>
      <c r="E187" s="35"/>
      <c r="F187" s="35"/>
      <c r="G187" s="35"/>
      <c r="H187" s="2"/>
      <c r="I187" s="5"/>
      <c r="J187" s="7"/>
      <c r="K187" s="7"/>
      <c r="L187" s="35"/>
      <c r="M187" s="35"/>
      <c r="N187" s="2"/>
      <c r="O187" s="2"/>
      <c r="P187" s="2"/>
    </row>
    <row r="188" spans="1:16" ht="13.2" x14ac:dyDescent="0.3">
      <c r="A188" s="35"/>
      <c r="B188" s="35"/>
      <c r="C188" s="57"/>
      <c r="D188" s="35"/>
      <c r="E188" s="35"/>
      <c r="F188" s="35"/>
      <c r="G188" s="35"/>
      <c r="H188" s="2"/>
      <c r="I188" s="5"/>
      <c r="J188" s="7"/>
      <c r="K188" s="7"/>
      <c r="L188" s="35"/>
      <c r="M188" s="35"/>
      <c r="N188" s="2"/>
      <c r="O188" s="2"/>
      <c r="P188" s="2"/>
    </row>
    <row r="189" spans="1:16" ht="13.2" x14ac:dyDescent="0.3">
      <c r="A189" s="35"/>
      <c r="B189" s="35"/>
      <c r="C189" s="57"/>
      <c r="D189" s="35"/>
      <c r="E189" s="35"/>
      <c r="F189" s="35"/>
      <c r="G189" s="35"/>
      <c r="H189" s="2"/>
      <c r="I189" s="5"/>
      <c r="J189" s="7"/>
      <c r="K189" s="7"/>
      <c r="L189" s="35"/>
      <c r="M189" s="35"/>
      <c r="N189" s="2"/>
      <c r="O189" s="2"/>
      <c r="P189" s="2"/>
    </row>
    <row r="190" spans="1:16" ht="13.2" x14ac:dyDescent="0.3">
      <c r="A190" s="35"/>
      <c r="B190" s="35"/>
      <c r="C190" s="57"/>
      <c r="D190" s="35"/>
      <c r="E190" s="35"/>
      <c r="F190" s="35"/>
      <c r="G190" s="35"/>
      <c r="H190" s="2"/>
      <c r="I190" s="5"/>
      <c r="J190" s="7"/>
      <c r="K190" s="7"/>
      <c r="L190" s="35"/>
      <c r="M190" s="35"/>
      <c r="N190" s="2"/>
      <c r="O190" s="2"/>
      <c r="P190" s="2"/>
    </row>
    <row r="191" spans="1:16" ht="13.2" x14ac:dyDescent="0.3">
      <c r="A191" s="35"/>
      <c r="B191" s="35"/>
      <c r="C191" s="57"/>
      <c r="D191" s="35"/>
      <c r="E191" s="35"/>
      <c r="F191" s="35"/>
      <c r="G191" s="35"/>
      <c r="H191" s="2"/>
      <c r="I191" s="5"/>
      <c r="J191" s="7"/>
      <c r="K191" s="7"/>
      <c r="L191" s="35"/>
      <c r="M191" s="35"/>
      <c r="N191" s="2"/>
      <c r="O191" s="2"/>
      <c r="P191" s="2"/>
    </row>
    <row r="192" spans="1:16" ht="13.2" x14ac:dyDescent="0.3">
      <c r="A192" s="35"/>
      <c r="B192" s="35"/>
      <c r="C192" s="57"/>
      <c r="D192" s="35"/>
      <c r="E192" s="35"/>
      <c r="F192" s="35"/>
      <c r="G192" s="35"/>
      <c r="H192" s="2"/>
      <c r="I192" s="5"/>
      <c r="J192" s="7"/>
      <c r="K192" s="7"/>
      <c r="L192" s="35"/>
      <c r="M192" s="35"/>
      <c r="N192" s="2"/>
      <c r="O192" s="2"/>
      <c r="P192" s="2"/>
    </row>
    <row r="193" spans="1:16" ht="13.2" x14ac:dyDescent="0.3">
      <c r="A193" s="35"/>
      <c r="B193" s="35"/>
      <c r="C193" s="57"/>
      <c r="D193" s="35"/>
      <c r="E193" s="35"/>
      <c r="F193" s="35"/>
      <c r="G193" s="35"/>
      <c r="H193" s="2"/>
      <c r="I193" s="5"/>
      <c r="J193" s="7"/>
      <c r="K193" s="7"/>
      <c r="L193" s="35"/>
      <c r="M193" s="35"/>
      <c r="N193" s="2"/>
      <c r="O193" s="2"/>
      <c r="P193" s="2"/>
    </row>
    <row r="194" spans="1:16" ht="13.2" x14ac:dyDescent="0.3">
      <c r="A194" s="35"/>
      <c r="B194" s="35"/>
      <c r="C194" s="57"/>
      <c r="D194" s="35"/>
      <c r="E194" s="35"/>
      <c r="F194" s="35"/>
      <c r="G194" s="35"/>
      <c r="H194" s="2"/>
      <c r="I194" s="5"/>
      <c r="J194" s="7"/>
      <c r="K194" s="7"/>
      <c r="L194" s="35"/>
      <c r="M194" s="35"/>
      <c r="N194" s="2"/>
      <c r="O194" s="2"/>
      <c r="P194" s="2"/>
    </row>
    <row r="195" spans="1:16" ht="13.2" x14ac:dyDescent="0.3">
      <c r="A195" s="35"/>
      <c r="B195" s="35"/>
      <c r="C195" s="57"/>
      <c r="D195" s="35"/>
      <c r="E195" s="35"/>
      <c r="F195" s="35"/>
      <c r="G195" s="35"/>
      <c r="H195" s="2"/>
      <c r="I195" s="5"/>
      <c r="J195" s="7"/>
      <c r="K195" s="7"/>
      <c r="L195" s="35"/>
      <c r="M195" s="35"/>
      <c r="N195" s="2"/>
      <c r="O195" s="2"/>
      <c r="P195" s="2"/>
    </row>
    <row r="196" spans="1:16" ht="13.2" x14ac:dyDescent="0.3">
      <c r="A196" s="35"/>
      <c r="B196" s="35"/>
      <c r="C196" s="57"/>
      <c r="D196" s="35"/>
      <c r="E196" s="35"/>
      <c r="F196" s="35"/>
      <c r="G196" s="35"/>
      <c r="H196" s="2"/>
      <c r="I196" s="5"/>
      <c r="J196" s="7"/>
      <c r="K196" s="7"/>
      <c r="L196" s="35"/>
      <c r="M196" s="35"/>
      <c r="N196" s="2"/>
      <c r="O196" s="2"/>
      <c r="P196" s="2"/>
    </row>
    <row r="197" spans="1:16" ht="13.2" x14ac:dyDescent="0.3">
      <c r="A197" s="35"/>
      <c r="B197" s="35"/>
      <c r="C197" s="57"/>
      <c r="D197" s="35"/>
      <c r="E197" s="35"/>
      <c r="F197" s="35"/>
      <c r="G197" s="35"/>
      <c r="H197" s="2"/>
      <c r="I197" s="5"/>
      <c r="J197" s="7"/>
      <c r="K197" s="7"/>
      <c r="L197" s="35"/>
      <c r="M197" s="35"/>
      <c r="N197" s="2"/>
      <c r="O197" s="2"/>
      <c r="P197" s="2"/>
    </row>
    <row r="198" spans="1:16" ht="13.2" x14ac:dyDescent="0.3">
      <c r="A198" s="35"/>
      <c r="B198" s="35"/>
      <c r="C198" s="57"/>
      <c r="D198" s="35"/>
      <c r="E198" s="35"/>
      <c r="F198" s="35"/>
      <c r="G198" s="35"/>
      <c r="H198" s="2"/>
      <c r="I198" s="5"/>
      <c r="J198" s="7"/>
      <c r="K198" s="7"/>
      <c r="L198" s="35"/>
      <c r="M198" s="35"/>
      <c r="N198" s="2"/>
      <c r="O198" s="2"/>
      <c r="P198" s="2"/>
    </row>
    <row r="199" spans="1:16" ht="13.2" x14ac:dyDescent="0.3">
      <c r="A199" s="35"/>
      <c r="B199" s="35"/>
      <c r="C199" s="57"/>
      <c r="D199" s="35"/>
      <c r="E199" s="35"/>
      <c r="F199" s="35"/>
      <c r="G199" s="35"/>
      <c r="H199" s="2"/>
      <c r="I199" s="5"/>
      <c r="J199" s="7"/>
      <c r="K199" s="7"/>
      <c r="L199" s="35"/>
      <c r="M199" s="35"/>
      <c r="N199" s="2"/>
      <c r="O199" s="2"/>
      <c r="P199" s="2"/>
    </row>
    <row r="200" spans="1:16" ht="13.2" x14ac:dyDescent="0.3">
      <c r="A200" s="35"/>
      <c r="B200" s="35"/>
      <c r="C200" s="57"/>
      <c r="D200" s="35"/>
      <c r="E200" s="35"/>
      <c r="F200" s="35"/>
      <c r="G200" s="35"/>
      <c r="H200" s="2"/>
      <c r="I200" s="5"/>
      <c r="J200" s="7"/>
      <c r="K200" s="7"/>
      <c r="L200" s="35"/>
      <c r="M200" s="35"/>
      <c r="N200" s="2"/>
      <c r="O200" s="2"/>
      <c r="P200" s="2"/>
    </row>
    <row r="201" spans="1:16" ht="13.2" x14ac:dyDescent="0.3">
      <c r="A201" s="35"/>
      <c r="B201" s="35"/>
      <c r="C201" s="57"/>
      <c r="D201" s="35"/>
      <c r="E201" s="35"/>
      <c r="F201" s="35"/>
      <c r="G201" s="35"/>
      <c r="H201" s="2"/>
      <c r="I201" s="5"/>
      <c r="J201" s="7"/>
      <c r="K201" s="7"/>
      <c r="L201" s="35"/>
      <c r="M201" s="35"/>
      <c r="N201" s="2"/>
      <c r="O201" s="2"/>
      <c r="P201" s="2"/>
    </row>
    <row r="202" spans="1:16" ht="13.2" x14ac:dyDescent="0.3">
      <c r="A202" s="35"/>
      <c r="B202" s="35"/>
      <c r="C202" s="57"/>
      <c r="D202" s="35"/>
      <c r="E202" s="35"/>
      <c r="F202" s="35"/>
      <c r="G202" s="35"/>
      <c r="H202" s="2"/>
      <c r="I202" s="5"/>
      <c r="J202" s="7"/>
      <c r="K202" s="7"/>
      <c r="L202" s="35"/>
      <c r="M202" s="35"/>
      <c r="N202" s="2"/>
      <c r="O202" s="2"/>
      <c r="P202" s="2"/>
    </row>
    <row r="203" spans="1:16" ht="13.2" x14ac:dyDescent="0.3">
      <c r="A203" s="35"/>
      <c r="B203" s="35"/>
      <c r="C203" s="57"/>
      <c r="D203" s="35"/>
      <c r="E203" s="35"/>
      <c r="F203" s="35"/>
      <c r="G203" s="35"/>
      <c r="H203" s="2"/>
      <c r="I203" s="5"/>
      <c r="J203" s="7"/>
      <c r="K203" s="7"/>
      <c r="L203" s="35"/>
      <c r="M203" s="35"/>
      <c r="N203" s="2"/>
      <c r="O203" s="2"/>
      <c r="P203" s="2"/>
    </row>
    <row r="204" spans="1:16" ht="13.2" x14ac:dyDescent="0.3">
      <c r="A204" s="35"/>
      <c r="B204" s="35"/>
      <c r="C204" s="57"/>
      <c r="D204" s="35"/>
      <c r="E204" s="35"/>
      <c r="F204" s="35"/>
      <c r="G204" s="35"/>
      <c r="H204" s="2"/>
      <c r="I204" s="5"/>
      <c r="J204" s="7"/>
      <c r="K204" s="7"/>
      <c r="L204" s="35"/>
      <c r="M204" s="35"/>
      <c r="N204" s="2"/>
      <c r="O204" s="2"/>
      <c r="P204" s="2"/>
    </row>
    <row r="205" spans="1:16" ht="13.2" x14ac:dyDescent="0.3">
      <c r="A205" s="35"/>
      <c r="B205" s="35"/>
      <c r="C205" s="57"/>
      <c r="D205" s="35"/>
      <c r="E205" s="35"/>
      <c r="F205" s="35"/>
      <c r="G205" s="35"/>
      <c r="H205" s="2"/>
      <c r="I205" s="5"/>
      <c r="J205" s="7"/>
      <c r="K205" s="7"/>
      <c r="L205" s="35"/>
      <c r="M205" s="35"/>
      <c r="N205" s="2"/>
      <c r="O205" s="2"/>
      <c r="P205" s="2"/>
    </row>
    <row r="206" spans="1:16" ht="13.2" x14ac:dyDescent="0.3">
      <c r="A206" s="35"/>
      <c r="B206" s="35"/>
      <c r="C206" s="57"/>
      <c r="D206" s="35"/>
      <c r="E206" s="35"/>
      <c r="F206" s="35"/>
      <c r="G206" s="35"/>
      <c r="H206" s="2"/>
      <c r="I206" s="5"/>
      <c r="J206" s="7"/>
      <c r="K206" s="7"/>
      <c r="L206" s="35"/>
      <c r="M206" s="35"/>
      <c r="N206" s="2"/>
      <c r="O206" s="2"/>
      <c r="P206" s="2"/>
    </row>
    <row r="207" spans="1:16" ht="13.2" x14ac:dyDescent="0.3">
      <c r="A207" s="35"/>
      <c r="B207" s="35"/>
      <c r="C207" s="57"/>
      <c r="D207" s="35"/>
      <c r="E207" s="35"/>
      <c r="F207" s="35"/>
      <c r="G207" s="35"/>
      <c r="H207" s="2"/>
      <c r="I207" s="5"/>
      <c r="J207" s="7"/>
      <c r="K207" s="7"/>
      <c r="L207" s="35"/>
      <c r="M207" s="35"/>
      <c r="N207" s="2"/>
      <c r="O207" s="2"/>
      <c r="P207" s="2"/>
    </row>
    <row r="208" spans="1:16" ht="13.2" x14ac:dyDescent="0.3">
      <c r="A208" s="35"/>
      <c r="B208" s="35"/>
      <c r="C208" s="57"/>
      <c r="D208" s="35"/>
      <c r="E208" s="35"/>
      <c r="F208" s="35"/>
      <c r="G208" s="35"/>
      <c r="H208" s="2"/>
      <c r="I208" s="5"/>
      <c r="J208" s="7"/>
      <c r="K208" s="7"/>
      <c r="L208" s="35"/>
      <c r="M208" s="35"/>
      <c r="N208" s="2"/>
      <c r="O208" s="2"/>
      <c r="P208" s="2"/>
    </row>
    <row r="209" spans="1:16" ht="13.2" x14ac:dyDescent="0.3">
      <c r="A209" s="35"/>
      <c r="B209" s="35"/>
      <c r="C209" s="57"/>
      <c r="D209" s="35"/>
      <c r="E209" s="35"/>
      <c r="F209" s="35"/>
      <c r="G209" s="35"/>
      <c r="H209" s="2"/>
      <c r="I209" s="5"/>
      <c r="J209" s="7"/>
      <c r="K209" s="7"/>
      <c r="L209" s="35"/>
      <c r="M209" s="35"/>
      <c r="N209" s="2"/>
      <c r="O209" s="2"/>
      <c r="P209" s="2"/>
    </row>
    <row r="210" spans="1:16" ht="13.2" x14ac:dyDescent="0.3">
      <c r="A210" s="35"/>
      <c r="B210" s="35"/>
      <c r="C210" s="57"/>
      <c r="D210" s="35"/>
      <c r="E210" s="35"/>
      <c r="F210" s="35"/>
      <c r="G210" s="35"/>
      <c r="H210" s="2"/>
      <c r="I210" s="5"/>
      <c r="J210" s="7"/>
      <c r="K210" s="7"/>
      <c r="L210" s="35"/>
      <c r="M210" s="35"/>
      <c r="N210" s="2"/>
      <c r="O210" s="2"/>
      <c r="P210" s="2"/>
    </row>
    <row r="211" spans="1:16" ht="13.2" x14ac:dyDescent="0.3">
      <c r="A211" s="35"/>
      <c r="B211" s="35"/>
      <c r="C211" s="57"/>
      <c r="D211" s="35"/>
      <c r="E211" s="35"/>
      <c r="F211" s="35"/>
      <c r="G211" s="35"/>
      <c r="H211" s="2"/>
      <c r="I211" s="5"/>
      <c r="J211" s="7"/>
      <c r="K211" s="7"/>
      <c r="L211" s="35"/>
      <c r="M211" s="35"/>
      <c r="N211" s="2"/>
      <c r="O211" s="2"/>
      <c r="P211" s="2"/>
    </row>
    <row r="212" spans="1:16" ht="13.2" x14ac:dyDescent="0.3">
      <c r="A212" s="35"/>
      <c r="B212" s="35"/>
      <c r="C212" s="57"/>
      <c r="D212" s="35"/>
      <c r="E212" s="35"/>
      <c r="F212" s="35"/>
      <c r="G212" s="35"/>
      <c r="H212" s="2"/>
      <c r="I212" s="5"/>
      <c r="J212" s="7"/>
      <c r="K212" s="7"/>
      <c r="L212" s="35"/>
      <c r="M212" s="35"/>
      <c r="N212" s="2"/>
      <c r="O212" s="2"/>
      <c r="P212" s="2"/>
    </row>
    <row r="213" spans="1:16" ht="13.2" x14ac:dyDescent="0.3">
      <c r="A213" s="35"/>
      <c r="B213" s="35"/>
      <c r="C213" s="57"/>
      <c r="D213" s="35"/>
      <c r="E213" s="35"/>
      <c r="F213" s="35"/>
      <c r="G213" s="35"/>
      <c r="H213" s="2"/>
      <c r="I213" s="5"/>
      <c r="J213" s="7"/>
      <c r="K213" s="7"/>
      <c r="L213" s="35"/>
      <c r="M213" s="35"/>
      <c r="N213" s="2"/>
      <c r="O213" s="2"/>
      <c r="P213" s="2"/>
    </row>
    <row r="214" spans="1:16" ht="13.2" x14ac:dyDescent="0.3">
      <c r="A214" s="35"/>
      <c r="B214" s="35"/>
      <c r="C214" s="57"/>
      <c r="D214" s="35"/>
      <c r="E214" s="35"/>
      <c r="F214" s="35"/>
      <c r="G214" s="35"/>
      <c r="H214" s="2"/>
      <c r="I214" s="5"/>
      <c r="J214" s="7"/>
      <c r="K214" s="7"/>
      <c r="L214" s="35"/>
      <c r="M214" s="35"/>
      <c r="N214" s="2"/>
      <c r="O214" s="2"/>
      <c r="P214" s="2"/>
    </row>
    <row r="215" spans="1:16" ht="13.2" x14ac:dyDescent="0.3">
      <c r="A215" s="35"/>
      <c r="B215" s="35"/>
      <c r="C215" s="57"/>
      <c r="D215" s="35"/>
      <c r="E215" s="35"/>
      <c r="F215" s="35"/>
      <c r="G215" s="35"/>
      <c r="H215" s="2"/>
      <c r="I215" s="5"/>
      <c r="J215" s="7"/>
      <c r="K215" s="7"/>
      <c r="L215" s="35"/>
      <c r="M215" s="35"/>
      <c r="N215" s="2"/>
      <c r="O215" s="2"/>
      <c r="P215" s="2"/>
    </row>
    <row r="216" spans="1:16" ht="13.2" x14ac:dyDescent="0.3">
      <c r="A216" s="35"/>
      <c r="B216" s="35"/>
      <c r="C216" s="57"/>
      <c r="D216" s="35"/>
      <c r="E216" s="35"/>
      <c r="F216" s="35"/>
      <c r="G216" s="35"/>
      <c r="H216" s="2"/>
      <c r="I216" s="5"/>
      <c r="J216" s="7"/>
      <c r="K216" s="7"/>
      <c r="L216" s="35"/>
      <c r="M216" s="35"/>
      <c r="N216" s="2"/>
      <c r="O216" s="2"/>
      <c r="P216" s="2"/>
    </row>
    <row r="217" spans="1:16" ht="13.2" x14ac:dyDescent="0.3">
      <c r="A217" s="35"/>
      <c r="B217" s="35"/>
      <c r="C217" s="57"/>
      <c r="D217" s="35"/>
      <c r="E217" s="35"/>
      <c r="F217" s="35"/>
      <c r="G217" s="35"/>
      <c r="H217" s="2"/>
      <c r="I217" s="5"/>
      <c r="J217" s="7"/>
      <c r="K217" s="7"/>
      <c r="L217" s="35"/>
      <c r="M217" s="35"/>
      <c r="N217" s="2"/>
      <c r="O217" s="2"/>
      <c r="P217" s="2"/>
    </row>
    <row r="218" spans="1:16" ht="13.2" x14ac:dyDescent="0.3">
      <c r="A218" s="35"/>
      <c r="B218" s="35"/>
      <c r="C218" s="57"/>
      <c r="D218" s="35"/>
      <c r="E218" s="35"/>
      <c r="F218" s="35"/>
      <c r="G218" s="35"/>
      <c r="H218" s="2"/>
      <c r="I218" s="5"/>
      <c r="J218" s="7"/>
      <c r="K218" s="7"/>
      <c r="L218" s="35"/>
      <c r="M218" s="35"/>
      <c r="N218" s="2"/>
      <c r="O218" s="2"/>
      <c r="P218" s="2"/>
    </row>
    <row r="219" spans="1:16" ht="13.2" x14ac:dyDescent="0.3">
      <c r="A219" s="35"/>
      <c r="B219" s="35"/>
      <c r="C219" s="57"/>
      <c r="D219" s="35"/>
      <c r="E219" s="35"/>
      <c r="F219" s="35"/>
      <c r="G219" s="35"/>
      <c r="H219" s="2"/>
      <c r="I219" s="5"/>
      <c r="J219" s="7"/>
      <c r="K219" s="7"/>
      <c r="L219" s="35"/>
      <c r="M219" s="35"/>
      <c r="N219" s="2"/>
      <c r="O219" s="2"/>
      <c r="P219" s="2"/>
    </row>
    <row r="220" spans="1:16" ht="13.2" x14ac:dyDescent="0.3">
      <c r="A220" s="35"/>
      <c r="B220" s="35"/>
      <c r="C220" s="57"/>
      <c r="D220" s="35"/>
      <c r="E220" s="35"/>
      <c r="F220" s="35"/>
      <c r="G220" s="35"/>
      <c r="H220" s="2"/>
      <c r="I220" s="5"/>
      <c r="J220" s="7"/>
      <c r="K220" s="7"/>
      <c r="L220" s="35"/>
      <c r="M220" s="35"/>
      <c r="N220" s="2"/>
      <c r="O220" s="2"/>
      <c r="P220" s="2"/>
    </row>
    <row r="221" spans="1:16" ht="13.2" x14ac:dyDescent="0.3">
      <c r="A221" s="35"/>
      <c r="B221" s="35"/>
      <c r="C221" s="57"/>
      <c r="D221" s="35"/>
      <c r="E221" s="35"/>
      <c r="F221" s="35"/>
      <c r="G221" s="35"/>
      <c r="H221" s="2"/>
      <c r="I221" s="5"/>
      <c r="J221" s="7"/>
      <c r="K221" s="7"/>
      <c r="L221" s="35"/>
      <c r="M221" s="35"/>
      <c r="N221" s="2"/>
      <c r="O221" s="2"/>
      <c r="P221" s="2"/>
    </row>
    <row r="222" spans="1:16" ht="13.2" x14ac:dyDescent="0.3">
      <c r="A222" s="35"/>
      <c r="B222" s="35"/>
      <c r="C222" s="57"/>
      <c r="D222" s="35"/>
      <c r="E222" s="35"/>
      <c r="F222" s="35"/>
      <c r="G222" s="35"/>
      <c r="H222" s="2"/>
      <c r="I222" s="5"/>
      <c r="J222" s="7"/>
      <c r="K222" s="7"/>
      <c r="L222" s="35"/>
      <c r="M222" s="35"/>
      <c r="N222" s="2"/>
      <c r="O222" s="2"/>
      <c r="P222" s="2"/>
    </row>
    <row r="223" spans="1:16" ht="13.2" x14ac:dyDescent="0.3">
      <c r="A223" s="35"/>
      <c r="B223" s="35"/>
      <c r="C223" s="57"/>
      <c r="D223" s="35"/>
      <c r="E223" s="35"/>
      <c r="F223" s="35"/>
      <c r="G223" s="35"/>
      <c r="H223" s="2"/>
      <c r="I223" s="5"/>
      <c r="J223" s="7"/>
      <c r="K223" s="7"/>
      <c r="L223" s="35"/>
      <c r="M223" s="35"/>
      <c r="N223" s="2"/>
      <c r="O223" s="2"/>
      <c r="P223" s="2"/>
    </row>
    <row r="224" spans="1:16" ht="13.2" x14ac:dyDescent="0.3">
      <c r="A224" s="35"/>
      <c r="B224" s="35"/>
      <c r="C224" s="57"/>
      <c r="D224" s="35"/>
      <c r="E224" s="35"/>
      <c r="F224" s="35"/>
      <c r="G224" s="35"/>
      <c r="H224" s="2"/>
      <c r="I224" s="5"/>
      <c r="J224" s="7"/>
      <c r="K224" s="7"/>
      <c r="L224" s="35"/>
      <c r="M224" s="35"/>
      <c r="N224" s="2"/>
      <c r="O224" s="2"/>
      <c r="P224" s="2"/>
    </row>
    <row r="225" spans="1:16" ht="13.2" x14ac:dyDescent="0.3">
      <c r="A225" s="35"/>
      <c r="B225" s="35"/>
      <c r="C225" s="57"/>
      <c r="D225" s="35"/>
      <c r="E225" s="35"/>
      <c r="F225" s="35"/>
      <c r="G225" s="35"/>
      <c r="H225" s="2"/>
      <c r="I225" s="5"/>
      <c r="J225" s="7"/>
      <c r="K225" s="7"/>
      <c r="L225" s="35"/>
      <c r="M225" s="35"/>
      <c r="N225" s="2"/>
      <c r="O225" s="2"/>
      <c r="P225" s="2"/>
    </row>
    <row r="226" spans="1:16" ht="13.2" x14ac:dyDescent="0.3">
      <c r="A226" s="35"/>
      <c r="B226" s="35"/>
      <c r="C226" s="57"/>
      <c r="D226" s="35"/>
      <c r="E226" s="35"/>
      <c r="F226" s="35"/>
      <c r="G226" s="35"/>
      <c r="H226" s="2"/>
      <c r="I226" s="5"/>
      <c r="J226" s="7"/>
      <c r="K226" s="7"/>
      <c r="L226" s="35"/>
      <c r="M226" s="35"/>
      <c r="N226" s="2"/>
      <c r="O226" s="2"/>
      <c r="P226" s="2"/>
    </row>
    <row r="227" spans="1:16" ht="13.2" x14ac:dyDescent="0.3">
      <c r="A227" s="35"/>
      <c r="B227" s="35"/>
      <c r="C227" s="57"/>
      <c r="D227" s="35"/>
      <c r="E227" s="35"/>
      <c r="F227" s="35"/>
      <c r="G227" s="35"/>
      <c r="H227" s="2"/>
      <c r="I227" s="5"/>
      <c r="J227" s="7"/>
      <c r="K227" s="7"/>
      <c r="L227" s="35"/>
      <c r="M227" s="35"/>
      <c r="N227" s="2"/>
      <c r="O227" s="2"/>
      <c r="P227" s="2"/>
    </row>
    <row r="228" spans="1:16" ht="13.2" x14ac:dyDescent="0.3">
      <c r="A228" s="35"/>
      <c r="B228" s="35"/>
      <c r="C228" s="57"/>
      <c r="D228" s="35"/>
      <c r="E228" s="35"/>
      <c r="F228" s="35"/>
      <c r="G228" s="35"/>
      <c r="H228" s="2"/>
      <c r="I228" s="5"/>
      <c r="J228" s="7"/>
      <c r="K228" s="7"/>
      <c r="L228" s="35"/>
      <c r="M228" s="35"/>
      <c r="N228" s="2"/>
      <c r="O228" s="2"/>
      <c r="P228" s="2"/>
    </row>
    <row r="229" spans="1:16" ht="13.2" x14ac:dyDescent="0.3">
      <c r="A229" s="35"/>
      <c r="B229" s="35"/>
      <c r="C229" s="57"/>
      <c r="D229" s="35"/>
      <c r="E229" s="35"/>
      <c r="F229" s="35"/>
      <c r="G229" s="35"/>
      <c r="H229" s="2"/>
      <c r="I229" s="5"/>
      <c r="J229" s="7"/>
      <c r="K229" s="7"/>
      <c r="L229" s="35"/>
      <c r="M229" s="35"/>
      <c r="N229" s="2"/>
      <c r="O229" s="2"/>
      <c r="P229" s="2"/>
    </row>
    <row r="230" spans="1:16" ht="13.2" x14ac:dyDescent="0.3">
      <c r="A230" s="35"/>
      <c r="B230" s="35"/>
      <c r="C230" s="57"/>
      <c r="D230" s="35"/>
      <c r="E230" s="35"/>
      <c r="F230" s="35"/>
      <c r="G230" s="35"/>
      <c r="H230" s="2"/>
      <c r="I230" s="5"/>
      <c r="J230" s="7"/>
      <c r="K230" s="7"/>
      <c r="L230" s="35"/>
      <c r="M230" s="35"/>
      <c r="N230" s="2"/>
      <c r="O230" s="2"/>
      <c r="P230" s="2"/>
    </row>
    <row r="231" spans="1:16" ht="13.2" x14ac:dyDescent="0.3">
      <c r="A231" s="35"/>
      <c r="B231" s="35"/>
      <c r="C231" s="57"/>
      <c r="D231" s="35"/>
      <c r="E231" s="35"/>
      <c r="F231" s="35"/>
      <c r="G231" s="35"/>
      <c r="H231" s="2"/>
      <c r="I231" s="5"/>
      <c r="J231" s="7"/>
      <c r="K231" s="7"/>
      <c r="L231" s="35"/>
      <c r="M231" s="35"/>
      <c r="N231" s="2"/>
      <c r="O231" s="2"/>
      <c r="P231" s="2"/>
    </row>
    <row r="232" spans="1:16" ht="13.2" x14ac:dyDescent="0.3">
      <c r="A232" s="35"/>
      <c r="B232" s="35"/>
      <c r="C232" s="57"/>
      <c r="D232" s="35"/>
      <c r="E232" s="35"/>
      <c r="F232" s="35"/>
      <c r="G232" s="35"/>
      <c r="H232" s="2"/>
      <c r="I232" s="5"/>
      <c r="J232" s="7"/>
      <c r="K232" s="7"/>
      <c r="L232" s="35"/>
      <c r="M232" s="35"/>
      <c r="N232" s="2"/>
      <c r="O232" s="2"/>
      <c r="P232" s="2"/>
    </row>
    <row r="233" spans="1:16" thickBot="1" x14ac:dyDescent="0.35">
      <c r="A233" s="35"/>
      <c r="B233" s="35"/>
      <c r="C233" s="57"/>
      <c r="D233" s="35"/>
      <c r="E233" s="35"/>
      <c r="F233" s="35"/>
      <c r="G233" s="35"/>
      <c r="H233" s="2"/>
      <c r="I233" s="5"/>
      <c r="J233" s="7"/>
      <c r="K233" s="7"/>
      <c r="L233" s="35"/>
      <c r="M233" s="35"/>
      <c r="N233" s="2"/>
      <c r="O233" s="2"/>
      <c r="P233" s="2"/>
    </row>
  </sheetData>
  <mergeCells count="144">
    <mergeCell ref="M138:N138"/>
    <mergeCell ref="A1:N2"/>
    <mergeCell ref="M82:N82"/>
    <mergeCell ref="M64:N64"/>
    <mergeCell ref="M65:N65"/>
    <mergeCell ref="M86:N86"/>
    <mergeCell ref="M80:N80"/>
    <mergeCell ref="M83:N83"/>
    <mergeCell ref="M84:N84"/>
    <mergeCell ref="M67:N67"/>
    <mergeCell ref="M68:N68"/>
    <mergeCell ref="M49:N49"/>
    <mergeCell ref="M50:N50"/>
    <mergeCell ref="M51:N51"/>
    <mergeCell ref="M66:N66"/>
    <mergeCell ref="M61:N61"/>
    <mergeCell ref="M62:N62"/>
    <mergeCell ref="M63:N63"/>
    <mergeCell ref="M29:N29"/>
    <mergeCell ref="M24:N24"/>
    <mergeCell ref="M59:N59"/>
    <mergeCell ref="M58:N58"/>
    <mergeCell ref="M60:N60"/>
    <mergeCell ref="M52:N52"/>
    <mergeCell ref="M3:N3"/>
    <mergeCell ref="M11:N11"/>
    <mergeCell ref="M20:N20"/>
    <mergeCell ref="M21:N21"/>
    <mergeCell ref="M22:N22"/>
    <mergeCell ref="M16:N16"/>
    <mergeCell ref="M17:N17"/>
    <mergeCell ref="M18:N18"/>
    <mergeCell ref="M19:N19"/>
    <mergeCell ref="M12:N12"/>
    <mergeCell ref="M13:N13"/>
    <mergeCell ref="M4:N4"/>
    <mergeCell ref="M43:N43"/>
    <mergeCell ref="M44:N44"/>
    <mergeCell ref="M45:N45"/>
    <mergeCell ref="M46:N46"/>
    <mergeCell ref="M47:N47"/>
    <mergeCell ref="M40:N40"/>
    <mergeCell ref="M41:N41"/>
    <mergeCell ref="M42:N42"/>
    <mergeCell ref="M36:N36"/>
    <mergeCell ref="M37:N37"/>
    <mergeCell ref="M23:N23"/>
    <mergeCell ref="M25:N25"/>
    <mergeCell ref="M26:N26"/>
    <mergeCell ref="M27:N27"/>
    <mergeCell ref="M28:N28"/>
    <mergeCell ref="M5:N5"/>
    <mergeCell ref="M6:N6"/>
    <mergeCell ref="M7:N7"/>
    <mergeCell ref="M14:N14"/>
    <mergeCell ref="M15:N15"/>
    <mergeCell ref="M8:N8"/>
    <mergeCell ref="M9:N9"/>
    <mergeCell ref="M10:N10"/>
    <mergeCell ref="M74:N74"/>
    <mergeCell ref="M106:N106"/>
    <mergeCell ref="M38:N38"/>
    <mergeCell ref="M39:N39"/>
    <mergeCell ref="M30:N30"/>
    <mergeCell ref="M31:N31"/>
    <mergeCell ref="M32:N32"/>
    <mergeCell ref="M33:N33"/>
    <mergeCell ref="M34:N34"/>
    <mergeCell ref="M35:N35"/>
    <mergeCell ref="M54:N54"/>
    <mergeCell ref="M55:N55"/>
    <mergeCell ref="M57:N57"/>
    <mergeCell ref="M53:N53"/>
    <mergeCell ref="M56:N56"/>
    <mergeCell ref="M48:N48"/>
    <mergeCell ref="M69:N69"/>
    <mergeCell ref="M70:N70"/>
    <mergeCell ref="M71:N71"/>
    <mergeCell ref="M72:N72"/>
    <mergeCell ref="M73:N73"/>
    <mergeCell ref="M94:N94"/>
    <mergeCell ref="M100:N100"/>
    <mergeCell ref="M101:N101"/>
    <mergeCell ref="M99:N99"/>
    <mergeCell ref="M95:N95"/>
    <mergeCell ref="M103:N103"/>
    <mergeCell ref="M75:N75"/>
    <mergeCell ref="M76:N76"/>
    <mergeCell ref="M77:N77"/>
    <mergeCell ref="M78:N78"/>
    <mergeCell ref="M79:N79"/>
    <mergeCell ref="M96:N96"/>
    <mergeCell ref="M85:N85"/>
    <mergeCell ref="M87:N87"/>
    <mergeCell ref="M97:N97"/>
    <mergeCell ref="M98:N98"/>
    <mergeCell ref="M88:N88"/>
    <mergeCell ref="M89:N89"/>
    <mergeCell ref="M90:N90"/>
    <mergeCell ref="M91:N91"/>
    <mergeCell ref="M92:N92"/>
    <mergeCell ref="M81:N81"/>
    <mergeCell ref="M102:N102"/>
    <mergeCell ref="B140:J140"/>
    <mergeCell ref="M140:N140"/>
    <mergeCell ref="B93:J93"/>
    <mergeCell ref="M93:N93"/>
    <mergeCell ref="B114:J114"/>
    <mergeCell ref="M114:N114"/>
    <mergeCell ref="B136:J136"/>
    <mergeCell ref="B139:J139"/>
    <mergeCell ref="M139:N139"/>
    <mergeCell ref="M110:N110"/>
    <mergeCell ref="M111:N111"/>
    <mergeCell ref="M107:N107"/>
    <mergeCell ref="M109:N109"/>
    <mergeCell ref="M108:N108"/>
    <mergeCell ref="M104:N104"/>
    <mergeCell ref="M115:N115"/>
    <mergeCell ref="M105:N105"/>
    <mergeCell ref="M113:N113"/>
    <mergeCell ref="M137:N137"/>
    <mergeCell ref="M112:N112"/>
    <mergeCell ref="M135:N135"/>
    <mergeCell ref="M116:N116"/>
    <mergeCell ref="M117:N117"/>
    <mergeCell ref="M136:N136"/>
    <mergeCell ref="M132:N132"/>
    <mergeCell ref="M133:N133"/>
    <mergeCell ref="M134:N134"/>
    <mergeCell ref="M124:N124"/>
    <mergeCell ref="M123:N123"/>
    <mergeCell ref="M118:N118"/>
    <mergeCell ref="M125:N125"/>
    <mergeCell ref="M126:N126"/>
    <mergeCell ref="M127:N127"/>
    <mergeCell ref="M128:N128"/>
    <mergeCell ref="M119:N119"/>
    <mergeCell ref="M120:N120"/>
    <mergeCell ref="M121:N121"/>
    <mergeCell ref="M122:N122"/>
    <mergeCell ref="M131:N131"/>
    <mergeCell ref="M129:N129"/>
    <mergeCell ref="M130:N130"/>
  </mergeCells>
  <hyperlinks>
    <hyperlink ref="C59" r:id="rId1" xr:uid="{00000000-0004-0000-0000-000000000000}"/>
    <hyperlink ref="C58" r:id="rId2" xr:uid="{00000000-0004-0000-0000-000001000000}"/>
    <hyperlink ref="C56" r:id="rId3" xr:uid="{00000000-0004-0000-0000-000002000000}"/>
    <hyperlink ref="C124" r:id="rId4" xr:uid="{00000000-0004-0000-0000-000003000000}"/>
    <hyperlink ref="C125" r:id="rId5" xr:uid="{00000000-0004-0000-0000-000004000000}"/>
    <hyperlink ref="C126" r:id="rId6" display="http://www.tme.eu/ro/details/irfr120npbf/tranzistori-canal-n-smd/international-rectifier/" xr:uid="{00000000-0004-0000-0000-000005000000}"/>
    <hyperlink ref="C129" r:id="rId7" xr:uid="{00000000-0004-0000-0000-000006000000}"/>
    <hyperlink ref="C131" r:id="rId8" xr:uid="{00000000-0004-0000-0000-000007000000}"/>
    <hyperlink ref="C127" r:id="rId9" xr:uid="{00000000-0004-0000-0000-000008000000}"/>
    <hyperlink ref="C128" r:id="rId10" xr:uid="{00000000-0004-0000-0000-000009000000}"/>
    <hyperlink ref="C94" r:id="rId11" xr:uid="{00000000-0004-0000-0000-00000A000000}"/>
    <hyperlink ref="C100" r:id="rId12" xr:uid="{00000000-0004-0000-0000-00000B000000}"/>
    <hyperlink ref="C101" r:id="rId13" display="http://www.tme.eu/ro/details/c0805c472k5rac/condensatoare-mlcc-smd-0805/kemet/" xr:uid="{00000000-0004-0000-0000-00000C000000}"/>
    <hyperlink ref="C102" r:id="rId14" display="http://www.tme.eu/ro/details/cl21b562kbannnc/condensatoare-mlcc-smd-0805/samsung/" xr:uid="{00000000-0004-0000-0000-00000D000000}"/>
    <hyperlink ref="C112" r:id="rId15" xr:uid="{00000000-0004-0000-0000-00000E000000}"/>
    <hyperlink ref="C103" r:id="rId16" xr:uid="{00000000-0004-0000-0000-00000F000000}"/>
    <hyperlink ref="C104" r:id="rId17" xr:uid="{00000000-0004-0000-0000-000010000000}"/>
    <hyperlink ref="C115" r:id="rId18" display="http://www.tme.eu/ro/details/1n4148-0805/diode-universale-smd/dc-components/cd4148ws0805c/" xr:uid="{00000000-0004-0000-0000-000011000000}"/>
    <hyperlink ref="C105" r:id="rId19" xr:uid="{00000000-0004-0000-0000-000012000000}"/>
    <hyperlink ref="C110" r:id="rId20" xr:uid="{00000000-0004-0000-0000-000013000000}"/>
    <hyperlink ref="C111" r:id="rId21" xr:uid="{00000000-0004-0000-0000-000014000000}"/>
    <hyperlink ref="C99" r:id="rId22" display="http://www.tme.eu/ro/details/c0805c102j5gac/condensatoare-mlcc-smd-0805/kemet/" xr:uid="{00000000-0004-0000-0000-000015000000}"/>
    <hyperlink ref="C95" r:id="rId23" xr:uid="{00000000-0004-0000-0000-000016000000}"/>
    <hyperlink ref="C106" r:id="rId24" xr:uid="{00000000-0004-0000-0000-000017000000}"/>
    <hyperlink ref="C4" r:id="rId25" tooltip="LINK" xr:uid="{00000000-0004-0000-0000-000018000000}"/>
    <hyperlink ref="C5" r:id="rId26" display="http://www.tme.eu/ro/details/smd0805-0r47/rezistente-smd-0805/royal-ohm/0805s8j047kt5e/" xr:uid="{00000000-0004-0000-0000-000019000000}"/>
    <hyperlink ref="C6" r:id="rId27" display="http://www.tme.eu/ro/details/smd0805-1r-1%25/rezistente-smd-0805/royal-ohm/0805s8f100kt5e/" xr:uid="{00000000-0004-0000-0000-00001A000000}"/>
    <hyperlink ref="C7" r:id="rId28" display="http://www.tme.eu/ro/details/smd0805-4r7-1%25/rezistente-smd-0805/royal-ohm/0805waf-4r7-t5e/" xr:uid="{00000000-0004-0000-0000-00001B000000}"/>
    <hyperlink ref="C8" r:id="rId29" display="http://www.tme.eu/ro/details/smd0805-10r-1%25/rezistente-smd-0805/royal-ohm/0805s8f100jt5e/" xr:uid="{00000000-0004-0000-0000-00001C000000}"/>
    <hyperlink ref="C9" r:id="rId30" display="http://www.tme.eu/ro/details/smd0805-22r-1%25/rezistente-smd-0805/royal-ohm/0805s8f220jt5e/" xr:uid="{00000000-0004-0000-0000-00001D000000}"/>
    <hyperlink ref="C10" r:id="rId31" display="http://www.tme.eu/ro/details/smd0805-33r-1%25/rezistente-smd-0805/royal-ohm/0805s8f330jt5e/" xr:uid="{00000000-0004-0000-0000-00001E000000}"/>
    <hyperlink ref="C11" r:id="rId32" xr:uid="{00000000-0004-0000-0000-00001F000000}"/>
    <hyperlink ref="C12" r:id="rId33" display="http://www.tme.eu/ro/details/smd0805-68r-1%25/rezistente-smd-0805/royal-ohm/0805s8f680jt5e/" xr:uid="{00000000-0004-0000-0000-000020000000}"/>
    <hyperlink ref="C33" r:id="rId34" display="http://www.tme.eu/ro/details/smd0805-6k8-1%25/rezistente-smd-0805/royal-ohm/0805s8f6801t5e/" xr:uid="{00000000-0004-0000-0000-000021000000}"/>
    <hyperlink ref="C34" r:id="rId35" display="http://www.tme.eu/ro/details/smd0805-8k2-1%25/rezistente-smd-0805/royal-ohm/0805s8f8201t5e/" xr:uid="{00000000-0004-0000-0000-000022000000}"/>
    <hyperlink ref="C35" r:id="rId36" display="http://www.tme.eu/ro/details/smd0805-9k1-1%25/rezistente-smd-0805/royal-ohm/0805waf-9k1-t5e/" xr:uid="{00000000-0004-0000-0000-000023000000}"/>
    <hyperlink ref="C36" r:id="rId37" xr:uid="{00000000-0004-0000-0000-000024000000}"/>
    <hyperlink ref="C37" r:id="rId38" display="http://www.tme.eu/ro/details/smd0805-15k-1%25/rezistente-smd-0805/royal-ohm/0805s8f1502t5e/" xr:uid="{00000000-0004-0000-0000-000025000000}"/>
    <hyperlink ref="C39" r:id="rId39" xr:uid="{00000000-0004-0000-0000-000026000000}"/>
    <hyperlink ref="C40" r:id="rId40" xr:uid="{00000000-0004-0000-0000-000027000000}"/>
    <hyperlink ref="C41" r:id="rId41" display="http://www.tme.eu/ro/details/smd0805-100k-1%25/rezistente-smd-0805/royal-ohm/0805s8f1003t5e/" xr:uid="{00000000-0004-0000-0000-000028000000}"/>
    <hyperlink ref="C42" r:id="rId42" xr:uid="{00000000-0004-0000-0000-000029000000}"/>
    <hyperlink ref="C43" r:id="rId43" xr:uid="{00000000-0004-0000-0000-00002A000000}"/>
    <hyperlink ref="C44" r:id="rId44" display="http://www.tme.eu/ro/details/smd0805-220k-1%25/rezistente-smd-0805/royal-ohm/0805s8f2203t5e/" xr:uid="{00000000-0004-0000-0000-00002B000000}"/>
    <hyperlink ref="C45" r:id="rId45" display="http://www.tme.eu/ro/details/smd0805-330k-1%25/rezistente-smd-0805/royal-ohm/0805s8f3303t5e/" xr:uid="{00000000-0004-0000-0000-00002C000000}"/>
    <hyperlink ref="C46" r:id="rId46" display="http://www.tme.eu/ro/details/smd0805-390k-1%25/rezistente-smd-0805/royal-ohm/0805s8f3903t5e/" xr:uid="{00000000-0004-0000-0000-00002D000000}"/>
    <hyperlink ref="C47" r:id="rId47" display="http://www.tme.eu/ro/details/smd0805-510k-1%25/rezistente-smd-0805/royal-ohm/0805s8f5103t5e/" xr:uid="{00000000-0004-0000-0000-00002E000000}"/>
    <hyperlink ref="C48" r:id="rId48" display="http://www.tme.eu/ro/details/smd0805-1m/rezistente-smd-0805/royal-ohm/0805s8j0105t5e/" xr:uid="{00000000-0004-0000-0000-00002F000000}"/>
    <hyperlink ref="C49" r:id="rId49" display="http://www.tme.eu/ro/details/smd0805-2m/rezistente-smd-0805/royal-ohm/0805waj-2m-t5e/" xr:uid="{00000000-0004-0000-0000-000030000000}"/>
    <hyperlink ref="C50" r:id="rId50" display="http://www.tme.eu/ro/details/smd0805-5m1/rezistente-smd-0805/royal-ohm/0805s8j0515t5e/" xr:uid="{00000000-0004-0000-0000-000031000000}"/>
    <hyperlink ref="C51" r:id="rId51" xr:uid="{00000000-0004-0000-0000-000032000000}"/>
    <hyperlink ref="C38" r:id="rId52" display="http://www.tme.eu/ro/details/smd0805-22k-1%25/rezistente-smd-0805/royal-ohm/0805s8f2202t5e/" xr:uid="{00000000-0004-0000-0000-000033000000}"/>
    <hyperlink ref="C107" r:id="rId53" xr:uid="{00000000-0004-0000-0000-000034000000}"/>
    <hyperlink ref="C109" r:id="rId54" xr:uid="{00000000-0004-0000-0000-000035000000}"/>
    <hyperlink ref="C108" r:id="rId55" xr:uid="{00000000-0004-0000-0000-000036000000}"/>
    <hyperlink ref="C137" r:id="rId56" xr:uid="{00000000-0004-0000-0000-000037000000}"/>
    <hyperlink ref="C116" r:id="rId57" display="http://www.tme.eu/ro/details/kp-2012src-prv/led-uri-smd-0805/kingbright-electronic/" xr:uid="{00000000-0004-0000-0000-000038000000}"/>
    <hyperlink ref="C117" r:id="rId58" xr:uid="{00000000-0004-0000-0000-000039000000}"/>
    <hyperlink ref="C98" r:id="rId59" xr:uid="{00000000-0004-0000-0000-00003A000000}"/>
    <hyperlink ref="C97" r:id="rId60" xr:uid="{00000000-0004-0000-0000-00003B000000}"/>
    <hyperlink ref="C113" r:id="rId61" xr:uid="{00000000-0004-0000-0000-00003C000000}"/>
    <hyperlink ref="C132" r:id="rId62" xr:uid="{00000000-0004-0000-0000-00003D000000}"/>
    <hyperlink ref="C134" r:id="rId63" xr:uid="{00000000-0004-0000-0000-00003E000000}"/>
    <hyperlink ref="C135" r:id="rId64" display="http://www.tme.eu/ro/details/irfr120npbf/tranzistori-canal-n-smd/international-rectifier/" xr:uid="{00000000-0004-0000-0000-00003F000000}"/>
    <hyperlink ref="C55" r:id="rId65" xr:uid="{00000000-0004-0000-0000-000040000000}"/>
    <hyperlink ref="C57" r:id="rId66" xr:uid="{00000000-0004-0000-0000-000041000000}"/>
    <hyperlink ref="C96" r:id="rId67" xr:uid="{00000000-0004-0000-0000-000042000000}"/>
    <hyperlink ref="C138" r:id="rId68" display="http://www.tme.eu/ro/details/3413.0116.11/sigurante-smd-1206-ultrarapide/schurter/" xr:uid="{00000000-0004-0000-0000-000043000000}"/>
    <hyperlink ref="C13" r:id="rId69" xr:uid="{00000000-0004-0000-0000-000044000000}"/>
    <hyperlink ref="C14" r:id="rId70" display="http://www.tme.eu/ro/details/smd0805-100r-1%25/rezistente-smd-0805/royal-ohm/0805s8f1000t5e/" xr:uid="{00000000-0004-0000-0000-000045000000}"/>
    <hyperlink ref="C15" r:id="rId71" xr:uid="{00000000-0004-0000-0000-000046000000}"/>
    <hyperlink ref="C16" r:id="rId72" display="http://www.tme.eu/ro/details/smd0805-220r-1%25/rezistente-smd-0805/royal-ohm/0805s8f2200t5e/" xr:uid="{00000000-0004-0000-0000-000047000000}"/>
    <hyperlink ref="C17" r:id="rId73" display="http://www.tme.eu/ro/details/smd0805-330r-1%25/rezistente-smd-0805/royal-ohm/0805s8f3300t5e/" xr:uid="{00000000-0004-0000-0000-000048000000}"/>
    <hyperlink ref="C18" r:id="rId74" display="http://www.tme.eu/ro/details/smd0805-470r-1%25/rezistente-smd-0805/royal-ohm/0805s8f4700t5e/" xr:uid="{00000000-0004-0000-0000-000049000000}"/>
    <hyperlink ref="C19" r:id="rId75" xr:uid="{00000000-0004-0000-0000-00004A000000}"/>
    <hyperlink ref="C20" r:id="rId76" display="http://www.tme.eu/ro/details/smd0805-680r-1%25/rezistente-smd-0805/royal-ohm/0805s8f6800t5e/" xr:uid="{00000000-0004-0000-0000-00004B000000}"/>
    <hyperlink ref="C21" r:id="rId77" display="http://www.tme.eu/ro/details/smd0805-820r-1%25/rezistente-smd-0805/royal-ohm/0805s8f8200t5e/" xr:uid="{00000000-0004-0000-0000-00004C000000}"/>
    <hyperlink ref="C22" r:id="rId78" xr:uid="{00000000-0004-0000-0000-00004D000000}"/>
    <hyperlink ref="C23" r:id="rId79" display="http://www.tme.eu/ro/details/smd0805-1k-1%25/rezistente-smd-0805/royal-ohm/0805s8f1001t5e/" xr:uid="{00000000-0004-0000-0000-00004E000000}"/>
    <hyperlink ref="C24" r:id="rId80" display="http://www.tme.eu/ro/details/smd0805-1k5-1%25/rezistente-smd-0805/royal-ohm/0805s8f1501t5e/" xr:uid="{00000000-0004-0000-0000-00004F000000}"/>
    <hyperlink ref="C25" r:id="rId81" display="http://www.tme.eu/ro/details/smd0805-1k8-1%25/rezistente-smd-0805/royal-ohm/0805s8f1801t5e/" xr:uid="{00000000-0004-0000-0000-000050000000}"/>
    <hyperlink ref="C26" r:id="rId82" display="http://www.tme.eu/ro/details/smd0805-2k-1%25/rezistente-smd-0805/royal-ohm/0805s8f2001t5e/" xr:uid="{00000000-0004-0000-0000-000051000000}"/>
    <hyperlink ref="C27" r:id="rId83" display="http://www.tme.eu/ro/details/smd0805-2k2-1%25/rezistente-smd-0805/royal-ohm/0805s8f2201t5e/" xr:uid="{00000000-0004-0000-0000-000052000000}"/>
    <hyperlink ref="C28" r:id="rId84" xr:uid="{00000000-0004-0000-0000-000053000000}"/>
    <hyperlink ref="C29" r:id="rId85" display="http://www.tme.eu/ro/details/smd0805-3k3-1%25/rezistente-smd-0805/royal-ohm/0805s8f3301t5e/" xr:uid="{00000000-0004-0000-0000-000054000000}"/>
    <hyperlink ref="C30" r:id="rId86" display="http://www.tme.eu/ro/details/smd0805-3k9-1%25/rezistente-smd-0805/royal-ohm/0805s8f3901t5e/" xr:uid="{00000000-0004-0000-0000-000055000000}"/>
    <hyperlink ref="C31" r:id="rId87" display="http://www.tme.eu/ro/details/smd0805-4k7-1%25/rezistente-smd-0805/royal-ohm/0805s8f4701t5e/" xr:uid="{00000000-0004-0000-0000-000056000000}"/>
    <hyperlink ref="C32" r:id="rId88" xr:uid="{00000000-0004-0000-0000-000057000000}"/>
    <hyperlink ref="C54" r:id="rId89" xr:uid="{00000000-0004-0000-0000-000058000000}"/>
    <hyperlink ref="C53" r:id="rId90" tooltip="LINK" xr:uid="{00000000-0004-0000-0000-000059000000}"/>
    <hyperlink ref="C118" r:id="rId91" xr:uid="{00000000-0004-0000-0000-00005A000000}"/>
    <hyperlink ref="C119" r:id="rId92" xr:uid="{00000000-0004-0000-0000-00005B000000}"/>
    <hyperlink ref="C120" r:id="rId93" xr:uid="{00000000-0004-0000-0000-00005C000000}"/>
    <hyperlink ref="C121" r:id="rId94" xr:uid="{00000000-0004-0000-0000-00005D000000}"/>
    <hyperlink ref="C122" r:id="rId95" xr:uid="{00000000-0004-0000-0000-00005E000000}"/>
    <hyperlink ref="C123" r:id="rId96" xr:uid="{00000000-0004-0000-0000-00005F000000}"/>
    <hyperlink ref="C52" r:id="rId97" tooltip="LINK" xr:uid="{00000000-0004-0000-0000-000060000000}"/>
  </hyperlinks>
  <pageMargins left="0.2" right="0.19" top="0.43" bottom="0.17" header="0.17" footer="0.16"/>
  <pageSetup paperSize="9" orientation="landscape" r:id="rId98"/>
  <headerFooter>
    <oddHeader>&amp;LProiect_1 - DCE - AU 2023-2024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8"/>
  <sheetViews>
    <sheetView tabSelected="1" topLeftCell="A8" workbookViewId="0">
      <selection activeCell="L10" sqref="L10"/>
    </sheetView>
  </sheetViews>
  <sheetFormatPr defaultRowHeight="14.4" x14ac:dyDescent="0.3"/>
  <cols>
    <col min="1" max="1" width="4.6640625" customWidth="1"/>
    <col min="2" max="2" width="6.88671875" customWidth="1"/>
    <col min="3" max="3" width="6.6640625" customWidth="1"/>
    <col min="8" max="8" width="4.44140625" customWidth="1"/>
    <col min="10" max="10" width="4.77734375" customWidth="1"/>
    <col min="11" max="11" width="12.33203125" customWidth="1"/>
    <col min="12" max="12" width="10.88671875" customWidth="1"/>
    <col min="14" max="14" width="2.77734375" customWidth="1"/>
    <col min="15" max="15" width="7.21875" customWidth="1"/>
    <col min="16" max="16" width="5.88671875" customWidth="1"/>
  </cols>
  <sheetData>
    <row r="1" spans="1:16" ht="93" thickBot="1" x14ac:dyDescent="0.35">
      <c r="A1" s="28" t="s">
        <v>34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377</v>
      </c>
      <c r="J1" s="28" t="s">
        <v>7</v>
      </c>
      <c r="K1" s="28" t="s">
        <v>379</v>
      </c>
      <c r="L1" s="28" t="s">
        <v>8</v>
      </c>
      <c r="M1" s="94" t="s">
        <v>9</v>
      </c>
      <c r="N1" s="94"/>
      <c r="O1" s="95" t="s">
        <v>364</v>
      </c>
      <c r="P1" s="95" t="s">
        <v>365</v>
      </c>
    </row>
    <row r="2" spans="1:16" ht="41.4" thickBot="1" x14ac:dyDescent="0.35">
      <c r="A2" s="24">
        <v>1</v>
      </c>
      <c r="B2" s="24">
        <v>100</v>
      </c>
      <c r="C2" s="25" t="s">
        <v>11</v>
      </c>
      <c r="D2" s="24" t="s">
        <v>121</v>
      </c>
      <c r="E2" s="24" t="s">
        <v>122</v>
      </c>
      <c r="F2" s="24" t="s">
        <v>93</v>
      </c>
      <c r="G2" s="24" t="s">
        <v>91</v>
      </c>
      <c r="H2" s="100">
        <v>60</v>
      </c>
      <c r="I2" s="92" t="s">
        <v>396</v>
      </c>
      <c r="J2" s="96">
        <v>3</v>
      </c>
      <c r="K2" s="99" t="s">
        <v>380</v>
      </c>
      <c r="L2" s="89" t="s">
        <v>123</v>
      </c>
      <c r="M2" s="75" t="s">
        <v>10</v>
      </c>
      <c r="N2" s="75"/>
      <c r="O2" s="36">
        <v>3.041E-2</v>
      </c>
      <c r="P2" s="97">
        <f>H2*O2</f>
        <v>1.8246</v>
      </c>
    </row>
    <row r="3" spans="1:16" ht="41.4" thickBot="1" x14ac:dyDescent="0.35">
      <c r="A3" s="24">
        <v>2</v>
      </c>
      <c r="B3" s="24">
        <v>150</v>
      </c>
      <c r="C3" s="25" t="s">
        <v>11</v>
      </c>
      <c r="D3" s="24" t="s">
        <v>124</v>
      </c>
      <c r="E3" s="24" t="s">
        <v>125</v>
      </c>
      <c r="F3" s="24" t="s">
        <v>93</v>
      </c>
      <c r="G3" s="24" t="s">
        <v>91</v>
      </c>
      <c r="H3" s="101">
        <v>30</v>
      </c>
      <c r="I3" s="93" t="s">
        <v>397</v>
      </c>
      <c r="J3" s="96">
        <v>2</v>
      </c>
      <c r="K3" s="99" t="s">
        <v>381</v>
      </c>
      <c r="L3" s="89" t="s">
        <v>126</v>
      </c>
      <c r="M3" s="75" t="s">
        <v>10</v>
      </c>
      <c r="N3" s="75"/>
      <c r="O3" s="36">
        <v>3.041E-2</v>
      </c>
      <c r="P3" s="97">
        <f>H3*O3</f>
        <v>0.9123</v>
      </c>
    </row>
    <row r="4" spans="1:16" ht="41.4" thickBot="1" x14ac:dyDescent="0.35">
      <c r="A4" s="24">
        <v>3</v>
      </c>
      <c r="B4" s="24" t="s">
        <v>154</v>
      </c>
      <c r="C4" s="25" t="s">
        <v>11</v>
      </c>
      <c r="D4" s="24" t="s">
        <v>155</v>
      </c>
      <c r="E4" s="24" t="s">
        <v>156</v>
      </c>
      <c r="F4" s="24" t="s">
        <v>93</v>
      </c>
      <c r="G4" s="24" t="s">
        <v>91</v>
      </c>
      <c r="H4" s="101">
        <v>80</v>
      </c>
      <c r="I4" s="93" t="s">
        <v>398</v>
      </c>
      <c r="J4" s="96">
        <v>1</v>
      </c>
      <c r="K4" s="99" t="s">
        <v>382</v>
      </c>
      <c r="L4" s="89" t="s">
        <v>157</v>
      </c>
      <c r="M4" s="75" t="s">
        <v>10</v>
      </c>
      <c r="N4" s="75"/>
      <c r="O4" s="36">
        <v>3.041E-2</v>
      </c>
      <c r="P4" s="97">
        <f>H4*O4</f>
        <v>2.4327999999999999</v>
      </c>
    </row>
    <row r="5" spans="1:16" ht="41.4" thickBot="1" x14ac:dyDescent="0.35">
      <c r="A5" s="24">
        <v>4</v>
      </c>
      <c r="B5" s="24" t="s">
        <v>158</v>
      </c>
      <c r="C5" s="25" t="s">
        <v>11</v>
      </c>
      <c r="D5" s="24" t="s">
        <v>159</v>
      </c>
      <c r="E5" s="24" t="s">
        <v>160</v>
      </c>
      <c r="F5" s="24" t="s">
        <v>93</v>
      </c>
      <c r="G5" s="24" t="s">
        <v>91</v>
      </c>
      <c r="H5" s="101">
        <v>30</v>
      </c>
      <c r="I5" s="93" t="s">
        <v>399</v>
      </c>
      <c r="J5" s="96">
        <v>1</v>
      </c>
      <c r="K5" s="99" t="s">
        <v>383</v>
      </c>
      <c r="L5" s="89" t="s">
        <v>161</v>
      </c>
      <c r="M5" s="75" t="s">
        <v>10</v>
      </c>
      <c r="N5" s="75"/>
      <c r="O5" s="36">
        <v>3.041E-2</v>
      </c>
      <c r="P5" s="97">
        <f>H5*O5</f>
        <v>0.9123</v>
      </c>
    </row>
    <row r="6" spans="1:16" ht="41.4" thickBot="1" x14ac:dyDescent="0.35">
      <c r="A6" s="24">
        <v>5</v>
      </c>
      <c r="B6" s="24" t="s">
        <v>174</v>
      </c>
      <c r="C6" s="25" t="s">
        <v>11</v>
      </c>
      <c r="D6" s="24" t="s">
        <v>175</v>
      </c>
      <c r="E6" s="24" t="s">
        <v>176</v>
      </c>
      <c r="F6" s="24" t="s">
        <v>93</v>
      </c>
      <c r="G6" s="24" t="s">
        <v>91</v>
      </c>
      <c r="H6" s="102">
        <v>30</v>
      </c>
      <c r="I6" s="93" t="s">
        <v>400</v>
      </c>
      <c r="J6" s="96">
        <v>1</v>
      </c>
      <c r="K6" s="99" t="s">
        <v>384</v>
      </c>
      <c r="L6" s="89" t="s">
        <v>177</v>
      </c>
      <c r="M6" s="75" t="s">
        <v>10</v>
      </c>
      <c r="N6" s="75"/>
      <c r="O6" s="36">
        <v>3.041E-2</v>
      </c>
      <c r="P6" s="97">
        <f>H6*O6</f>
        <v>0.9123</v>
      </c>
    </row>
    <row r="7" spans="1:16" ht="41.4" thickBot="1" x14ac:dyDescent="0.35">
      <c r="A7" s="24">
        <v>6</v>
      </c>
      <c r="B7" s="24" t="s">
        <v>43</v>
      </c>
      <c r="C7" s="25" t="s">
        <v>11</v>
      </c>
      <c r="D7" s="24" t="s">
        <v>193</v>
      </c>
      <c r="E7" s="24" t="s">
        <v>194</v>
      </c>
      <c r="F7" s="24" t="s">
        <v>93</v>
      </c>
      <c r="G7" s="24" t="s">
        <v>91</v>
      </c>
      <c r="H7" s="101">
        <v>100</v>
      </c>
      <c r="I7" s="93" t="s">
        <v>401</v>
      </c>
      <c r="J7" s="96">
        <v>3</v>
      </c>
      <c r="K7" s="99" t="s">
        <v>385</v>
      </c>
      <c r="L7" s="89" t="s">
        <v>195</v>
      </c>
      <c r="M7" s="75" t="s">
        <v>10</v>
      </c>
      <c r="N7" s="75"/>
      <c r="O7" s="36">
        <v>3.041E-2</v>
      </c>
      <c r="P7" s="97">
        <f>H7*O7</f>
        <v>3.0409999999999999</v>
      </c>
    </row>
    <row r="8" spans="1:16" ht="41.4" thickBot="1" x14ac:dyDescent="0.35">
      <c r="A8" s="24">
        <v>7</v>
      </c>
      <c r="B8" s="24" t="s">
        <v>200</v>
      </c>
      <c r="C8" s="25" t="s">
        <v>11</v>
      </c>
      <c r="D8" s="24" t="s">
        <v>201</v>
      </c>
      <c r="E8" s="24" t="s">
        <v>202</v>
      </c>
      <c r="F8" s="24" t="s">
        <v>93</v>
      </c>
      <c r="G8" s="24" t="s">
        <v>91</v>
      </c>
      <c r="H8" s="101">
        <v>30</v>
      </c>
      <c r="I8" s="93" t="s">
        <v>402</v>
      </c>
      <c r="J8" s="96">
        <v>1</v>
      </c>
      <c r="K8" s="99" t="s">
        <v>386</v>
      </c>
      <c r="L8" s="89" t="s">
        <v>203</v>
      </c>
      <c r="M8" s="75" t="s">
        <v>10</v>
      </c>
      <c r="N8" s="75"/>
      <c r="O8" s="36">
        <v>3.041E-2</v>
      </c>
      <c r="P8" s="97">
        <f>H8*O8</f>
        <v>0.9123</v>
      </c>
    </row>
    <row r="9" spans="1:16" ht="61.8" thickBot="1" x14ac:dyDescent="0.35">
      <c r="A9" s="24">
        <v>8</v>
      </c>
      <c r="B9" s="60" t="s">
        <v>39</v>
      </c>
      <c r="C9" s="61" t="s">
        <v>11</v>
      </c>
      <c r="D9" s="60" t="s">
        <v>40</v>
      </c>
      <c r="E9" s="60" t="s">
        <v>40</v>
      </c>
      <c r="F9" s="60" t="s">
        <v>13</v>
      </c>
      <c r="G9" s="60" t="s">
        <v>35</v>
      </c>
      <c r="H9" s="101">
        <v>15</v>
      </c>
      <c r="I9" s="90" t="s">
        <v>403</v>
      </c>
      <c r="J9" s="96">
        <v>1</v>
      </c>
      <c r="K9" s="99" t="s">
        <v>387</v>
      </c>
      <c r="L9" s="89" t="s">
        <v>378</v>
      </c>
      <c r="M9" s="75" t="s">
        <v>10</v>
      </c>
      <c r="N9" s="75"/>
      <c r="O9" s="36">
        <v>2.4015</v>
      </c>
      <c r="P9" s="97">
        <f>H9*O9</f>
        <v>36.022500000000001</v>
      </c>
    </row>
    <row r="10" spans="1:16" ht="51.6" thickBot="1" x14ac:dyDescent="0.35">
      <c r="A10" s="24">
        <v>9</v>
      </c>
      <c r="B10" s="24" t="s">
        <v>43</v>
      </c>
      <c r="C10" s="98" t="s">
        <v>11</v>
      </c>
      <c r="D10" s="32" t="s">
        <v>344</v>
      </c>
      <c r="E10" s="32" t="s">
        <v>344</v>
      </c>
      <c r="F10" s="24" t="s">
        <v>332</v>
      </c>
      <c r="G10" s="24" t="s">
        <v>35</v>
      </c>
      <c r="H10" s="101">
        <v>30</v>
      </c>
      <c r="I10" s="93" t="s">
        <v>404</v>
      </c>
      <c r="J10" s="96">
        <v>1</v>
      </c>
      <c r="K10" s="99" t="s">
        <v>388</v>
      </c>
      <c r="L10" s="89" t="s">
        <v>352</v>
      </c>
      <c r="M10" s="75" t="s">
        <v>10</v>
      </c>
      <c r="N10" s="75"/>
      <c r="O10" s="36">
        <v>2.4015</v>
      </c>
      <c r="P10" s="97">
        <f>H10*O10</f>
        <v>72.045000000000002</v>
      </c>
    </row>
    <row r="11" spans="1:16" ht="61.8" thickBot="1" x14ac:dyDescent="0.35">
      <c r="A11" s="24">
        <v>10</v>
      </c>
      <c r="B11" s="24" t="s">
        <v>292</v>
      </c>
      <c r="C11" s="25" t="s">
        <v>11</v>
      </c>
      <c r="D11" s="24" t="s">
        <v>293</v>
      </c>
      <c r="E11" s="24" t="s">
        <v>293</v>
      </c>
      <c r="F11" s="24" t="s">
        <v>245</v>
      </c>
      <c r="G11" s="24" t="s">
        <v>81</v>
      </c>
      <c r="H11" s="101">
        <v>40</v>
      </c>
      <c r="I11" s="93" t="s">
        <v>405</v>
      </c>
      <c r="J11" s="96">
        <v>1</v>
      </c>
      <c r="K11" s="99" t="s">
        <v>389</v>
      </c>
      <c r="L11" s="89" t="s">
        <v>294</v>
      </c>
      <c r="M11" s="75" t="s">
        <v>10</v>
      </c>
      <c r="N11" s="75"/>
      <c r="O11" s="36">
        <v>2.8209999999999999E-2</v>
      </c>
      <c r="P11" s="97">
        <f>H11*O11</f>
        <v>1.1284000000000001</v>
      </c>
    </row>
    <row r="12" spans="1:16" ht="41.4" thickBot="1" x14ac:dyDescent="0.35">
      <c r="A12" s="24">
        <v>11</v>
      </c>
      <c r="B12" s="24" t="s">
        <v>63</v>
      </c>
      <c r="C12" s="25" t="s">
        <v>11</v>
      </c>
      <c r="D12" s="24" t="s">
        <v>297</v>
      </c>
      <c r="E12" s="24" t="s">
        <v>297</v>
      </c>
      <c r="F12" s="24" t="s">
        <v>245</v>
      </c>
      <c r="G12" s="24" t="s">
        <v>81</v>
      </c>
      <c r="H12" s="101">
        <v>40</v>
      </c>
      <c r="I12" s="90" t="s">
        <v>406</v>
      </c>
      <c r="J12" s="96">
        <v>1</v>
      </c>
      <c r="K12" s="99" t="s">
        <v>390</v>
      </c>
      <c r="L12" s="89" t="s">
        <v>64</v>
      </c>
      <c r="M12" s="75" t="s">
        <v>10</v>
      </c>
      <c r="N12" s="75"/>
      <c r="O12" s="36">
        <v>2.8209999999999999E-2</v>
      </c>
      <c r="P12" s="97">
        <f>H12*O12</f>
        <v>1.1284000000000001</v>
      </c>
    </row>
    <row r="13" spans="1:16" ht="61.8" thickBot="1" x14ac:dyDescent="0.35">
      <c r="A13" s="24">
        <v>12</v>
      </c>
      <c r="B13" s="24" t="s">
        <v>66</v>
      </c>
      <c r="C13" s="25" t="s">
        <v>11</v>
      </c>
      <c r="D13" s="24" t="s">
        <v>298</v>
      </c>
      <c r="E13" s="24" t="s">
        <v>298</v>
      </c>
      <c r="F13" s="24" t="s">
        <v>61</v>
      </c>
      <c r="G13" s="24" t="s">
        <v>81</v>
      </c>
      <c r="H13" s="101">
        <v>40</v>
      </c>
      <c r="I13" s="93" t="s">
        <v>407</v>
      </c>
      <c r="J13" s="96">
        <v>1</v>
      </c>
      <c r="K13" s="99" t="s">
        <v>391</v>
      </c>
      <c r="L13" s="89" t="s">
        <v>299</v>
      </c>
      <c r="M13" s="75" t="s">
        <v>10</v>
      </c>
      <c r="N13" s="75"/>
      <c r="O13" s="36">
        <v>4.0899999999999999E-2</v>
      </c>
      <c r="P13" s="97">
        <f>H13*O13</f>
        <v>1.6359999999999999</v>
      </c>
    </row>
    <row r="14" spans="1:16" ht="41.4" thickBot="1" x14ac:dyDescent="0.35">
      <c r="A14" s="24">
        <v>13</v>
      </c>
      <c r="B14" s="24" t="s">
        <v>255</v>
      </c>
      <c r="C14" s="25" t="s">
        <v>11</v>
      </c>
      <c r="D14" s="24" t="s">
        <v>256</v>
      </c>
      <c r="E14" s="24" t="s">
        <v>256</v>
      </c>
      <c r="F14" s="24" t="s">
        <v>257</v>
      </c>
      <c r="G14" s="24" t="s">
        <v>255</v>
      </c>
      <c r="H14" s="101">
        <v>15</v>
      </c>
      <c r="I14" s="90" t="s">
        <v>408</v>
      </c>
      <c r="J14" s="96">
        <v>1</v>
      </c>
      <c r="K14" s="99" t="s">
        <v>395</v>
      </c>
      <c r="L14" s="89" t="s">
        <v>258</v>
      </c>
      <c r="M14" s="75" t="s">
        <v>10</v>
      </c>
      <c r="N14" s="75"/>
      <c r="O14" s="97">
        <v>0.33109</v>
      </c>
      <c r="P14" s="97">
        <f>H14*O14</f>
        <v>4.9663500000000003</v>
      </c>
    </row>
    <row r="15" spans="1:16" ht="41.4" thickBot="1" x14ac:dyDescent="0.35">
      <c r="A15" s="24">
        <v>14</v>
      </c>
      <c r="B15" s="24" t="s">
        <v>264</v>
      </c>
      <c r="C15" s="25" t="s">
        <v>11</v>
      </c>
      <c r="D15" s="24" t="s">
        <v>265</v>
      </c>
      <c r="E15" s="24" t="s">
        <v>266</v>
      </c>
      <c r="F15" s="24" t="s">
        <v>375</v>
      </c>
      <c r="G15" s="24" t="s">
        <v>262</v>
      </c>
      <c r="H15" s="101">
        <v>30</v>
      </c>
      <c r="I15" s="93" t="s">
        <v>409</v>
      </c>
      <c r="J15" s="96">
        <v>1</v>
      </c>
      <c r="K15" s="99" t="s">
        <v>394</v>
      </c>
      <c r="L15" s="89" t="s">
        <v>267</v>
      </c>
      <c r="M15" s="75" t="s">
        <v>10</v>
      </c>
      <c r="N15" s="75"/>
      <c r="O15" s="36">
        <v>5.62E-2</v>
      </c>
      <c r="P15" s="97">
        <f>H15*O15</f>
        <v>1.6859999999999999</v>
      </c>
    </row>
    <row r="16" spans="1:16" ht="41.4" thickBot="1" x14ac:dyDescent="0.35">
      <c r="A16" s="24">
        <v>15</v>
      </c>
      <c r="B16" s="24" t="s">
        <v>18</v>
      </c>
      <c r="C16" s="25" t="s">
        <v>11</v>
      </c>
      <c r="D16" s="24" t="s">
        <v>19</v>
      </c>
      <c r="E16" s="24" t="s">
        <v>19</v>
      </c>
      <c r="F16" s="24" t="s">
        <v>345</v>
      </c>
      <c r="G16" s="24" t="s">
        <v>36</v>
      </c>
      <c r="H16" s="101">
        <v>100</v>
      </c>
      <c r="I16" s="93" t="s">
        <v>410</v>
      </c>
      <c r="J16" s="96">
        <v>4</v>
      </c>
      <c r="K16" s="99" t="s">
        <v>392</v>
      </c>
      <c r="L16" s="89" t="s">
        <v>346</v>
      </c>
      <c r="M16" s="75" t="s">
        <v>10</v>
      </c>
      <c r="N16" s="75"/>
      <c r="O16" s="36">
        <v>4.0099999999999997E-2</v>
      </c>
      <c r="P16" s="97">
        <f>H16*O16</f>
        <v>4.01</v>
      </c>
    </row>
    <row r="17" spans="1:16" ht="41.4" thickBot="1" x14ac:dyDescent="0.35">
      <c r="A17" s="24">
        <v>16</v>
      </c>
      <c r="B17" s="24" t="s">
        <v>20</v>
      </c>
      <c r="C17" s="25" t="s">
        <v>11</v>
      </c>
      <c r="D17" s="24" t="s">
        <v>21</v>
      </c>
      <c r="E17" s="24" t="s">
        <v>21</v>
      </c>
      <c r="F17" s="24" t="s">
        <v>17</v>
      </c>
      <c r="G17" s="24" t="s">
        <v>36</v>
      </c>
      <c r="H17" s="100">
        <v>100</v>
      </c>
      <c r="I17" s="93" t="s">
        <v>411</v>
      </c>
      <c r="J17" s="96">
        <v>6</v>
      </c>
      <c r="K17" s="99" t="s">
        <v>393</v>
      </c>
      <c r="L17" s="89" t="s">
        <v>22</v>
      </c>
      <c r="M17" s="75" t="s">
        <v>10</v>
      </c>
      <c r="N17" s="75"/>
      <c r="O17" s="36">
        <v>4.8099999999999997E-2</v>
      </c>
      <c r="P17" s="97">
        <f>H17*O17</f>
        <v>4.8099999999999996</v>
      </c>
    </row>
    <row r="18" spans="1:16" x14ac:dyDescent="0.3">
      <c r="I18" s="91"/>
    </row>
  </sheetData>
  <mergeCells count="17">
    <mergeCell ref="M13:N13"/>
    <mergeCell ref="M14:N14"/>
    <mergeCell ref="M15:N15"/>
    <mergeCell ref="M16:N16"/>
    <mergeCell ref="M17:N17"/>
    <mergeCell ref="M7:N7"/>
    <mergeCell ref="M8:N8"/>
    <mergeCell ref="M9:N9"/>
    <mergeCell ref="M10:N10"/>
    <mergeCell ref="M11:N11"/>
    <mergeCell ref="M12:N12"/>
    <mergeCell ref="M1:N1"/>
    <mergeCell ref="M2:N2"/>
    <mergeCell ref="M3:N3"/>
    <mergeCell ref="M4:N4"/>
    <mergeCell ref="M5:N5"/>
    <mergeCell ref="M6:N6"/>
  </mergeCells>
  <hyperlinks>
    <hyperlink ref="C2" r:id="rId1" display="http://www.tme.eu/ro/details/smd0805-100r-1%25/rezistente-smd-0805/royal-ohm/0805s8f1000t5e/" xr:uid="{A7A4DC3B-DBBF-477B-A31F-0C774008EE63}"/>
    <hyperlink ref="C3" r:id="rId2" xr:uid="{9CE99BE2-9139-4731-B49D-32B2BD4D9EC9}"/>
    <hyperlink ref="C4" r:id="rId3" display="http://www.tme.eu/ro/details/smd0805-2k-1%25/rezistente-smd-0805/royal-ohm/0805s8f2001t5e/" xr:uid="{74F85DBB-ABA1-4920-872C-AC85C3DA3868}"/>
    <hyperlink ref="C5" r:id="rId4" display="http://www.tme.eu/ro/details/smd0805-2k2-1%25/rezistente-smd-0805/royal-ohm/0805s8f2201t5e/" xr:uid="{E9597A2F-3E17-4B82-A361-6649AD276BB5}"/>
    <hyperlink ref="C6" r:id="rId5" display="http://www.tme.eu/ro/details/smd0805-4k7-1%25/rezistente-smd-0805/royal-ohm/0805s8f4701t5e/" xr:uid="{4A160CFF-9B9E-478D-A477-AAF0811BD377}"/>
    <hyperlink ref="C7" r:id="rId6" xr:uid="{D12468F3-8F8A-4B20-AF26-C757507274D6}"/>
    <hyperlink ref="C8" r:id="rId7" display="http://www.tme.eu/ro/details/smd0805-22k-1%25/rezistente-smd-0805/royal-ohm/0805s8f2202t5e/" xr:uid="{CD110D5A-2C4B-47A9-A476-EA3AFD1EEE95}"/>
    <hyperlink ref="C9" r:id="rId8" tooltip="LINK" xr:uid="{28F8B98A-474F-4262-9828-698431E74C87}"/>
    <hyperlink ref="C10" r:id="rId9" xr:uid="{0D884E28-12FB-42EA-849A-556D04066939}"/>
    <hyperlink ref="C11" r:id="rId10" xr:uid="{1518BDBA-DCB3-4D8C-83F5-1AFB8363D92E}"/>
    <hyperlink ref="C12" r:id="rId11" xr:uid="{66A60DFA-ED88-4DD6-89FB-79325CDF5D54}"/>
    <hyperlink ref="C13" r:id="rId12" xr:uid="{F59D4FC9-A5B6-4AB8-B679-E8402EB1841C}"/>
    <hyperlink ref="C14" r:id="rId13" display="http://www.tme.eu/ro/details/kp-2012src-prv/led-uri-smd-0805/kingbright-electronic/" xr:uid="{655B421D-CA1A-4ACB-8FEA-EE29EA98265F}"/>
    <hyperlink ref="C15" r:id="rId14" xr:uid="{EE56F875-C78F-4C59-88B6-A666B05A64A5}"/>
    <hyperlink ref="C16" r:id="rId15" xr:uid="{CA1D15AC-896B-4B11-9BF1-2271BF975B81}"/>
    <hyperlink ref="C17" r:id="rId16" xr:uid="{88A4AC51-C5F5-4A4D-A25F-A869D445C512}"/>
  </hyperlinks>
  <pageMargins left="0.7" right="0.7" top="0.75" bottom="0.75" header="0.3" footer="0.3"/>
  <pageSetup orientation="landscape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http___www.tme.eu_ro_details_1804gsmd_100r_trimere_smd_cu_o_singura_tura_sr_passives</vt:lpstr>
      <vt:lpstr>Sheet1!OLE_LINK1</vt:lpstr>
      <vt:lpstr>Sheet1!Print_Area</vt:lpstr>
    </vt:vector>
  </TitlesOfParts>
  <Company>UPB CETTI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Mihaela Pantazica</dc:creator>
  <cp:lastModifiedBy>Ana Nanu</cp:lastModifiedBy>
  <cp:lastPrinted>2024-04-16T07:38:30Z</cp:lastPrinted>
  <dcterms:created xsi:type="dcterms:W3CDTF">2014-01-07T10:30:45Z</dcterms:created>
  <dcterms:modified xsi:type="dcterms:W3CDTF">2024-04-16T07:39:22Z</dcterms:modified>
</cp:coreProperties>
</file>