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2"/>
  </bookViews>
  <sheets>
    <sheet name="Raw Data" sheetId="4" r:id="rId1"/>
    <sheet name="Sheet1" sheetId="1" r:id="rId2"/>
    <sheet name="Sheet2" sheetId="2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E13" i="2" l="1"/>
  <c r="D24" i="2" l="1"/>
  <c r="D25" i="2"/>
  <c r="D23" i="2"/>
  <c r="E14" i="2"/>
  <c r="E15" i="2"/>
  <c r="E16" i="2"/>
  <c r="E17" i="2"/>
  <c r="E18" i="2"/>
  <c r="E19" i="2"/>
  <c r="D14" i="2"/>
  <c r="D15" i="2"/>
  <c r="D16" i="2"/>
  <c r="D17" i="2"/>
  <c r="D18" i="2"/>
  <c r="D19" i="2"/>
  <c r="D13" i="2"/>
  <c r="D8" i="2"/>
  <c r="D7" i="2"/>
  <c r="D5" i="2"/>
  <c r="D4" i="2"/>
</calcChain>
</file>

<file path=xl/sharedStrings.xml><?xml version="1.0" encoding="utf-8"?>
<sst xmlns="http://schemas.openxmlformats.org/spreadsheetml/2006/main" count="176" uniqueCount="74">
  <si>
    <t>Date</t>
  </si>
  <si>
    <t>Anbumadi Tummala</t>
  </si>
  <si>
    <t>tummala.an@gmail.com</t>
  </si>
  <si>
    <t>cash</t>
  </si>
  <si>
    <t>Shishupal Vishaal</t>
  </si>
  <si>
    <t>vishaal.sh@gmail.com</t>
  </si>
  <si>
    <t>phone</t>
  </si>
  <si>
    <t>Siddhanta Rima</t>
  </si>
  <si>
    <t>rima.si@gmail.com</t>
  </si>
  <si>
    <t>Kashiprasad Mahajan</t>
  </si>
  <si>
    <t>mahajan.ka@gmail.com</t>
  </si>
  <si>
    <t>Raghuvir Veeramany</t>
  </si>
  <si>
    <t>veeramany.r1996@gmail.com</t>
  </si>
  <si>
    <t>Devadutt Naimish</t>
  </si>
  <si>
    <t>naimish.de@gmail.com</t>
  </si>
  <si>
    <t>card</t>
  </si>
  <si>
    <t>Dindayal Mallika</t>
  </si>
  <si>
    <t>mallika.di@gmail.com</t>
  </si>
  <si>
    <t>Sankalpa Chinmay</t>
  </si>
  <si>
    <t>chinmay.s1995@gmail.com</t>
  </si>
  <si>
    <t>Adikavi Dibyendu</t>
  </si>
  <si>
    <t>dibyendu.ad@gmail.com</t>
  </si>
  <si>
    <t>Nityanand Nehru</t>
  </si>
  <si>
    <t>nehru.n1985@gmail.com</t>
  </si>
  <si>
    <t>Snehin Sathiamoorthy</t>
  </si>
  <si>
    <t>sathiamoorthy.s1999@gmail.com</t>
  </si>
  <si>
    <t>Shashishekhar Chakrabarti</t>
  </si>
  <si>
    <t>chakrabarti.sh@gmail.com</t>
  </si>
  <si>
    <t>Krishna Sreenivasa</t>
  </si>
  <si>
    <t>sreenivasa.kr@gmail.com</t>
  </si>
  <si>
    <t>Shaan Niveda</t>
  </si>
  <si>
    <t>niveda.sh@gmail.com</t>
  </si>
  <si>
    <t>Divyesh Sethi</t>
  </si>
  <si>
    <t>sethi.d1984@gmail.com</t>
  </si>
  <si>
    <t>Chhandak Prajna</t>
  </si>
  <si>
    <t>prajna.ch@gmail.com</t>
  </si>
  <si>
    <t>Arav Neela</t>
  </si>
  <si>
    <t>neela.ar@gmail.com</t>
  </si>
  <si>
    <t>Shakunt Ranadhir</t>
  </si>
  <si>
    <t>ranadhir.s2000@gmail.com</t>
  </si>
  <si>
    <t>Mahin Rajaram</t>
  </si>
  <si>
    <t>rajaram.m1975@gmail.com</t>
  </si>
  <si>
    <t>Viswanath Ranganathan</t>
  </si>
  <si>
    <t>ranganathan.vi@gmail.com</t>
  </si>
  <si>
    <t>Omprakash Navya</t>
  </si>
  <si>
    <t>navya.o1995@gmail.com</t>
  </si>
  <si>
    <t>Vallabh Nagaswamy</t>
  </si>
  <si>
    <t>nagaswamy.va@gmail.com</t>
  </si>
  <si>
    <t>Bibhavasu Sathyanarayana</t>
  </si>
  <si>
    <t>sathyanarayana.bi@gmail.com</t>
  </si>
  <si>
    <t>Name</t>
  </si>
  <si>
    <t>Email</t>
  </si>
  <si>
    <t>Boxes Sold</t>
  </si>
  <si>
    <t>Amount</t>
  </si>
  <si>
    <t>Payment Mode</t>
  </si>
  <si>
    <t>TANVI'S CHOCOLATE SALES TRACKER</t>
  </si>
  <si>
    <t>SUMMARY</t>
  </si>
  <si>
    <t>TOTAL BOXES SOLD</t>
  </si>
  <si>
    <t>TOTAL AMOUNT</t>
  </si>
  <si>
    <t>AVERAGE BOXES SOLD</t>
  </si>
  <si>
    <t>AVERAGE AMOUNT</t>
  </si>
  <si>
    <t>BY DATE</t>
  </si>
  <si>
    <t>DATE</t>
  </si>
  <si>
    <t>TOTAL BOXES</t>
  </si>
  <si>
    <t>Mode of Payment</t>
  </si>
  <si>
    <t>Total Amount</t>
  </si>
  <si>
    <t>Sum of Amount</t>
  </si>
  <si>
    <t>Sum of Boxes Sold</t>
  </si>
  <si>
    <t>Row Labels</t>
  </si>
  <si>
    <t>Grand Total</t>
  </si>
  <si>
    <t>PIVOT TABLE</t>
  </si>
  <si>
    <t>RAW DATA</t>
  </si>
  <si>
    <t>BASICS OF MS EXCEL</t>
  </si>
  <si>
    <t>FORMATTING AND CREATING 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</si>
</sst>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_ ;_ [$₹-4009]\ * \-#,##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A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4" fontId="0" fillId="0" borderId="1" xfId="0" applyNumberFormat="1" applyFont="1" applyBorder="1"/>
    <xf numFmtId="14" fontId="0" fillId="0" borderId="0" xfId="0" applyNumberFormat="1"/>
    <xf numFmtId="0" fontId="0" fillId="0" borderId="1" xfId="0" applyFont="1" applyBorder="1"/>
    <xf numFmtId="0" fontId="0" fillId="2" borderId="1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[$₹-4009]\ * #,##0_ ;_ [$₹-4009]\ * \-#,##0_ ;_ [$₹-4009]\ * &quot;-&quot;??_ ;_ @_ 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>
                <a:effectLst/>
              </a:rPr>
              <a:t>TANVI'S CHOCOLATE SALES TRACKER</a:t>
            </a:r>
            <a:r>
              <a:rPr lang="en-IN" sz="1800" b="1" i="0" u="none" strike="noStrike" baseline="0"/>
              <a:t> </a:t>
            </a:r>
            <a:endParaRPr lang="en-US"/>
          </a:p>
        </c:rich>
      </c:tx>
      <c:layout/>
      <c:overlay val="0"/>
      <c:spPr>
        <a:solidFill>
          <a:srgbClr val="FFFA00"/>
        </a:solidFill>
        <a:ln>
          <a:solidFill>
            <a:schemeClr val="tx1"/>
          </a:solidFill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Amount</c:v>
                </c:pt>
              </c:strCache>
            </c:strRef>
          </c:tx>
          <c:invertIfNegative val="0"/>
          <c:cat>
            <c:strRef>
              <c:f>Sheet1!$C$4:$C$26</c:f>
              <c:strCache>
                <c:ptCount val="23"/>
                <c:pt idx="0">
                  <c:v>Viswanath Ranganathan</c:v>
                </c:pt>
                <c:pt idx="1">
                  <c:v>Shakunt Ranadhir</c:v>
                </c:pt>
                <c:pt idx="2">
                  <c:v>Shishupal Vishaal</c:v>
                </c:pt>
                <c:pt idx="3">
                  <c:v>Shaan Niveda</c:v>
                </c:pt>
                <c:pt idx="4">
                  <c:v>Adikavi Dibyendu</c:v>
                </c:pt>
                <c:pt idx="5">
                  <c:v>Krishna Sreenivasa</c:v>
                </c:pt>
                <c:pt idx="6">
                  <c:v>Arav Neela</c:v>
                </c:pt>
                <c:pt idx="7">
                  <c:v>Siddhanta Rima</c:v>
                </c:pt>
                <c:pt idx="8">
                  <c:v>Devadutt Naimish</c:v>
                </c:pt>
                <c:pt idx="9">
                  <c:v>Kashiprasad Mahajan</c:v>
                </c:pt>
                <c:pt idx="10">
                  <c:v>Snehin Sathiamoorthy</c:v>
                </c:pt>
                <c:pt idx="11">
                  <c:v>Divyesh Sethi</c:v>
                </c:pt>
                <c:pt idx="12">
                  <c:v>Bibhavasu Sathyanarayana</c:v>
                </c:pt>
                <c:pt idx="13">
                  <c:v>Anbumadi Tummala</c:v>
                </c:pt>
                <c:pt idx="14">
                  <c:v>Sankalpa Chinmay</c:v>
                </c:pt>
                <c:pt idx="15">
                  <c:v>Dindayal Mallika</c:v>
                </c:pt>
                <c:pt idx="16">
                  <c:v>Chhandak Prajna</c:v>
                </c:pt>
                <c:pt idx="17">
                  <c:v>Raghuvir Veeramany</c:v>
                </c:pt>
                <c:pt idx="18">
                  <c:v>Nityanand Nehru</c:v>
                </c:pt>
                <c:pt idx="19">
                  <c:v>Shashishekhar Chakrabarti</c:v>
                </c:pt>
                <c:pt idx="20">
                  <c:v>Mahin Rajaram</c:v>
                </c:pt>
                <c:pt idx="21">
                  <c:v>Vallabh Nagaswamy</c:v>
                </c:pt>
                <c:pt idx="22">
                  <c:v>Omprakash Navya</c:v>
                </c:pt>
              </c:strCache>
            </c:strRef>
          </c:cat>
          <c:val>
            <c:numRef>
              <c:f>Sheet1!$F$4:$F$26</c:f>
              <c:numCache>
                <c:formatCode>_ [$₹-4009]\ * #,##0_ ;_ [$₹-4009]\ * \-#,##0_ ;_ [$₹-4009]\ * "-"??_ ;_ @_ </c:formatCode>
                <c:ptCount val="23"/>
                <c:pt idx="0">
                  <c:v>1010</c:v>
                </c:pt>
                <c:pt idx="1">
                  <c:v>1500</c:v>
                </c:pt>
                <c:pt idx="2">
                  <c:v>2262</c:v>
                </c:pt>
                <c:pt idx="3">
                  <c:v>1260</c:v>
                </c:pt>
                <c:pt idx="4">
                  <c:v>1505</c:v>
                </c:pt>
                <c:pt idx="5">
                  <c:v>1260</c:v>
                </c:pt>
                <c:pt idx="6">
                  <c:v>1056</c:v>
                </c:pt>
                <c:pt idx="7">
                  <c:v>2000</c:v>
                </c:pt>
                <c:pt idx="8">
                  <c:v>1755</c:v>
                </c:pt>
                <c:pt idx="9">
                  <c:v>1890</c:v>
                </c:pt>
                <c:pt idx="10">
                  <c:v>1404</c:v>
                </c:pt>
                <c:pt idx="11">
                  <c:v>1247</c:v>
                </c:pt>
                <c:pt idx="12">
                  <c:v>900</c:v>
                </c:pt>
                <c:pt idx="13">
                  <c:v>2610</c:v>
                </c:pt>
                <c:pt idx="14">
                  <c:v>1560</c:v>
                </c:pt>
                <c:pt idx="15">
                  <c:v>1591</c:v>
                </c:pt>
                <c:pt idx="16">
                  <c:v>1200</c:v>
                </c:pt>
                <c:pt idx="17">
                  <c:v>1804</c:v>
                </c:pt>
                <c:pt idx="18">
                  <c:v>1482</c:v>
                </c:pt>
                <c:pt idx="19">
                  <c:v>1369</c:v>
                </c:pt>
                <c:pt idx="20">
                  <c:v>1012</c:v>
                </c:pt>
                <c:pt idx="21">
                  <c:v>900</c:v>
                </c:pt>
                <c:pt idx="22">
                  <c:v>902</c:v>
                </c:pt>
              </c:numCache>
            </c:numRef>
          </c:val>
        </c:ser>
        <c:ser>
          <c:idx val="1"/>
          <c:order val="1"/>
          <c:tx>
            <c:v>BOXES</c:v>
          </c:tx>
          <c:invertIfNegative val="0"/>
          <c:val>
            <c:numRef>
              <c:f>Sheet1!$E$4:$E$26</c:f>
              <c:numCache>
                <c:formatCode>General</c:formatCode>
                <c:ptCount val="23"/>
                <c:pt idx="0">
                  <c:v>32</c:v>
                </c:pt>
                <c:pt idx="1">
                  <c:v>30</c:v>
                </c:pt>
                <c:pt idx="2">
                  <c:v>58</c:v>
                </c:pt>
                <c:pt idx="3">
                  <c:v>36</c:v>
                </c:pt>
                <c:pt idx="4">
                  <c:v>35</c:v>
                </c:pt>
                <c:pt idx="5">
                  <c:v>28</c:v>
                </c:pt>
                <c:pt idx="6">
                  <c:v>24</c:v>
                </c:pt>
                <c:pt idx="7">
                  <c:v>50</c:v>
                </c:pt>
                <c:pt idx="8">
                  <c:v>45</c:v>
                </c:pt>
                <c:pt idx="9">
                  <c:v>42</c:v>
                </c:pt>
                <c:pt idx="10">
                  <c:v>36</c:v>
                </c:pt>
                <c:pt idx="11">
                  <c:v>29</c:v>
                </c:pt>
                <c:pt idx="12">
                  <c:v>25</c:v>
                </c:pt>
                <c:pt idx="13">
                  <c:v>54</c:v>
                </c:pt>
                <c:pt idx="14">
                  <c:v>40</c:v>
                </c:pt>
                <c:pt idx="15">
                  <c:v>37</c:v>
                </c:pt>
                <c:pt idx="16">
                  <c:v>30</c:v>
                </c:pt>
                <c:pt idx="17">
                  <c:v>41</c:v>
                </c:pt>
                <c:pt idx="18">
                  <c:v>38</c:v>
                </c:pt>
                <c:pt idx="19">
                  <c:v>37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68151040"/>
        <c:axId val="165587776"/>
      </c:barChart>
      <c:catAx>
        <c:axId val="168151040"/>
        <c:scaling>
          <c:orientation val="maxMin"/>
        </c:scaling>
        <c:delete val="0"/>
        <c:axPos val="l"/>
        <c:majorTickMark val="out"/>
        <c:minorTickMark val="none"/>
        <c:tickLblPos val="nextTo"/>
        <c:crossAx val="165587776"/>
        <c:crosses val="autoZero"/>
        <c:auto val="1"/>
        <c:lblAlgn val="ctr"/>
        <c:lblOffset val="100"/>
        <c:noMultiLvlLbl val="0"/>
      </c:catAx>
      <c:valAx>
        <c:axId val="165587776"/>
        <c:scaling>
          <c:orientation val="minMax"/>
        </c:scaling>
        <c:delete val="0"/>
        <c:axPos val="t"/>
        <c:majorGridlines/>
        <c:numFmt formatCode="_ [$₹-4009]\ * #,##0_ ;_ [$₹-4009]\ * \-#,##0_ ;_ [$₹-4009]\ * &quot;-&quot;??_ ;_ @_ " sourceLinked="1"/>
        <c:majorTickMark val="out"/>
        <c:minorTickMark val="none"/>
        <c:tickLblPos val="nextTo"/>
        <c:crossAx val="16815104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Sheet2!$D$22</c:f>
              <c:strCache>
                <c:ptCount val="1"/>
                <c:pt idx="0">
                  <c:v>Total Amount</c:v>
                </c:pt>
              </c:strCache>
            </c:strRef>
          </c:tx>
          <c:cat>
            <c:strRef>
              <c:f>Sheet2!$C$23:$C$25</c:f>
              <c:strCache>
                <c:ptCount val="3"/>
                <c:pt idx="0">
                  <c:v>cash</c:v>
                </c:pt>
                <c:pt idx="1">
                  <c:v>phone</c:v>
                </c:pt>
                <c:pt idx="2">
                  <c:v>card</c:v>
                </c:pt>
              </c:strCache>
            </c:strRef>
          </c:cat>
          <c:val>
            <c:numRef>
              <c:f>Sheet2!$D$23:$D$25</c:f>
              <c:numCache>
                <c:formatCode>General</c:formatCode>
                <c:ptCount val="3"/>
                <c:pt idx="0">
                  <c:v>13418</c:v>
                </c:pt>
                <c:pt idx="1">
                  <c:v>10383</c:v>
                </c:pt>
                <c:pt idx="2">
                  <c:v>9678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192847</xdr:colOff>
      <xdr:row>0</xdr:row>
      <xdr:rowOff>29541</xdr:rowOff>
    </xdr:from>
    <xdr:to>
      <xdr:col>21</xdr:col>
      <xdr:colOff>42655</xdr:colOff>
      <xdr:row>45</xdr:row>
      <xdr:rowOff>20017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5521</xdr:colOff>
      <xdr:row>26</xdr:row>
      <xdr:rowOff>15737</xdr:rowOff>
    </xdr:from>
    <xdr:to>
      <xdr:col>5</xdr:col>
      <xdr:colOff>450021</xdr:colOff>
      <xdr:row>40</xdr:row>
      <xdr:rowOff>53285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82.429794791664" createdVersion="4" refreshedVersion="4" minRefreshableVersion="3" recordCount="23">
  <cacheSource type="worksheet">
    <worksheetSource name="Sales"/>
  </cacheSource>
  <cacheFields count="6">
    <cacheField name="Date" numFmtId="14">
      <sharedItems containsSemiMixedTypes="0" containsNonDate="0" containsDate="1" containsString="0" minDate="2021-08-25T00:00:00" maxDate="2021-09-03T00:00:00"/>
    </cacheField>
    <cacheField name="Name" numFmtId="0">
      <sharedItems/>
    </cacheField>
    <cacheField name="Email" numFmtId="0">
      <sharedItems/>
    </cacheField>
    <cacheField name="Boxes Sold" numFmtId="0">
      <sharedItems containsSemiMixedTypes="0" containsString="0" containsNumber="1" containsInteger="1" minValue="22" maxValue="58"/>
    </cacheField>
    <cacheField name="Amount" numFmtId="164">
      <sharedItems containsSemiMixedTypes="0" containsString="0" containsNumber="1" containsInteger="1" minValue="900" maxValue="2610"/>
    </cacheField>
    <cacheField name="Payment Mode" numFmtId="0">
      <sharedItems count="3">
        <s v="phone"/>
        <s v="card"/>
        <s v="ca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d v="2021-09-02T00:00:00"/>
    <s v="Viswanath Ranganathan"/>
    <s v="ranganathan.vi@gmail.com"/>
    <n v="32"/>
    <n v="1010"/>
    <x v="0"/>
  </r>
  <r>
    <d v="2021-09-02T00:00:00"/>
    <s v="Shakunt Ranadhir"/>
    <s v="ranadhir.s2000@gmail.com"/>
    <n v="30"/>
    <n v="1500"/>
    <x v="1"/>
  </r>
  <r>
    <d v="2021-09-01T00:00:00"/>
    <s v="Shishupal Vishaal"/>
    <s v="vishaal.sh@gmail.com"/>
    <n v="58"/>
    <n v="2262"/>
    <x v="0"/>
  </r>
  <r>
    <d v="2021-09-01T00:00:00"/>
    <s v="Shaan Niveda"/>
    <s v="niveda.sh@gmail.com"/>
    <n v="36"/>
    <n v="1260"/>
    <x v="2"/>
  </r>
  <r>
    <d v="2021-09-01T00:00:00"/>
    <s v="Adikavi Dibyendu"/>
    <s v="dibyendu.ad@gmail.com"/>
    <n v="35"/>
    <n v="1505"/>
    <x v="1"/>
  </r>
  <r>
    <d v="2021-09-01T00:00:00"/>
    <s v="Krishna Sreenivasa"/>
    <s v="sreenivasa.kr@gmail.com"/>
    <n v="28"/>
    <n v="1260"/>
    <x v="0"/>
  </r>
  <r>
    <d v="2021-09-01T00:00:00"/>
    <s v="Arav Neela"/>
    <s v="neela.ar@gmail.com"/>
    <n v="24"/>
    <n v="1056"/>
    <x v="1"/>
  </r>
  <r>
    <d v="2021-08-31T00:00:00"/>
    <s v="Siddhanta Rima"/>
    <s v="rima.si@gmail.com"/>
    <n v="50"/>
    <n v="2000"/>
    <x v="0"/>
  </r>
  <r>
    <d v="2021-08-31T00:00:00"/>
    <s v="Devadutt Naimish"/>
    <s v="naimish.de@gmail.com"/>
    <n v="45"/>
    <n v="1755"/>
    <x v="1"/>
  </r>
  <r>
    <d v="2021-08-31T00:00:00"/>
    <s v="Kashiprasad Mahajan"/>
    <s v="mahajan.ka@gmail.com"/>
    <n v="42"/>
    <n v="1890"/>
    <x v="2"/>
  </r>
  <r>
    <d v="2021-08-31T00:00:00"/>
    <s v="Snehin Sathiamoorthy"/>
    <s v="sathiamoorthy.s1999@gmail.com"/>
    <n v="36"/>
    <n v="1404"/>
    <x v="0"/>
  </r>
  <r>
    <d v="2021-08-30T00:00:00"/>
    <s v="Divyesh Sethi"/>
    <s v="sethi.d1984@gmail.com"/>
    <n v="29"/>
    <n v="1247"/>
    <x v="0"/>
  </r>
  <r>
    <d v="2021-08-30T00:00:00"/>
    <s v="Bibhavasu Sathyanarayana"/>
    <s v="sathyanarayana.bi@gmail.com"/>
    <n v="25"/>
    <n v="900"/>
    <x v="2"/>
  </r>
  <r>
    <d v="2021-08-27T00:00:00"/>
    <s v="Anbumadi Tummala"/>
    <s v="tummala.an@gmail.com"/>
    <n v="54"/>
    <n v="2610"/>
    <x v="2"/>
  </r>
  <r>
    <d v="2021-08-27T00:00:00"/>
    <s v="Sankalpa Chinmay"/>
    <s v="chinmay.s1995@gmail.com"/>
    <n v="40"/>
    <n v="1560"/>
    <x v="2"/>
  </r>
  <r>
    <d v="2021-08-27T00:00:00"/>
    <s v="Dindayal Mallika"/>
    <s v="mallika.di@gmail.com"/>
    <n v="37"/>
    <n v="1591"/>
    <x v="1"/>
  </r>
  <r>
    <d v="2021-08-27T00:00:00"/>
    <s v="Chhandak Prajna"/>
    <s v="prajna.ch@gmail.com"/>
    <n v="30"/>
    <n v="1200"/>
    <x v="0"/>
  </r>
  <r>
    <d v="2021-08-26T00:00:00"/>
    <s v="Raghuvir Veeramany"/>
    <s v="veeramany.r1996@gmail.com"/>
    <n v="41"/>
    <n v="1804"/>
    <x v="2"/>
  </r>
  <r>
    <d v="2021-08-26T00:00:00"/>
    <s v="Nityanand Nehru"/>
    <s v="nehru.n1985@gmail.com"/>
    <n v="38"/>
    <n v="1482"/>
    <x v="2"/>
  </r>
  <r>
    <d v="2021-08-26T00:00:00"/>
    <s v="Shashishekhar Chakrabarti"/>
    <s v="chakrabarti.sh@gmail.com"/>
    <n v="37"/>
    <n v="1369"/>
    <x v="1"/>
  </r>
  <r>
    <d v="2021-08-25T00:00:00"/>
    <s v="Mahin Rajaram"/>
    <s v="rajaram.m1975@gmail.com"/>
    <n v="23"/>
    <n v="1012"/>
    <x v="2"/>
  </r>
  <r>
    <d v="2021-08-25T00:00:00"/>
    <s v="Vallabh Nagaswamy"/>
    <s v="nagaswamy.va@gmail.com"/>
    <n v="23"/>
    <n v="900"/>
    <x v="2"/>
  </r>
  <r>
    <d v="2021-08-25T00:00:00"/>
    <s v="Omprakash Navya"/>
    <s v="navya.o1995@gmail.com"/>
    <n v="22"/>
    <n v="9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48:E52" firstHeaderRow="0" firstDataRow="1" firstDataCol="1"/>
  <pivotFields count="6">
    <pivotField numFmtId="14" showAll="0"/>
    <pivotField showAll="0"/>
    <pivotField showAll="0"/>
    <pivotField dataField="1" showAll="0"/>
    <pivotField dataField="1" numFmtId="164" showAll="0"/>
    <pivotField axis="axisRow" showAll="0">
      <items count="4">
        <item x="1"/>
        <item x="2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4" baseField="0" baseItem="0"/>
    <dataField name="Sum of Boxes Sold" fld="3" baseField="0" baseItem="0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" displayName="Sales" ref="B3:G26" totalsRowShown="0">
  <autoFilter ref="B3:G26"/>
  <sortState ref="B4:G26">
    <sortCondition descending="1" ref="B4:B26"/>
    <sortCondition descending="1" ref="E4:E26"/>
  </sortState>
  <tableColumns count="6">
    <tableColumn id="1" name="Date" dataDxfId="2"/>
    <tableColumn id="2" name="Name"/>
    <tableColumn id="3" name="Email"/>
    <tableColumn id="4" name="Boxes Sold"/>
    <tableColumn id="5" name="Amount" dataDxfId="1"/>
    <tableColumn id="6" name="Payment Mod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I9" sqref="I9"/>
    </sheetView>
  </sheetViews>
  <sheetFormatPr defaultRowHeight="15" x14ac:dyDescent="0.25"/>
  <cols>
    <col min="2" max="2" width="9.85546875" bestFit="1" customWidth="1"/>
    <col min="3" max="3" width="24.7109375" bestFit="1" customWidth="1"/>
    <col min="4" max="4" width="31" bestFit="1" customWidth="1"/>
    <col min="5" max="5" width="10.5703125" bestFit="1" customWidth="1"/>
    <col min="6" max="6" width="8.140625" bestFit="1" customWidth="1"/>
    <col min="7" max="7" width="14.5703125" bestFit="1" customWidth="1"/>
  </cols>
  <sheetData>
    <row r="1" spans="2:7" x14ac:dyDescent="0.25">
      <c r="D1" s="17" t="s">
        <v>72</v>
      </c>
      <c r="E1" s="17"/>
      <c r="F1" s="17"/>
      <c r="G1" s="17"/>
    </row>
    <row r="2" spans="2:7" x14ac:dyDescent="0.25">
      <c r="B2" s="16" t="s">
        <v>71</v>
      </c>
      <c r="C2" s="16"/>
    </row>
    <row r="3" spans="2:7" x14ac:dyDescent="0.25">
      <c r="B3" t="s">
        <v>0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</row>
    <row r="4" spans="2:7" x14ac:dyDescent="0.25">
      <c r="B4" s="1">
        <v>44435</v>
      </c>
      <c r="C4" t="s">
        <v>1</v>
      </c>
      <c r="D4" t="s">
        <v>2</v>
      </c>
      <c r="E4">
        <v>54</v>
      </c>
      <c r="F4">
        <v>2610</v>
      </c>
      <c r="G4" t="s">
        <v>3</v>
      </c>
    </row>
    <row r="5" spans="2:7" x14ac:dyDescent="0.25">
      <c r="B5" s="1">
        <v>44440</v>
      </c>
      <c r="C5" t="s">
        <v>4</v>
      </c>
      <c r="D5" t="s">
        <v>5</v>
      </c>
      <c r="E5">
        <v>58</v>
      </c>
      <c r="F5">
        <v>2262</v>
      </c>
      <c r="G5" t="s">
        <v>6</v>
      </c>
    </row>
    <row r="6" spans="2:7" x14ac:dyDescent="0.25">
      <c r="B6" s="1">
        <v>44439</v>
      </c>
      <c r="C6" t="s">
        <v>7</v>
      </c>
      <c r="D6" t="s">
        <v>8</v>
      </c>
      <c r="E6">
        <v>50</v>
      </c>
      <c r="F6">
        <v>2000</v>
      </c>
      <c r="G6" t="s">
        <v>6</v>
      </c>
    </row>
    <row r="7" spans="2:7" x14ac:dyDescent="0.25">
      <c r="B7" s="1">
        <v>44439</v>
      </c>
      <c r="C7" t="s">
        <v>9</v>
      </c>
      <c r="D7" t="s">
        <v>10</v>
      </c>
      <c r="E7">
        <v>42</v>
      </c>
      <c r="F7">
        <v>1890</v>
      </c>
      <c r="G7" t="s">
        <v>3</v>
      </c>
    </row>
    <row r="8" spans="2:7" x14ac:dyDescent="0.25">
      <c r="B8" s="1">
        <v>44434</v>
      </c>
      <c r="C8" t="s">
        <v>11</v>
      </c>
      <c r="D8" t="s">
        <v>12</v>
      </c>
      <c r="E8">
        <v>41</v>
      </c>
      <c r="F8">
        <v>1804</v>
      </c>
      <c r="G8" t="s">
        <v>3</v>
      </c>
    </row>
    <row r="9" spans="2:7" x14ac:dyDescent="0.25">
      <c r="B9" s="1">
        <v>44439</v>
      </c>
      <c r="C9" t="s">
        <v>13</v>
      </c>
      <c r="D9" t="s">
        <v>14</v>
      </c>
      <c r="E9">
        <v>45</v>
      </c>
      <c r="F9">
        <v>1755</v>
      </c>
      <c r="G9" t="s">
        <v>15</v>
      </c>
    </row>
    <row r="10" spans="2:7" x14ac:dyDescent="0.25">
      <c r="B10" s="1">
        <v>44435</v>
      </c>
      <c r="C10" t="s">
        <v>16</v>
      </c>
      <c r="D10" t="s">
        <v>17</v>
      </c>
      <c r="E10">
        <v>37</v>
      </c>
      <c r="F10">
        <v>1591</v>
      </c>
      <c r="G10" t="s">
        <v>15</v>
      </c>
    </row>
    <row r="11" spans="2:7" x14ac:dyDescent="0.25">
      <c r="B11" s="1">
        <v>44435</v>
      </c>
      <c r="C11" t="s">
        <v>18</v>
      </c>
      <c r="D11" t="s">
        <v>19</v>
      </c>
      <c r="E11">
        <v>40</v>
      </c>
      <c r="F11">
        <v>1560</v>
      </c>
      <c r="G11" t="s">
        <v>3</v>
      </c>
    </row>
    <row r="12" spans="2:7" x14ac:dyDescent="0.25">
      <c r="B12" s="1">
        <v>44440</v>
      </c>
      <c r="C12" t="s">
        <v>20</v>
      </c>
      <c r="D12" t="s">
        <v>21</v>
      </c>
      <c r="E12">
        <v>35</v>
      </c>
      <c r="F12">
        <v>1505</v>
      </c>
      <c r="G12" t="s">
        <v>15</v>
      </c>
    </row>
    <row r="13" spans="2:7" x14ac:dyDescent="0.25">
      <c r="B13" s="1">
        <v>44434</v>
      </c>
      <c r="C13" t="s">
        <v>22</v>
      </c>
      <c r="D13" t="s">
        <v>23</v>
      </c>
      <c r="E13">
        <v>38</v>
      </c>
      <c r="F13">
        <v>1482</v>
      </c>
      <c r="G13" t="s">
        <v>3</v>
      </c>
    </row>
    <row r="14" spans="2:7" x14ac:dyDescent="0.25">
      <c r="B14" s="1">
        <v>44439</v>
      </c>
      <c r="C14" t="s">
        <v>24</v>
      </c>
      <c r="D14" t="s">
        <v>25</v>
      </c>
      <c r="E14">
        <v>36</v>
      </c>
      <c r="F14">
        <v>1404</v>
      </c>
      <c r="G14" t="s">
        <v>6</v>
      </c>
    </row>
    <row r="15" spans="2:7" x14ac:dyDescent="0.25">
      <c r="B15" s="1">
        <v>44434</v>
      </c>
      <c r="C15" t="s">
        <v>26</v>
      </c>
      <c r="D15" t="s">
        <v>27</v>
      </c>
      <c r="E15">
        <v>37</v>
      </c>
      <c r="F15">
        <v>1369</v>
      </c>
      <c r="G15" t="s">
        <v>15</v>
      </c>
    </row>
    <row r="16" spans="2:7" x14ac:dyDescent="0.25">
      <c r="B16" s="1">
        <v>44440</v>
      </c>
      <c r="C16" t="s">
        <v>28</v>
      </c>
      <c r="D16" t="s">
        <v>29</v>
      </c>
      <c r="E16">
        <v>28</v>
      </c>
      <c r="F16">
        <v>1260</v>
      </c>
      <c r="G16" t="s">
        <v>6</v>
      </c>
    </row>
    <row r="17" spans="2:7" x14ac:dyDescent="0.25">
      <c r="B17" s="1">
        <v>44440</v>
      </c>
      <c r="C17" t="s">
        <v>30</v>
      </c>
      <c r="D17" t="s">
        <v>31</v>
      </c>
      <c r="E17">
        <v>36</v>
      </c>
      <c r="F17">
        <v>1260</v>
      </c>
      <c r="G17" t="s">
        <v>3</v>
      </c>
    </row>
    <row r="18" spans="2:7" x14ac:dyDescent="0.25">
      <c r="B18" s="1">
        <v>44438</v>
      </c>
      <c r="C18" t="s">
        <v>32</v>
      </c>
      <c r="D18" t="s">
        <v>33</v>
      </c>
      <c r="E18">
        <v>29</v>
      </c>
      <c r="F18">
        <v>1247</v>
      </c>
      <c r="G18" t="s">
        <v>6</v>
      </c>
    </row>
    <row r="19" spans="2:7" x14ac:dyDescent="0.25">
      <c r="B19" s="1">
        <v>44435</v>
      </c>
      <c r="C19" t="s">
        <v>34</v>
      </c>
      <c r="D19" t="s">
        <v>35</v>
      </c>
      <c r="E19">
        <v>30</v>
      </c>
      <c r="F19">
        <v>1200</v>
      </c>
      <c r="G19" t="s">
        <v>6</v>
      </c>
    </row>
    <row r="20" spans="2:7" x14ac:dyDescent="0.25">
      <c r="B20" s="1">
        <v>44440</v>
      </c>
      <c r="C20" t="s">
        <v>36</v>
      </c>
      <c r="D20" t="s">
        <v>37</v>
      </c>
      <c r="E20">
        <v>24</v>
      </c>
      <c r="F20">
        <v>1056</v>
      </c>
      <c r="G20" t="s">
        <v>15</v>
      </c>
    </row>
    <row r="21" spans="2:7" x14ac:dyDescent="0.25">
      <c r="B21" s="1">
        <v>44441</v>
      </c>
      <c r="C21" t="s">
        <v>38</v>
      </c>
      <c r="D21" t="s">
        <v>39</v>
      </c>
      <c r="E21">
        <v>30</v>
      </c>
      <c r="F21">
        <v>1500</v>
      </c>
      <c r="G21" t="s">
        <v>15</v>
      </c>
    </row>
    <row r="22" spans="2:7" x14ac:dyDescent="0.25">
      <c r="B22" s="1">
        <v>44433</v>
      </c>
      <c r="C22" t="s">
        <v>40</v>
      </c>
      <c r="D22" t="s">
        <v>41</v>
      </c>
      <c r="E22">
        <v>23</v>
      </c>
      <c r="F22">
        <v>1012</v>
      </c>
      <c r="G22" t="s">
        <v>3</v>
      </c>
    </row>
    <row r="23" spans="2:7" x14ac:dyDescent="0.25">
      <c r="B23" s="1">
        <v>44441</v>
      </c>
      <c r="C23" t="s">
        <v>42</v>
      </c>
      <c r="D23" t="s">
        <v>43</v>
      </c>
      <c r="E23">
        <v>32</v>
      </c>
      <c r="F23">
        <v>1010</v>
      </c>
      <c r="G23" t="s">
        <v>6</v>
      </c>
    </row>
    <row r="24" spans="2:7" x14ac:dyDescent="0.25">
      <c r="B24" s="1">
        <v>44433</v>
      </c>
      <c r="C24" t="s">
        <v>44</v>
      </c>
      <c r="D24" t="s">
        <v>45</v>
      </c>
      <c r="E24">
        <v>22</v>
      </c>
      <c r="F24">
        <v>902</v>
      </c>
      <c r="G24" t="s">
        <v>15</v>
      </c>
    </row>
    <row r="25" spans="2:7" x14ac:dyDescent="0.25">
      <c r="B25" s="1">
        <v>44433</v>
      </c>
      <c r="C25" t="s">
        <v>46</v>
      </c>
      <c r="D25" t="s">
        <v>47</v>
      </c>
      <c r="E25">
        <v>23</v>
      </c>
      <c r="F25">
        <v>900</v>
      </c>
      <c r="G25" t="s">
        <v>3</v>
      </c>
    </row>
    <row r="26" spans="2:7" x14ac:dyDescent="0.25">
      <c r="B26" s="1">
        <v>44438</v>
      </c>
      <c r="C26" t="s">
        <v>48</v>
      </c>
      <c r="D26" t="s">
        <v>49</v>
      </c>
      <c r="E26">
        <v>25</v>
      </c>
      <c r="F26">
        <v>900</v>
      </c>
      <c r="G26" t="s">
        <v>3</v>
      </c>
    </row>
  </sheetData>
  <mergeCells count="2">
    <mergeCell ref="B2:C2"/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K8" sqref="K8"/>
    </sheetView>
  </sheetViews>
  <sheetFormatPr defaultRowHeight="15" x14ac:dyDescent="0.25"/>
  <cols>
    <col min="2" max="2" width="10.42578125" bestFit="1" customWidth="1"/>
    <col min="3" max="3" width="24.7109375" bestFit="1" customWidth="1"/>
    <col min="4" max="4" width="31" bestFit="1" customWidth="1"/>
    <col min="5" max="5" width="12.7109375" customWidth="1"/>
    <col min="6" max="6" width="10.28515625" style="2" customWidth="1"/>
    <col min="7" max="7" width="16.7109375" customWidth="1"/>
  </cols>
  <sheetData>
    <row r="1" spans="2:13" x14ac:dyDescent="0.25">
      <c r="B1" s="13" t="s">
        <v>55</v>
      </c>
      <c r="C1" s="14"/>
      <c r="D1" s="14"/>
      <c r="E1" s="14"/>
      <c r="F1" s="14"/>
      <c r="G1" s="14"/>
    </row>
    <row r="2" spans="2:13" x14ac:dyDescent="0.25">
      <c r="B2" s="14"/>
      <c r="C2" s="14"/>
      <c r="D2" s="14"/>
      <c r="E2" s="14"/>
      <c r="F2" s="14"/>
      <c r="G2" s="14"/>
    </row>
    <row r="3" spans="2:13" x14ac:dyDescent="0.25">
      <c r="B3" t="s">
        <v>0</v>
      </c>
      <c r="C3" t="s">
        <v>50</v>
      </c>
      <c r="D3" t="s">
        <v>51</v>
      </c>
      <c r="E3" t="s">
        <v>52</v>
      </c>
      <c r="F3" s="2" t="s">
        <v>53</v>
      </c>
      <c r="G3" t="s">
        <v>54</v>
      </c>
      <c r="J3" s="17" t="s">
        <v>73</v>
      </c>
      <c r="K3" s="17"/>
      <c r="L3" s="17"/>
      <c r="M3" s="17"/>
    </row>
    <row r="4" spans="2:13" x14ac:dyDescent="0.25">
      <c r="B4" s="7">
        <v>44441</v>
      </c>
      <c r="C4" t="s">
        <v>42</v>
      </c>
      <c r="D4" t="s">
        <v>43</v>
      </c>
      <c r="E4">
        <v>32</v>
      </c>
      <c r="F4" s="2">
        <v>1010</v>
      </c>
      <c r="G4" t="s">
        <v>6</v>
      </c>
    </row>
    <row r="5" spans="2:13" x14ac:dyDescent="0.25">
      <c r="B5" s="7">
        <v>44441</v>
      </c>
      <c r="C5" t="s">
        <v>38</v>
      </c>
      <c r="D5" t="s">
        <v>39</v>
      </c>
      <c r="E5">
        <v>30</v>
      </c>
      <c r="F5" s="2">
        <v>1500</v>
      </c>
      <c r="G5" t="s">
        <v>15</v>
      </c>
    </row>
    <row r="6" spans="2:13" x14ac:dyDescent="0.25">
      <c r="B6" s="7">
        <v>44440</v>
      </c>
      <c r="C6" t="s">
        <v>4</v>
      </c>
      <c r="D6" t="s">
        <v>5</v>
      </c>
      <c r="E6">
        <v>58</v>
      </c>
      <c r="F6" s="2">
        <v>2262</v>
      </c>
      <c r="G6" t="s">
        <v>6</v>
      </c>
    </row>
    <row r="7" spans="2:13" x14ac:dyDescent="0.25">
      <c r="B7" s="7">
        <v>44440</v>
      </c>
      <c r="C7" t="s">
        <v>30</v>
      </c>
      <c r="D7" t="s">
        <v>31</v>
      </c>
      <c r="E7">
        <v>36</v>
      </c>
      <c r="F7" s="2">
        <v>1260</v>
      </c>
      <c r="G7" t="s">
        <v>3</v>
      </c>
    </row>
    <row r="8" spans="2:13" x14ac:dyDescent="0.25">
      <c r="B8" s="7">
        <v>44440</v>
      </c>
      <c r="C8" t="s">
        <v>20</v>
      </c>
      <c r="D8" t="s">
        <v>21</v>
      </c>
      <c r="E8">
        <v>35</v>
      </c>
      <c r="F8" s="2">
        <v>1505</v>
      </c>
      <c r="G8" t="s">
        <v>15</v>
      </c>
    </row>
    <row r="9" spans="2:13" x14ac:dyDescent="0.25">
      <c r="B9" s="7">
        <v>44440</v>
      </c>
      <c r="C9" t="s">
        <v>28</v>
      </c>
      <c r="D9" t="s">
        <v>29</v>
      </c>
      <c r="E9">
        <v>28</v>
      </c>
      <c r="F9" s="2">
        <v>1260</v>
      </c>
      <c r="G9" t="s">
        <v>6</v>
      </c>
    </row>
    <row r="10" spans="2:13" x14ac:dyDescent="0.25">
      <c r="B10" s="7">
        <v>44440</v>
      </c>
      <c r="C10" t="s">
        <v>36</v>
      </c>
      <c r="D10" t="s">
        <v>37</v>
      </c>
      <c r="E10">
        <v>24</v>
      </c>
      <c r="F10" s="2">
        <v>1056</v>
      </c>
      <c r="G10" t="s">
        <v>15</v>
      </c>
    </row>
    <row r="11" spans="2:13" x14ac:dyDescent="0.25">
      <c r="B11" s="7">
        <v>44439</v>
      </c>
      <c r="C11" t="s">
        <v>7</v>
      </c>
      <c r="D11" t="s">
        <v>8</v>
      </c>
      <c r="E11">
        <v>50</v>
      </c>
      <c r="F11" s="2">
        <v>2000</v>
      </c>
      <c r="G11" t="s">
        <v>6</v>
      </c>
    </row>
    <row r="12" spans="2:13" x14ac:dyDescent="0.25">
      <c r="B12" s="7">
        <v>44439</v>
      </c>
      <c r="C12" t="s">
        <v>13</v>
      </c>
      <c r="D12" t="s">
        <v>14</v>
      </c>
      <c r="E12">
        <v>45</v>
      </c>
      <c r="F12" s="2">
        <v>1755</v>
      </c>
      <c r="G12" t="s">
        <v>15</v>
      </c>
    </row>
    <row r="13" spans="2:13" x14ac:dyDescent="0.25">
      <c r="B13" s="7">
        <v>44439</v>
      </c>
      <c r="C13" t="s">
        <v>9</v>
      </c>
      <c r="D13" t="s">
        <v>10</v>
      </c>
      <c r="E13">
        <v>42</v>
      </c>
      <c r="F13" s="2">
        <v>1890</v>
      </c>
      <c r="G13" t="s">
        <v>3</v>
      </c>
    </row>
    <row r="14" spans="2:13" x14ac:dyDescent="0.25">
      <c r="B14" s="7">
        <v>44439</v>
      </c>
      <c r="C14" t="s">
        <v>24</v>
      </c>
      <c r="D14" t="s">
        <v>25</v>
      </c>
      <c r="E14">
        <v>36</v>
      </c>
      <c r="F14" s="2">
        <v>1404</v>
      </c>
      <c r="G14" t="s">
        <v>6</v>
      </c>
    </row>
    <row r="15" spans="2:13" x14ac:dyDescent="0.25">
      <c r="B15" s="7">
        <v>44438</v>
      </c>
      <c r="C15" t="s">
        <v>32</v>
      </c>
      <c r="D15" t="s">
        <v>33</v>
      </c>
      <c r="E15">
        <v>29</v>
      </c>
      <c r="F15" s="2">
        <v>1247</v>
      </c>
      <c r="G15" t="s">
        <v>6</v>
      </c>
    </row>
    <row r="16" spans="2:13" x14ac:dyDescent="0.25">
      <c r="B16" s="7">
        <v>44438</v>
      </c>
      <c r="C16" t="s">
        <v>48</v>
      </c>
      <c r="D16" t="s">
        <v>49</v>
      </c>
      <c r="E16">
        <v>25</v>
      </c>
      <c r="F16" s="2">
        <v>900</v>
      </c>
      <c r="G16" t="s">
        <v>3</v>
      </c>
    </row>
    <row r="17" spans="2:7" x14ac:dyDescent="0.25">
      <c r="B17" s="7">
        <v>44435</v>
      </c>
      <c r="C17" t="s">
        <v>1</v>
      </c>
      <c r="D17" t="s">
        <v>2</v>
      </c>
      <c r="E17">
        <v>54</v>
      </c>
      <c r="F17" s="2">
        <v>2610</v>
      </c>
      <c r="G17" t="s">
        <v>3</v>
      </c>
    </row>
    <row r="18" spans="2:7" x14ac:dyDescent="0.25">
      <c r="B18" s="7">
        <v>44435</v>
      </c>
      <c r="C18" t="s">
        <v>18</v>
      </c>
      <c r="D18" t="s">
        <v>19</v>
      </c>
      <c r="E18">
        <v>40</v>
      </c>
      <c r="F18" s="2">
        <v>1560</v>
      </c>
      <c r="G18" t="s">
        <v>3</v>
      </c>
    </row>
    <row r="19" spans="2:7" x14ac:dyDescent="0.25">
      <c r="B19" s="7">
        <v>44435</v>
      </c>
      <c r="C19" t="s">
        <v>16</v>
      </c>
      <c r="D19" t="s">
        <v>17</v>
      </c>
      <c r="E19">
        <v>37</v>
      </c>
      <c r="F19" s="2">
        <v>1591</v>
      </c>
      <c r="G19" t="s">
        <v>15</v>
      </c>
    </row>
    <row r="20" spans="2:7" x14ac:dyDescent="0.25">
      <c r="B20" s="7">
        <v>44435</v>
      </c>
      <c r="C20" t="s">
        <v>34</v>
      </c>
      <c r="D20" t="s">
        <v>35</v>
      </c>
      <c r="E20">
        <v>30</v>
      </c>
      <c r="F20" s="2">
        <v>1200</v>
      </c>
      <c r="G20" t="s">
        <v>6</v>
      </c>
    </row>
    <row r="21" spans="2:7" x14ac:dyDescent="0.25">
      <c r="B21" s="7">
        <v>44434</v>
      </c>
      <c r="C21" t="s">
        <v>11</v>
      </c>
      <c r="D21" t="s">
        <v>12</v>
      </c>
      <c r="E21">
        <v>41</v>
      </c>
      <c r="F21" s="2">
        <v>1804</v>
      </c>
      <c r="G21" t="s">
        <v>3</v>
      </c>
    </row>
    <row r="22" spans="2:7" x14ac:dyDescent="0.25">
      <c r="B22" s="7">
        <v>44434</v>
      </c>
      <c r="C22" t="s">
        <v>22</v>
      </c>
      <c r="D22" t="s">
        <v>23</v>
      </c>
      <c r="E22">
        <v>38</v>
      </c>
      <c r="F22" s="2">
        <v>1482</v>
      </c>
      <c r="G22" t="s">
        <v>3</v>
      </c>
    </row>
    <row r="23" spans="2:7" x14ac:dyDescent="0.25">
      <c r="B23" s="7">
        <v>44434</v>
      </c>
      <c r="C23" t="s">
        <v>26</v>
      </c>
      <c r="D23" t="s">
        <v>27</v>
      </c>
      <c r="E23">
        <v>37</v>
      </c>
      <c r="F23" s="2">
        <v>1369</v>
      </c>
      <c r="G23" t="s">
        <v>15</v>
      </c>
    </row>
    <row r="24" spans="2:7" x14ac:dyDescent="0.25">
      <c r="B24" s="7">
        <v>44433</v>
      </c>
      <c r="C24" t="s">
        <v>40</v>
      </c>
      <c r="D24" t="s">
        <v>41</v>
      </c>
      <c r="E24">
        <v>23</v>
      </c>
      <c r="F24" s="2">
        <v>1012</v>
      </c>
      <c r="G24" t="s">
        <v>3</v>
      </c>
    </row>
    <row r="25" spans="2:7" x14ac:dyDescent="0.25">
      <c r="B25" s="7">
        <v>44433</v>
      </c>
      <c r="C25" t="s">
        <v>46</v>
      </c>
      <c r="D25" t="s">
        <v>47</v>
      </c>
      <c r="E25">
        <v>23</v>
      </c>
      <c r="F25" s="2">
        <v>900</v>
      </c>
      <c r="G25" t="s">
        <v>3</v>
      </c>
    </row>
    <row r="26" spans="2:7" x14ac:dyDescent="0.25">
      <c r="B26" s="7">
        <v>44433</v>
      </c>
      <c r="C26" t="s">
        <v>44</v>
      </c>
      <c r="D26" t="s">
        <v>45</v>
      </c>
      <c r="E26">
        <v>22</v>
      </c>
      <c r="F26" s="2">
        <v>902</v>
      </c>
      <c r="G26" t="s">
        <v>15</v>
      </c>
    </row>
  </sheetData>
  <mergeCells count="2">
    <mergeCell ref="B1:G2"/>
    <mergeCell ref="J3:M3"/>
  </mergeCells>
  <conditionalFormatting sqref="F4:F26">
    <cfRule type="cellIs" dxfId="3" priority="1" operator="lessThan">
      <formula>1200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2"/>
  <sheetViews>
    <sheetView tabSelected="1" zoomScale="69" zoomScaleNormal="69" workbookViewId="0">
      <selection activeCell="X11" sqref="X11"/>
    </sheetView>
  </sheetViews>
  <sheetFormatPr defaultRowHeight="15" x14ac:dyDescent="0.25"/>
  <cols>
    <col min="3" max="3" width="25.5703125" bestFit="1" customWidth="1"/>
    <col min="4" max="4" width="19.140625" customWidth="1"/>
    <col min="5" max="5" width="23.5703125" bestFit="1" customWidth="1"/>
  </cols>
  <sheetData>
    <row r="1" spans="3:8" x14ac:dyDescent="0.25">
      <c r="C1" s="13" t="s">
        <v>56</v>
      </c>
      <c r="D1" s="14"/>
      <c r="E1" s="14"/>
      <c r="F1" s="14"/>
      <c r="G1" s="14"/>
      <c r="H1" s="14"/>
    </row>
    <row r="2" spans="3:8" x14ac:dyDescent="0.25">
      <c r="C2" s="14"/>
      <c r="D2" s="14"/>
      <c r="E2" s="14"/>
      <c r="F2" s="14"/>
      <c r="G2" s="14"/>
      <c r="H2" s="14"/>
    </row>
    <row r="4" spans="3:8" x14ac:dyDescent="0.25">
      <c r="C4" s="3" t="s">
        <v>57</v>
      </c>
      <c r="D4" s="3">
        <f>SUM(Sales[Boxes Sold])</f>
        <v>815</v>
      </c>
    </row>
    <row r="5" spans="3:8" x14ac:dyDescent="0.25">
      <c r="C5" s="3" t="s">
        <v>58</v>
      </c>
      <c r="D5" s="4">
        <f>SUM(Sales[Amount])</f>
        <v>33479</v>
      </c>
    </row>
    <row r="7" spans="3:8" x14ac:dyDescent="0.25">
      <c r="C7" s="3" t="s">
        <v>59</v>
      </c>
      <c r="D7" s="5">
        <f>AVERAGE(Sales[Boxes Sold])</f>
        <v>35.434782608695649</v>
      </c>
    </row>
    <row r="8" spans="3:8" x14ac:dyDescent="0.25">
      <c r="C8" s="3" t="s">
        <v>60</v>
      </c>
      <c r="D8" s="4">
        <f>AVERAGE(Sales[Amount])</f>
        <v>1455.608695652174</v>
      </c>
    </row>
    <row r="11" spans="3:8" x14ac:dyDescent="0.25">
      <c r="C11" s="14" t="s">
        <v>61</v>
      </c>
      <c r="D11" s="14"/>
      <c r="E11" s="14"/>
    </row>
    <row r="12" spans="3:8" x14ac:dyDescent="0.25">
      <c r="C12" s="3" t="s">
        <v>62</v>
      </c>
      <c r="D12" s="3" t="s">
        <v>58</v>
      </c>
      <c r="E12" s="3" t="s">
        <v>63</v>
      </c>
    </row>
    <row r="13" spans="3:8" x14ac:dyDescent="0.25">
      <c r="C13" s="6">
        <v>44441</v>
      </c>
      <c r="D13" s="3">
        <f>SUMIF(Sales[Date],Sheet2!C13,Sales[Amount])</f>
        <v>2510</v>
      </c>
      <c r="E13" s="3">
        <f>SUMIF(Sales[Date],Sheet2!C13,Sales[Boxes Sold])</f>
        <v>62</v>
      </c>
    </row>
    <row r="14" spans="3:8" x14ac:dyDescent="0.25">
      <c r="C14" s="6">
        <v>44440</v>
      </c>
      <c r="D14" s="3">
        <f>SUMIF(Sales[Date],Sheet2!C14,Sales[Amount])</f>
        <v>7343</v>
      </c>
      <c r="E14" s="3">
        <f>SUMIF(Sales[Date],Sheet2!C14,Sales[Boxes Sold])</f>
        <v>181</v>
      </c>
    </row>
    <row r="15" spans="3:8" x14ac:dyDescent="0.25">
      <c r="C15" s="6">
        <v>44439</v>
      </c>
      <c r="D15" s="3">
        <f>SUMIF(Sales[Date],Sheet2!C15,Sales[Amount])</f>
        <v>7049</v>
      </c>
      <c r="E15" s="3">
        <f>SUMIF(Sales[Date],Sheet2!C15,Sales[Boxes Sold])</f>
        <v>173</v>
      </c>
    </row>
    <row r="16" spans="3:8" x14ac:dyDescent="0.25">
      <c r="C16" s="6">
        <v>44438</v>
      </c>
      <c r="D16" s="3">
        <f>SUMIF(Sales[Date],Sheet2!C16,Sales[Amount])</f>
        <v>2147</v>
      </c>
      <c r="E16" s="3">
        <f>SUMIF(Sales[Date],Sheet2!C16,Sales[Boxes Sold])</f>
        <v>54</v>
      </c>
    </row>
    <row r="17" spans="3:5" x14ac:dyDescent="0.25">
      <c r="C17" s="6">
        <v>44435</v>
      </c>
      <c r="D17" s="3">
        <f>SUMIF(Sales[Date],Sheet2!C17,Sales[Amount])</f>
        <v>6961</v>
      </c>
      <c r="E17" s="3">
        <f>SUMIF(Sales[Date],Sheet2!C17,Sales[Boxes Sold])</f>
        <v>161</v>
      </c>
    </row>
    <row r="18" spans="3:5" x14ac:dyDescent="0.25">
      <c r="C18" s="6">
        <v>44434</v>
      </c>
      <c r="D18" s="3">
        <f>SUMIF(Sales[Date],Sheet2!C18,Sales[Amount])</f>
        <v>4655</v>
      </c>
      <c r="E18" s="3">
        <f>SUMIF(Sales[Date],Sheet2!C18,Sales[Boxes Sold])</f>
        <v>116</v>
      </c>
    </row>
    <row r="19" spans="3:5" x14ac:dyDescent="0.25">
      <c r="C19" s="6">
        <v>44433</v>
      </c>
      <c r="D19" s="3">
        <f>SUMIF(Sales[Date],Sheet2!C19,Sales[Amount])</f>
        <v>2814</v>
      </c>
      <c r="E19" s="3">
        <f>SUMIF(Sales[Date],Sheet2!C19,Sales[Boxes Sold])</f>
        <v>68</v>
      </c>
    </row>
    <row r="22" spans="3:5" x14ac:dyDescent="0.25">
      <c r="C22" s="9" t="s">
        <v>64</v>
      </c>
      <c r="D22" s="9" t="s">
        <v>65</v>
      </c>
    </row>
    <row r="23" spans="3:5" x14ac:dyDescent="0.25">
      <c r="C23" s="8" t="s">
        <v>3</v>
      </c>
      <c r="D23" s="3">
        <f>SUMIF(Sales[Payment Mode],Sheet2!C23,Sales[Amount])</f>
        <v>13418</v>
      </c>
    </row>
    <row r="24" spans="3:5" x14ac:dyDescent="0.25">
      <c r="C24" s="8" t="s">
        <v>6</v>
      </c>
      <c r="D24" s="3">
        <f>SUMIF(Sales[Payment Mode],Sheet2!C24,Sales[Amount])</f>
        <v>10383</v>
      </c>
    </row>
    <row r="25" spans="3:5" x14ac:dyDescent="0.25">
      <c r="C25" s="8" t="s">
        <v>15</v>
      </c>
      <c r="D25" s="3">
        <f>SUMIF(Sales[Payment Mode],Sheet2!C25,Sales[Amount])</f>
        <v>9678</v>
      </c>
    </row>
    <row r="46" spans="3:5" x14ac:dyDescent="0.25">
      <c r="C46" s="15" t="s">
        <v>70</v>
      </c>
      <c r="D46" s="15"/>
      <c r="E46" s="15"/>
    </row>
    <row r="48" spans="3:5" x14ac:dyDescent="0.25">
      <c r="C48" s="11" t="s">
        <v>68</v>
      </c>
      <c r="D48" s="3" t="s">
        <v>66</v>
      </c>
      <c r="E48" t="s">
        <v>67</v>
      </c>
    </row>
    <row r="49" spans="3:5" x14ac:dyDescent="0.25">
      <c r="C49" s="12" t="s">
        <v>15</v>
      </c>
      <c r="D49" s="10">
        <v>9678</v>
      </c>
      <c r="E49" s="10">
        <v>230</v>
      </c>
    </row>
    <row r="50" spans="3:5" x14ac:dyDescent="0.25">
      <c r="C50" s="12" t="s">
        <v>3</v>
      </c>
      <c r="D50" s="10">
        <v>13418</v>
      </c>
      <c r="E50" s="10">
        <v>322</v>
      </c>
    </row>
    <row r="51" spans="3:5" x14ac:dyDescent="0.25">
      <c r="C51" s="12" t="s">
        <v>6</v>
      </c>
      <c r="D51" s="10">
        <v>10383</v>
      </c>
      <c r="E51" s="10">
        <v>263</v>
      </c>
    </row>
    <row r="52" spans="3:5" x14ac:dyDescent="0.25">
      <c r="C52" s="12" t="s">
        <v>69</v>
      </c>
      <c r="D52" s="10">
        <v>33479</v>
      </c>
      <c r="E52" s="10">
        <v>815</v>
      </c>
    </row>
  </sheetData>
  <sortState ref="C13:C19">
    <sortCondition descending="1" ref="C13"/>
  </sortState>
  <mergeCells count="3">
    <mergeCell ref="C1:H2"/>
    <mergeCell ref="C11:E11"/>
    <mergeCell ref="C46:E4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2023-06-30T18:07:46Z</dcterms:modified>
</cp:coreProperties>
</file>